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90"/>
  </bookViews>
  <sheets>
    <sheet name="9月" sheetId="70" r:id="rId1"/>
    <sheet name="8月" sheetId="69" r:id="rId2"/>
    <sheet name="7月" sheetId="68" r:id="rId3"/>
    <sheet name="6月" sheetId="67" r:id="rId4"/>
    <sheet name="5月 " sheetId="66" r:id="rId5"/>
    <sheet name="4月 " sheetId="65" r:id="rId6"/>
    <sheet name="3月" sheetId="64" r:id="rId7"/>
    <sheet name="2月" sheetId="63" r:id="rId8"/>
    <sheet name="1月" sheetId="62" r:id="rId9"/>
    <sheet name="当月" sheetId="58" r:id="rId10"/>
    <sheet name="隐藏" sheetId="61" state="hidden" r:id="rId11"/>
    <sheet name="工资" sheetId="32" r:id="rId12"/>
  </sheets>
  <calcPr calcId="144525"/>
</workbook>
</file>

<file path=xl/sharedStrings.xml><?xml version="1.0" encoding="utf-8"?>
<sst xmlns="http://schemas.openxmlformats.org/spreadsheetml/2006/main" count="2787" uniqueCount="504">
  <si>
    <t>共计(小时)</t>
  </si>
  <si>
    <t>共计(分钟)</t>
  </si>
  <si>
    <t>加班(小时)</t>
  </si>
  <si>
    <t>平时加班(分钟)</t>
  </si>
  <si>
    <t>假日加班(分钟)</t>
  </si>
  <si>
    <t>上班(分钟)</t>
  </si>
  <si>
    <t>差值(分钟)</t>
  </si>
  <si>
    <t>开始</t>
  </si>
  <si>
    <t>上班点</t>
  </si>
  <si>
    <t>结束</t>
  </si>
  <si>
    <t>下班点</t>
  </si>
  <si>
    <t>是否休息日</t>
  </si>
  <si>
    <t>上班时间</t>
  </si>
  <si>
    <t>下班时间</t>
  </si>
  <si>
    <t>工作日期 </t>
  </si>
  <si>
    <t>刷卡时间 </t>
  </si>
  <si>
    <t>工号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</si>
  <si>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</si>
  <si>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</si>
  <si>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</si>
  <si>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</si>
  <si>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</si>
  <si>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</si>
  <si>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</si>
  <si>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</si>
  <si>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</si>
  <si>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</si>
  <si>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</si>
  <si>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</si>
  <si>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</si>
  <si>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</si>
  <si>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</si>
  <si>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</si>
  <si>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</si>
  <si>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</si>
  <si>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</si>
  <si>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</si>
  <si>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</si>
  <si>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</si>
  <si>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</si>
  <si>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</si>
  <si>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入离职缺勤天数 </t>
  </si>
  <si>
    <t>日期类型 </t>
  </si>
  <si>
    <t>餐补降温费 </t>
  </si>
  <si>
    <t>夜宵补助 </t>
  </si>
  <si>
    <t>加班时长受限</t>
  </si>
  <si>
    <t>法定节假日天数 </t>
  </si>
  <si>
    <t>Has账号 </t>
  </si>
  <si>
    <t> 2020.08.01 </t>
  </si>
  <si>
    <t>  </t>
  </si>
  <si>
    <t> 20181205131 </t>
  </si>
  <si>
    <t> 2018.12.03 </t>
  </si>
  <si>
    <t> 公休日 </t>
  </si>
  <si>
    <t> 0016005131 </t>
  </si>
  <si>
    <t> 2020.08.02 </t>
  </si>
  <si>
    <t> 2020.08.03 </t>
  </si>
  <si>
    <t> 08:39,21:28 </t>
  </si>
  <si>
    <t> 1.00 </t>
  </si>
  <si>
    <t> 工作日 </t>
  </si>
  <si>
    <t> 2020.08.04 </t>
  </si>
  <si>
    <t> 08:35,20:58 </t>
  </si>
  <si>
    <t> 2020.08.05 </t>
  </si>
  <si>
    <t> 08:40,20:45 </t>
  </si>
  <si>
    <t> 2020.08.06 </t>
  </si>
  <si>
    <t> 08:51,09:10,21:29 </t>
  </si>
  <si>
    <t> 2020.08.07 </t>
  </si>
  <si>
    <t> 08:35,19:37 </t>
  </si>
  <si>
    <t> 2020.08.08 </t>
  </si>
  <si>
    <t> 11:21,16:53 </t>
  </si>
  <si>
    <t> 2020.08.09 </t>
  </si>
  <si>
    <t> 2020.08.10 </t>
  </si>
  <si>
    <t> 08:35,20:56 </t>
  </si>
  <si>
    <t> 2020.08.11 </t>
  </si>
  <si>
    <t> 08:34,21:06 </t>
  </si>
  <si>
    <t> 2020.08.12 </t>
  </si>
  <si>
    <t> 08:51,20:28 </t>
  </si>
  <si>
    <t> 2020.08.13 </t>
  </si>
  <si>
    <t> 08:50,21:31 </t>
  </si>
  <si>
    <t> 2020.08.14 </t>
  </si>
  <si>
    <t> 08:48,18:55 </t>
  </si>
  <si>
    <t> 2020.08.15 </t>
  </si>
  <si>
    <t> 07:25 </t>
  </si>
  <si>
    <t> 2020.08.16 </t>
  </si>
  <si>
    <t> 2020.08.17 </t>
  </si>
  <si>
    <t> 08:45,21:36 </t>
  </si>
  <si>
    <t> 2020.08.18 </t>
  </si>
  <si>
    <t> 08:41,21:15 </t>
  </si>
  <si>
    <t> 2020.08.19 </t>
  </si>
  <si>
    <t> 08:45,22:01 </t>
  </si>
  <si>
    <t> 2020.08.20 </t>
  </si>
  <si>
    <t> 08:39,21:09 </t>
  </si>
  <si>
    <t> 2020.08.21 </t>
  </si>
  <si>
    <t> 08:38,21:18 </t>
  </si>
  <si>
    <t> 2020.08.22 </t>
  </si>
  <si>
    <t> 11:54,20:01 </t>
  </si>
  <si>
    <t> 2020.08.23 </t>
  </si>
  <si>
    <t> 2020.08.24 </t>
  </si>
  <si>
    <t> 08:45,20:59 </t>
  </si>
  <si>
    <t> 2020.08.25 </t>
  </si>
  <si>
    <t> 08:43,20:05 </t>
  </si>
  <si>
    <t> 2020.08.26 </t>
  </si>
  <si>
    <t> 08:43,21:16 </t>
  </si>
  <si>
    <t> 2020.08.27 </t>
  </si>
  <si>
    <t> 08:39,21:19 </t>
  </si>
  <si>
    <t> 2020.08.28 </t>
  </si>
  <si>
    <t> 08:32,21:22 </t>
  </si>
  <si>
    <t> 2020.08.29 </t>
  </si>
  <si>
    <t> 12:38,20:02 </t>
  </si>
  <si>
    <t> 2020.08.30 </t>
  </si>
  <si>
    <t> 2020.08.31 </t>
  </si>
  <si>
    <t> 08:36,21:41 </t>
  </si>
  <si>
    <t> 2020.07.01 </t>
  </si>
  <si>
    <t> 08:43,21:59 </t>
  </si>
  <si>
    <t> 2020.07.02 </t>
  </si>
  <si>
    <t> 08:58,21:00 </t>
  </si>
  <si>
    <t> 2020.07.03 </t>
  </si>
  <si>
    <t> 08:37,19:36 </t>
  </si>
  <si>
    <t> 2020.07.04 </t>
  </si>
  <si>
    <t> 2020.07.05 </t>
  </si>
  <si>
    <t> 2020.07.06 </t>
  </si>
  <si>
    <t> 08:44,21:10 </t>
  </si>
  <si>
    <t> 2020.07.07 </t>
  </si>
  <si>
    <t> 08:38,20:51 </t>
  </si>
  <si>
    <t> 2020.07.08 </t>
  </si>
  <si>
    <t> 08:39,21:00 </t>
  </si>
  <si>
    <t> 2020.07.09 </t>
  </si>
  <si>
    <t> 08:57,22:04 </t>
  </si>
  <si>
    <t> 2020.07.10 </t>
  </si>
  <si>
    <t> 08:37,20:50 </t>
  </si>
  <si>
    <t> 2020.07.11 </t>
  </si>
  <si>
    <t> 2020.07.12 </t>
  </si>
  <si>
    <t> 2020.07.13 </t>
  </si>
  <si>
    <t> 08:38,20:38 </t>
  </si>
  <si>
    <t> 2020.07.14 </t>
  </si>
  <si>
    <t> 08:41,20:44 </t>
  </si>
  <si>
    <t> 2020.07.15 </t>
  </si>
  <si>
    <t> 08:37,21:07 </t>
  </si>
  <si>
    <t> 2020.07.16 </t>
  </si>
  <si>
    <t> 08:33,20:45 </t>
  </si>
  <si>
    <t> 2020.07.17 </t>
  </si>
  <si>
    <t> 08:31,20:16 </t>
  </si>
  <si>
    <t> 2020.07.18 </t>
  </si>
  <si>
    <t> 13:46,17:22 </t>
  </si>
  <si>
    <t> 2020.07.19 </t>
  </si>
  <si>
    <t> 2020.07.20 </t>
  </si>
  <si>
    <t> 08:42,21:03 </t>
  </si>
  <si>
    <t> 2020.07.21 </t>
  </si>
  <si>
    <t> 08:50,21:45 </t>
  </si>
  <si>
    <t> 2020.07.22 </t>
  </si>
  <si>
    <t> 08:57,21:20 </t>
  </si>
  <si>
    <t> 2020.07.23 </t>
  </si>
  <si>
    <t> 08:40,21:11 </t>
  </si>
  <si>
    <t> 2020.07.24 </t>
  </si>
  <si>
    <t> 08:33,19:33 </t>
  </si>
  <si>
    <t> 2020.07.25 </t>
  </si>
  <si>
    <t> 2020.07.26 </t>
  </si>
  <si>
    <t> 2020.07.27 </t>
  </si>
  <si>
    <t> 08:42,21:08 </t>
  </si>
  <si>
    <t> 2020.07.28 </t>
  </si>
  <si>
    <t> 08:40,20:35 </t>
  </si>
  <si>
    <t> 2020.07.29 </t>
  </si>
  <si>
    <t> 08:37,21:21 </t>
  </si>
  <si>
    <t> 2020.07.30 </t>
  </si>
  <si>
    <t> 08:34,21:33 </t>
  </si>
  <si>
    <t> 2020.07.31 </t>
  </si>
  <si>
    <t> 08:39,21:01 </t>
  </si>
  <si>
    <t> 2020.06.01 </t>
  </si>
  <si>
    <t> 08:39,21:22 </t>
  </si>
  <si>
    <t> 2020.06.02 </t>
  </si>
  <si>
    <t> 08:39,21:34 </t>
  </si>
  <si>
    <t> 2020.06.03 </t>
  </si>
  <si>
    <t> 08:40,20:59 </t>
  </si>
  <si>
    <t> 2020.06.04 </t>
  </si>
  <si>
    <t> 08:40,19:32 </t>
  </si>
  <si>
    <t> 2020.06.05 </t>
  </si>
  <si>
    <t> 08:51,21:01 </t>
  </si>
  <si>
    <t> 2020.06.06 </t>
  </si>
  <si>
    <t> 11:13,16:40 </t>
  </si>
  <si>
    <t> 2020.06.07 </t>
  </si>
  <si>
    <t> 2020.06.08 </t>
  </si>
  <si>
    <t> 08:52,20:50 </t>
  </si>
  <si>
    <t> 2020.06.09 </t>
  </si>
  <si>
    <t> 08:41,20:32 </t>
  </si>
  <si>
    <t> 2020.06.10 </t>
  </si>
  <si>
    <t> 08:35,19:34 </t>
  </si>
  <si>
    <t> 2020.06.11 </t>
  </si>
  <si>
    <t> 08:40,21:05 </t>
  </si>
  <si>
    <t> 2020.06.12 </t>
  </si>
  <si>
    <t> 08:45,21:03 </t>
  </si>
  <si>
    <t> 2020.06.13 </t>
  </si>
  <si>
    <t> 13:58,18:00 </t>
  </si>
  <si>
    <t> 2020.06.14 </t>
  </si>
  <si>
    <t> 2020.06.15 </t>
  </si>
  <si>
    <t> 08:39,21:33 </t>
  </si>
  <si>
    <t> 2020.06.16 </t>
  </si>
  <si>
    <t> 08:41,21:12 </t>
  </si>
  <si>
    <t> 2020.06.17 </t>
  </si>
  <si>
    <t> 08:35,20:36 </t>
  </si>
  <si>
    <t> 2020.06.18 </t>
  </si>
  <si>
    <t> 08:46,21:02 </t>
  </si>
  <si>
    <t> 2020.06.19 </t>
  </si>
  <si>
    <t> 08:39,20:39 </t>
  </si>
  <si>
    <t> 2020.06.20 </t>
  </si>
  <si>
    <t> 2020.06.21 </t>
  </si>
  <si>
    <t> 2020.06.22 </t>
  </si>
  <si>
    <t> 08:45,21:20 </t>
  </si>
  <si>
    <t> 2020.06.23 </t>
  </si>
  <si>
    <t> 08:38,21:21 </t>
  </si>
  <si>
    <t> 2020.06.24 </t>
  </si>
  <si>
    <t> 08:48,08:51,20:50 </t>
  </si>
  <si>
    <t> 2020.06.25 </t>
  </si>
  <si>
    <t> 节假日 </t>
  </si>
  <si>
    <t> 2020.06.26 </t>
  </si>
  <si>
    <t> 2020.06.27 </t>
  </si>
  <si>
    <t> 2020.06.28 </t>
  </si>
  <si>
    <t> 08:39,21:58 </t>
  </si>
  <si>
    <t> 2020.06.29 </t>
  </si>
  <si>
    <t> 08:53,21:45 </t>
  </si>
  <si>
    <t> 2020.06.30 </t>
  </si>
  <si>
    <t> 08:49,21:16 </t>
  </si>
  <si>
    <t>2020.05.01 </t>
  </si>
  <si>
    <t> 2020.05.02 </t>
  </si>
  <si>
    <t> 2020.05.03 </t>
  </si>
  <si>
    <t> 2020.05.04 </t>
  </si>
  <si>
    <t> 2020.05.05 </t>
  </si>
  <si>
    <t> 2020.05.06 </t>
  </si>
  <si>
    <t> 08:33,22:05 </t>
  </si>
  <si>
    <t> 2020.05.07 </t>
  </si>
  <si>
    <t> 08:41,21:06 </t>
  </si>
  <si>
    <t> 2020.05.08 </t>
  </si>
  <si>
    <t> 08:40,21:00 </t>
  </si>
  <si>
    <t> 2020.05.09 </t>
  </si>
  <si>
    <t> 08:42,20:09 </t>
  </si>
  <si>
    <t> 2020.05.10 </t>
  </si>
  <si>
    <t> 10:55 </t>
  </si>
  <si>
    <t> 2020.05.11 </t>
  </si>
  <si>
    <t> 08:41,21:58 </t>
  </si>
  <si>
    <t> 2020.05.12 </t>
  </si>
  <si>
    <t> 08:41,21:22 </t>
  </si>
  <si>
    <t> 2020.05.13 </t>
  </si>
  <si>
    <t> 08:41,21:24 </t>
  </si>
  <si>
    <t> 2020.05.14 </t>
  </si>
  <si>
    <t> 2020.05.15 </t>
  </si>
  <si>
    <t> 08:43,19:31 </t>
  </si>
  <si>
    <t> 2020.05.16 </t>
  </si>
  <si>
    <t> 2020.05.17 </t>
  </si>
  <si>
    <t> 2020.05.18 </t>
  </si>
  <si>
    <t> 08:41,21:05 </t>
  </si>
  <si>
    <t> 2020.05.19 </t>
  </si>
  <si>
    <t> 08:41,20:58 </t>
  </si>
  <si>
    <t> 2020.05.20 </t>
  </si>
  <si>
    <t> 08:36,19:32 </t>
  </si>
  <si>
    <t> 2020.05.21 </t>
  </si>
  <si>
    <t> 08:40,20:57 </t>
  </si>
  <si>
    <t> 2020.05.22 </t>
  </si>
  <si>
    <t> 08:48,21:36 </t>
  </si>
  <si>
    <t> 2020.05.23 </t>
  </si>
  <si>
    <t> 11:37,19:06 </t>
  </si>
  <si>
    <t> 2020.05.24 </t>
  </si>
  <si>
    <t> 2020.05.25 </t>
  </si>
  <si>
    <t> 08:44,20:56 </t>
  </si>
  <si>
    <t> 2020.05.26 </t>
  </si>
  <si>
    <t> 08:45,21:53 </t>
  </si>
  <si>
    <t> 2020.05.27 </t>
  </si>
  <si>
    <t> 08:43,21:07 </t>
  </si>
  <si>
    <t> 2020.05.28 </t>
  </si>
  <si>
    <t> 08:44,21:00 </t>
  </si>
  <si>
    <t> 2020.05.29 </t>
  </si>
  <si>
    <t> 08:52,21:44 </t>
  </si>
  <si>
    <t> 2020.05.30 </t>
  </si>
  <si>
    <t> 2020.05.31 </t>
  </si>
  <si>
    <t> 2020.04.01 </t>
  </si>
  <si>
    <t> 08:40,20:48 </t>
  </si>
  <si>
    <t> 2020.04.02 </t>
  </si>
  <si>
    <t> 08:47,20:59 </t>
  </si>
  <si>
    <t> 2020.04.03 </t>
  </si>
  <si>
    <t> 08:39,10:39,20:39 </t>
  </si>
  <si>
    <t> 2020.04.04 </t>
  </si>
  <si>
    <t> 2020.04.05 </t>
  </si>
  <si>
    <t> 2020.04.06 </t>
  </si>
  <si>
    <t> 2020.04.07 </t>
  </si>
  <si>
    <t> 08:41,21:42 </t>
  </si>
  <si>
    <t> 2020.04.08 </t>
  </si>
  <si>
    <t> 08:35,20:59 </t>
  </si>
  <si>
    <t> 2020.04.09 </t>
  </si>
  <si>
    <t> 08:42,20:36 </t>
  </si>
  <si>
    <t> 2020.04.10 </t>
  </si>
  <si>
    <t> 08:37,19:39 </t>
  </si>
  <si>
    <t> 2020.04.11 </t>
  </si>
  <si>
    <t> 12:02 </t>
  </si>
  <si>
    <t> 2020.04.12 </t>
  </si>
  <si>
    <t> 2020.04.13 </t>
  </si>
  <si>
    <t> 08:38,20:54 </t>
  </si>
  <si>
    <t> 2020.04.14 </t>
  </si>
  <si>
    <t> 08:36,09:07,20:56 </t>
  </si>
  <si>
    <t> 2020.04.15 </t>
  </si>
  <si>
    <t> 08:37,21:17 </t>
  </si>
  <si>
    <t> 2020.04.16 </t>
  </si>
  <si>
    <t> 08:34,20:13 </t>
  </si>
  <si>
    <t> 2020.04.17 </t>
  </si>
  <si>
    <t> 08:39,20:10 </t>
  </si>
  <si>
    <t> 2020.04.18 </t>
  </si>
  <si>
    <t> 09:38 </t>
  </si>
  <si>
    <t> 2020.04.19 </t>
  </si>
  <si>
    <t> 02:38,13:43,21:08 </t>
  </si>
  <si>
    <t> 2020.04.20 </t>
  </si>
  <si>
    <t> 08:45,20:08 </t>
  </si>
  <si>
    <t> 2020.04.21 </t>
  </si>
  <si>
    <t> 08:42,18:41 </t>
  </si>
  <si>
    <t> 2020.04.22 </t>
  </si>
  <si>
    <t> 2020.04.23 </t>
  </si>
  <si>
    <t> 08:36,20:25 </t>
  </si>
  <si>
    <t> 2020.04.24 </t>
  </si>
  <si>
    <t> 08:11,21:03 </t>
  </si>
  <si>
    <t> 2020.04.25 </t>
  </si>
  <si>
    <t> 2020.04.26 </t>
  </si>
  <si>
    <t> 08:33,21:02 </t>
  </si>
  <si>
    <t> 2020.04.27 </t>
  </si>
  <si>
    <t> 08:49,20:59 </t>
  </si>
  <si>
    <t> 2020.04.28 </t>
  </si>
  <si>
    <t> 08:39,20:55 </t>
  </si>
  <si>
    <t> 2020.04.29 </t>
  </si>
  <si>
    <t> 08:40,21:33 </t>
  </si>
  <si>
    <t> 2020.04.30 </t>
  </si>
  <si>
    <t> 08:43,21:04 </t>
  </si>
  <si>
    <t>2020.03.01 </t>
  </si>
  <si>
    <t> 2020.03.02 </t>
  </si>
  <si>
    <t> 08:31,20:19 </t>
  </si>
  <si>
    <t> 2020.03.03 </t>
  </si>
  <si>
    <t> 08:43,10:49,20:38 </t>
  </si>
  <si>
    <t> 2020.03.04 </t>
  </si>
  <si>
    <t> 08:25,21:32 </t>
  </si>
  <si>
    <t> 2020.03.05 </t>
  </si>
  <si>
    <t> 08:34,20:34 </t>
  </si>
  <si>
    <t> 2020.03.06 </t>
  </si>
  <si>
    <t> 08:32,20:28 </t>
  </si>
  <si>
    <t> 2020.03.07 </t>
  </si>
  <si>
    <t> 10:35,20:44 </t>
  </si>
  <si>
    <t> 2020.03.08 </t>
  </si>
  <si>
    <t> 2020.03.09 </t>
  </si>
  <si>
    <t> 08:34,21:36 </t>
  </si>
  <si>
    <t> 2020.03.10 </t>
  </si>
  <si>
    <t> 08:34,22:56 </t>
  </si>
  <si>
    <t> 2020.03.11 </t>
  </si>
  <si>
    <t> 08:33,21:16 </t>
  </si>
  <si>
    <t> 2020.03.12 </t>
  </si>
  <si>
    <t> 08:34,21:22 </t>
  </si>
  <si>
    <t> 2020.03.13 </t>
  </si>
  <si>
    <t> 08:34,21:08 </t>
  </si>
  <si>
    <t> 2020.03.14 </t>
  </si>
  <si>
    <t> 13:28,20:35 </t>
  </si>
  <si>
    <t> 2020.03.15 </t>
  </si>
  <si>
    <t> 2020.03.16 </t>
  </si>
  <si>
    <t> 08:38,20:58 </t>
  </si>
  <si>
    <t> 2020.03.17 </t>
  </si>
  <si>
    <t> 08:35,20:53 </t>
  </si>
  <si>
    <t> 2020.03.18 </t>
  </si>
  <si>
    <t> 08:38,20:04 </t>
  </si>
  <si>
    <t> 2020.03.19 </t>
  </si>
  <si>
    <t> 08:39,20:53 </t>
  </si>
  <si>
    <t> 2020.03.20 </t>
  </si>
  <si>
    <t> 08:39,21:20 </t>
  </si>
  <si>
    <t> 2020.03.21 </t>
  </si>
  <si>
    <t> 10:57,18:25 </t>
  </si>
  <si>
    <t> 2020.03.22 </t>
  </si>
  <si>
    <t> 2020.03.23 </t>
  </si>
  <si>
    <t> 08:40,22:29 </t>
  </si>
  <si>
    <t> 2020.03.24 </t>
  </si>
  <si>
    <t> 08:35,21:52 </t>
  </si>
  <si>
    <t> 2020.03.25 </t>
  </si>
  <si>
    <t> 08:46,20:52 </t>
  </si>
  <si>
    <t> 2020.03.26 </t>
  </si>
  <si>
    <t> 08:35,20:51 </t>
  </si>
  <si>
    <t> 2020.03.27 </t>
  </si>
  <si>
    <t> 08:33,20:26 </t>
  </si>
  <si>
    <t> 2020.03.28 </t>
  </si>
  <si>
    <t> 12:40,19:08 </t>
  </si>
  <si>
    <t> 2020.03.29 </t>
  </si>
  <si>
    <t> 2020.03.30 </t>
  </si>
  <si>
    <t> 2020.03.31 </t>
  </si>
  <si>
    <t> 08:44,20:55 </t>
  </si>
  <si>
    <t>2020.02.01 </t>
  </si>
  <si>
    <t> 2020.02.02 </t>
  </si>
  <si>
    <t> 2020.02.03 </t>
  </si>
  <si>
    <t> 08:34,19:01 </t>
  </si>
  <si>
    <t> 15.00 </t>
  </si>
  <si>
    <t> 2020.02.04 </t>
  </si>
  <si>
    <t> 08:35,18:33 </t>
  </si>
  <si>
    <t> 2020.02.05 </t>
  </si>
  <si>
    <t> 08:36,18:56 </t>
  </si>
  <si>
    <t> 2020.02.06 </t>
  </si>
  <si>
    <t> 09:03,19:36 </t>
  </si>
  <si>
    <t> 2020.02.07 </t>
  </si>
  <si>
    <t> 08:39,18:46 </t>
  </si>
  <si>
    <t> 2020.02.08 </t>
  </si>
  <si>
    <t> 08:23,19:59 </t>
  </si>
  <si>
    <t> 2020.02.09 </t>
  </si>
  <si>
    <t> 08:57 </t>
  </si>
  <si>
    <t> 2020.02.10 </t>
  </si>
  <si>
    <t> 2020.02.11 </t>
  </si>
  <si>
    <t> 2020.02.12 </t>
  </si>
  <si>
    <t> 2020.02.13 </t>
  </si>
  <si>
    <t> 2020.02.14 </t>
  </si>
  <si>
    <t> 2020.02.15 </t>
  </si>
  <si>
    <t> 2020.02.16 </t>
  </si>
  <si>
    <t> 2020.02.17 </t>
  </si>
  <si>
    <t> 2020.02.18 </t>
  </si>
  <si>
    <t> 19:43 </t>
  </si>
  <si>
    <t> 2020.02.19 </t>
  </si>
  <si>
    <t> 07:57,19:34 </t>
  </si>
  <si>
    <t> 2020.02.20 </t>
  </si>
  <si>
    <t> 08:21,21:53 </t>
  </si>
  <si>
    <t> 2020.02.21 </t>
  </si>
  <si>
    <t> 08:05,19:34 </t>
  </si>
  <si>
    <t> 2020.02.22 </t>
  </si>
  <si>
    <t> 13:33,19:00 </t>
  </si>
  <si>
    <t> 2020.02.23 </t>
  </si>
  <si>
    <t> 2020.02.24 </t>
  </si>
  <si>
    <t> 08:42,20:30 </t>
  </si>
  <si>
    <t> 2020.02.25 </t>
  </si>
  <si>
    <t> 08:36,19:49 </t>
  </si>
  <si>
    <t> 2020.02.26 </t>
  </si>
  <si>
    <t> 08:34,20:11 </t>
  </si>
  <si>
    <t> 2020.02.27 </t>
  </si>
  <si>
    <t> 08:33,19:30 </t>
  </si>
  <si>
    <t> 2020.02.28 </t>
  </si>
  <si>
    <t> 08:39,19:44 </t>
  </si>
  <si>
    <t> 2020.02.29 </t>
  </si>
  <si>
    <t> 2020.01.01 </t>
  </si>
  <si>
    <t> 2020.01.02 </t>
  </si>
  <si>
    <t> 08:27,21:48 </t>
  </si>
  <si>
    <t> 2020.01.03 </t>
  </si>
  <si>
    <t> 08:58,21:42 </t>
  </si>
  <si>
    <t> 2020.01.04 </t>
  </si>
  <si>
    <t> 10:29,19:43 </t>
  </si>
  <si>
    <t> 2020.01.05 </t>
  </si>
  <si>
    <t> 11:44,20:26 </t>
  </si>
  <si>
    <t> 2020.01.06 </t>
  </si>
  <si>
    <t> 08:32,21:55 </t>
  </si>
  <si>
    <t> 2020.01.07 </t>
  </si>
  <si>
    <t> 08:30,13:42,21:37 </t>
  </si>
  <si>
    <t> 2020.01.08 </t>
  </si>
  <si>
    <t> 08:22,19:28 </t>
  </si>
  <si>
    <t> 2020.01.09 </t>
  </si>
  <si>
    <t> 08:31,21:17 </t>
  </si>
  <si>
    <t> 2020.01.10 </t>
  </si>
  <si>
    <t> 08:35,21:51 </t>
  </si>
  <si>
    <t> 2020.01.11 </t>
  </si>
  <si>
    <t> 17:26,19:55 </t>
  </si>
  <si>
    <t> 2020.01.12 </t>
  </si>
  <si>
    <t> 2020.01.13 </t>
  </si>
  <si>
    <t> 08:11,08:30,18:30,19:16 </t>
  </si>
  <si>
    <t> 2020.01.14 </t>
  </si>
  <si>
    <t> 08:22,20:51 </t>
  </si>
  <si>
    <t> 2020.01.15 </t>
  </si>
  <si>
    <t> 08:23,21:12 </t>
  </si>
  <si>
    <t> 2020.01.16 </t>
  </si>
  <si>
    <t> 08:20,20:55 </t>
  </si>
  <si>
    <t> 2020.01.17 </t>
  </si>
  <si>
    <t> 08:18,18:57 </t>
  </si>
  <si>
    <t> 2020.01.18 </t>
  </si>
  <si>
    <t> 2020.01.19 </t>
  </si>
  <si>
    <t> 08:15,20:40 </t>
  </si>
  <si>
    <t> 2020.01.20 </t>
  </si>
  <si>
    <t> 08:02,14:41 </t>
  </si>
  <si>
    <t> 0.50 </t>
  </si>
  <si>
    <t> 7.50 </t>
  </si>
  <si>
    <t> 2020.01.21 </t>
  </si>
  <si>
    <t> 2020.01.22 </t>
  </si>
  <si>
    <t> 2020.01.23 </t>
  </si>
  <si>
    <t> 2020.01.24 </t>
  </si>
  <si>
    <t> 2020.01.25 </t>
  </si>
  <si>
    <t> 2020.01.26 </t>
  </si>
  <si>
    <t> 2020.01.27 </t>
  </si>
  <si>
    <t> 2020.01.28 </t>
  </si>
  <si>
    <t> 2020.01.29 </t>
  </si>
  <si>
    <t> 2020.01.30 </t>
  </si>
  <si>
    <t> 2020.01.31 </t>
  </si>
  <si>
    <t>年月</t>
  </si>
  <si>
    <t>基本工资</t>
  </si>
  <si>
    <t>浮动工资</t>
  </si>
  <si>
    <t>应发工资</t>
  </si>
  <si>
    <t>岗位绩效</t>
  </si>
  <si>
    <t>奖罚</t>
  </si>
  <si>
    <t>津贴</t>
  </si>
  <si>
    <t>加班费</t>
  </si>
  <si>
    <t>补发</t>
  </si>
  <si>
    <t>交通补贴</t>
  </si>
  <si>
    <t>餐补</t>
  </si>
  <si>
    <t>缺勤扣款</t>
  </si>
  <si>
    <t>合计</t>
  </si>
  <si>
    <t>养老</t>
  </si>
  <si>
    <t>医疗</t>
  </si>
  <si>
    <t>失业</t>
  </si>
  <si>
    <t>公积金</t>
  </si>
  <si>
    <t>其它扣款</t>
  </si>
  <si>
    <t>专项扣款</t>
  </si>
  <si>
    <t>个税</t>
  </si>
  <si>
    <t>实际</t>
  </si>
  <si>
    <t>说明栏</t>
  </si>
  <si>
    <t>奖罚中包含NX659J项目浮动激励300元</t>
  </si>
  <si>
    <t>奖罚中包月浮动400元</t>
  </si>
  <si>
    <t>奖罚中包月浮动300元</t>
  </si>
  <si>
    <t>奖罚中包月浮动-100元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</si>
</sst>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13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25" fillId="17" borderId="18" applyNumberFormat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" fillId="2" borderId="1" xfId="0" applyFont="1" applyFill="1" applyBorder="1" applyProtection="1">
      <alignment vertical="center"/>
      <protection hidden="1"/>
    </xf>
    <xf numFmtId="0" fontId="2" fillId="2" borderId="2" xfId="0" applyFont="1" applyFill="1" applyBorder="1" applyProtection="1">
      <alignment vertical="center"/>
      <protection hidden="1"/>
    </xf>
    <xf numFmtId="0" fontId="1" fillId="2" borderId="2" xfId="0" applyFont="1" applyFill="1" applyBorder="1" applyProtection="1">
      <alignment vertical="center"/>
      <protection hidden="1"/>
    </xf>
    <xf numFmtId="0" fontId="3" fillId="3" borderId="3" xfId="0" applyFont="1" applyFill="1" applyBorder="1" applyProtection="1">
      <alignment vertical="center"/>
      <protection hidden="1"/>
    </xf>
    <xf numFmtId="0" fontId="3" fillId="3" borderId="4" xfId="0" applyFont="1" applyFill="1" applyBorder="1" applyProtection="1">
      <alignment vertical="center"/>
      <protection hidden="1"/>
    </xf>
    <xf numFmtId="0" fontId="0" fillId="2" borderId="5" xfId="0" applyFill="1" applyBorder="1" applyProtection="1">
      <alignment vertical="center"/>
      <protection hidden="1"/>
    </xf>
    <xf numFmtId="0" fontId="0" fillId="2" borderId="6" xfId="0" applyFill="1" applyBorder="1" applyProtection="1">
      <alignment vertical="center"/>
      <protection hidden="1"/>
    </xf>
    <xf numFmtId="0" fontId="0" fillId="4" borderId="0" xfId="0" applyFill="1">
      <alignment vertical="center"/>
    </xf>
    <xf numFmtId="0" fontId="2" fillId="2" borderId="7" xfId="0" applyFont="1" applyFill="1" applyBorder="1" applyProtection="1">
      <alignment vertical="center"/>
      <protection hidden="1"/>
    </xf>
    <xf numFmtId="0" fontId="2" fillId="2" borderId="8" xfId="0" applyFont="1" applyFill="1" applyBorder="1" applyProtection="1">
      <alignment vertical="center"/>
      <protection hidden="1"/>
    </xf>
    <xf numFmtId="0" fontId="2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10" xfId="0" applyFill="1" applyBorder="1" applyProtection="1">
      <alignment vertical="center"/>
      <protection hidden="1"/>
    </xf>
    <xf numFmtId="0" fontId="7" fillId="5" borderId="6" xfId="0" applyFont="1" applyFill="1" applyBorder="1" applyAlignment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0" fillId="0" borderId="6" xfId="0" applyBorder="1">
      <alignment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 applyProtection="1">
      <alignment vertical="center"/>
      <protection locked="0"/>
    </xf>
    <xf numFmtId="0" fontId="7" fillId="5" borderId="6" xfId="0" applyFont="1" applyFill="1" applyBorder="1" applyAlignment="1">
      <alignment horizontal="right" vertical="center"/>
    </xf>
    <xf numFmtId="0" fontId="7" fillId="5" borderId="6" xfId="0" applyFont="1" applyFill="1" applyBorder="1" applyAlignment="1" applyProtection="1">
      <alignment horizontal="right" vertical="center"/>
      <protection locked="0"/>
    </xf>
    <xf numFmtId="0" fontId="6" fillId="3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tabSelected="1" workbookViewId="0">
      <pane xSplit="12" ySplit="2" topLeftCell="M3" activePane="bottomRight" state="frozen"/>
      <selection/>
      <selection pane="topRight"/>
      <selection pane="bottomLeft"/>
      <selection pane="bottomRight" activeCell="N17" sqref="N1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P20" sqref="P20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O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zoomScale="89" zoomScaleNormal="89" topLeftCell="E1" workbookViewId="0">
      <selection activeCell="V13" sqref="V13"/>
    </sheetView>
  </sheetViews>
  <sheetFormatPr defaultColWidth="9" defaultRowHeight="13.5"/>
  <cols>
    <col min="2" max="3" width="12.125" customWidth="1"/>
    <col min="13" max="13" width="9.375"/>
    <col min="20" max="21" width="9.375"/>
    <col min="22" max="22" width="20.0833333333333" customWidth="1"/>
  </cols>
  <sheetData>
    <row r="1" spans="1:22">
      <c r="A1" s="1" t="s">
        <v>478</v>
      </c>
      <c r="B1" s="1" t="s">
        <v>479</v>
      </c>
      <c r="C1" s="2" t="s">
        <v>480</v>
      </c>
      <c r="D1" s="2" t="s">
        <v>481</v>
      </c>
      <c r="E1" s="2" t="s">
        <v>482</v>
      </c>
      <c r="F1" s="2" t="s">
        <v>483</v>
      </c>
      <c r="G1" s="2" t="s">
        <v>484</v>
      </c>
      <c r="H1" s="2" t="s">
        <v>485</v>
      </c>
      <c r="I1" s="2" t="s">
        <v>486</v>
      </c>
      <c r="J1" s="2" t="s">
        <v>487</v>
      </c>
      <c r="K1" s="2" t="s">
        <v>488</v>
      </c>
      <c r="L1" s="2" t="s">
        <v>489</v>
      </c>
      <c r="M1" s="2" t="s">
        <v>490</v>
      </c>
      <c r="N1" s="2" t="s">
        <v>491</v>
      </c>
      <c r="O1" s="2" t="s">
        <v>492</v>
      </c>
      <c r="P1" s="2" t="s">
        <v>493</v>
      </c>
      <c r="Q1" s="2" t="s">
        <v>494</v>
      </c>
      <c r="R1" s="2" t="s">
        <v>495</v>
      </c>
      <c r="S1" s="2" t="s">
        <v>496</v>
      </c>
      <c r="T1" s="2" t="s">
        <v>497</v>
      </c>
      <c r="U1" s="2" t="s">
        <v>498</v>
      </c>
      <c r="V1" t="s">
        <v>499</v>
      </c>
    </row>
    <row r="2" spans="1:22">
      <c r="A2" s="3">
        <v>43831</v>
      </c>
      <c r="B2" s="2">
        <v>10680</v>
      </c>
      <c r="C2" s="2">
        <v>0</v>
      </c>
      <c r="D2" s="2">
        <v>10680</v>
      </c>
      <c r="E2" s="2">
        <v>7120</v>
      </c>
      <c r="F2" s="2">
        <v>300</v>
      </c>
      <c r="G2" s="2">
        <v>0</v>
      </c>
      <c r="H2" s="2">
        <v>0</v>
      </c>
      <c r="I2" s="2">
        <v>0</v>
      </c>
      <c r="J2" s="2">
        <v>1200</v>
      </c>
      <c r="K2">
        <v>232.5</v>
      </c>
      <c r="L2">
        <v>0</v>
      </c>
      <c r="M2">
        <v>19532.5</v>
      </c>
      <c r="N2">
        <v>854.4</v>
      </c>
      <c r="O2" s="2">
        <v>18.62</v>
      </c>
      <c r="P2" s="2">
        <v>6.6</v>
      </c>
      <c r="Q2" s="2">
        <v>850</v>
      </c>
      <c r="R2" s="2">
        <v>0</v>
      </c>
      <c r="S2" s="2">
        <v>0</v>
      </c>
      <c r="T2">
        <v>384.09</v>
      </c>
      <c r="U2">
        <v>17418.79</v>
      </c>
      <c r="V2" s="2" t="s">
        <v>500</v>
      </c>
    </row>
    <row r="3" spans="1:21">
      <c r="A3" s="3">
        <v>43862</v>
      </c>
      <c r="B3" s="2">
        <v>10680</v>
      </c>
      <c r="C3" s="2">
        <v>0</v>
      </c>
      <c r="D3" s="2">
        <v>10680</v>
      </c>
      <c r="E3" s="2">
        <v>7120</v>
      </c>
      <c r="F3" s="2">
        <v>0</v>
      </c>
      <c r="G3" s="2">
        <v>0</v>
      </c>
      <c r="H3" s="2">
        <v>5892.41</v>
      </c>
      <c r="I3" s="2">
        <v>0</v>
      </c>
      <c r="J3" s="2">
        <v>1200</v>
      </c>
      <c r="K3">
        <v>315</v>
      </c>
      <c r="L3" s="2">
        <v>0</v>
      </c>
      <c r="M3">
        <v>25207.41</v>
      </c>
      <c r="N3">
        <v>854.4</v>
      </c>
      <c r="O3" s="2">
        <v>18.62</v>
      </c>
      <c r="P3" s="2">
        <v>6.6</v>
      </c>
      <c r="Q3" s="2">
        <v>850</v>
      </c>
      <c r="R3" s="2">
        <v>0</v>
      </c>
      <c r="S3" s="2">
        <v>0</v>
      </c>
      <c r="T3">
        <v>1111.26</v>
      </c>
      <c r="U3">
        <v>22366.53</v>
      </c>
    </row>
    <row r="4" spans="1:22">
      <c r="A4" s="3">
        <v>43891</v>
      </c>
      <c r="B4" s="2">
        <v>10680</v>
      </c>
      <c r="C4" s="2">
        <v>0</v>
      </c>
      <c r="D4" s="2">
        <v>10680</v>
      </c>
      <c r="E4" s="2">
        <v>7120</v>
      </c>
      <c r="F4">
        <v>400</v>
      </c>
      <c r="G4">
        <v>0</v>
      </c>
      <c r="H4">
        <v>0</v>
      </c>
      <c r="I4">
        <v>0</v>
      </c>
      <c r="J4" s="2">
        <v>1200</v>
      </c>
      <c r="K4">
        <v>390</v>
      </c>
      <c r="L4">
        <v>0</v>
      </c>
      <c r="M4">
        <v>19790</v>
      </c>
      <c r="N4">
        <v>854.4</v>
      </c>
      <c r="O4" s="2">
        <v>18.62</v>
      </c>
      <c r="P4" s="2">
        <v>6.6</v>
      </c>
      <c r="Q4" s="2">
        <v>850</v>
      </c>
      <c r="R4" s="2">
        <v>0</v>
      </c>
      <c r="S4" s="2">
        <v>0</v>
      </c>
      <c r="T4">
        <v>1306.03</v>
      </c>
      <c r="U4">
        <v>16754.35</v>
      </c>
      <c r="V4" s="2" t="s">
        <v>501</v>
      </c>
    </row>
    <row r="5" spans="2:21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>
        <v>21000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>
        <v>630</v>
      </c>
      <c r="U5">
        <v>20370</v>
      </c>
    </row>
    <row r="6" spans="1:21">
      <c r="A6" s="3">
        <v>43922</v>
      </c>
      <c r="B6" s="2">
        <v>10680</v>
      </c>
      <c r="C6" s="2">
        <v>0</v>
      </c>
      <c r="D6" s="2">
        <v>10680</v>
      </c>
      <c r="E6" s="2">
        <v>7120</v>
      </c>
      <c r="F6" s="2">
        <v>0</v>
      </c>
      <c r="G6" s="2">
        <v>0</v>
      </c>
      <c r="H6" s="2">
        <v>0</v>
      </c>
      <c r="I6" s="2">
        <v>0</v>
      </c>
      <c r="J6" s="2">
        <v>1200</v>
      </c>
      <c r="K6">
        <v>455</v>
      </c>
      <c r="L6">
        <v>0</v>
      </c>
      <c r="M6">
        <v>19455</v>
      </c>
      <c r="N6">
        <v>854.4</v>
      </c>
      <c r="O6" s="2">
        <v>18.62</v>
      </c>
      <c r="P6" s="2">
        <v>6.6</v>
      </c>
      <c r="Q6" s="2">
        <v>850</v>
      </c>
      <c r="R6" s="2">
        <v>0</v>
      </c>
      <c r="S6" s="2">
        <v>0</v>
      </c>
      <c r="T6">
        <v>1272.54</v>
      </c>
      <c r="U6">
        <v>16452.84</v>
      </c>
    </row>
    <row r="7" spans="1:21">
      <c r="A7" s="3">
        <v>43952</v>
      </c>
      <c r="B7" s="2">
        <v>10680</v>
      </c>
      <c r="C7" s="2">
        <v>0</v>
      </c>
      <c r="D7" s="2">
        <v>10680</v>
      </c>
      <c r="E7" s="2">
        <v>7120</v>
      </c>
      <c r="F7" s="2">
        <v>0</v>
      </c>
      <c r="G7" s="2">
        <v>0</v>
      </c>
      <c r="H7" s="2">
        <v>0</v>
      </c>
      <c r="I7" s="2">
        <v>0</v>
      </c>
      <c r="J7" s="2">
        <v>1200</v>
      </c>
      <c r="K7">
        <v>347.5</v>
      </c>
      <c r="L7">
        <v>0</v>
      </c>
      <c r="M7">
        <v>19347.5</v>
      </c>
      <c r="N7">
        <v>854.4</v>
      </c>
      <c r="O7" s="2">
        <v>18.62</v>
      </c>
      <c r="P7" s="2">
        <v>6.6</v>
      </c>
      <c r="Q7" s="2">
        <v>850</v>
      </c>
      <c r="R7" s="2">
        <v>0</v>
      </c>
      <c r="S7" s="2">
        <v>0</v>
      </c>
      <c r="T7">
        <v>1261.79</v>
      </c>
      <c r="U7">
        <v>16356.09</v>
      </c>
    </row>
    <row r="8" spans="1:22">
      <c r="A8" s="3">
        <v>43983</v>
      </c>
      <c r="B8" s="2">
        <v>10680</v>
      </c>
      <c r="C8" s="2">
        <v>0</v>
      </c>
      <c r="D8" s="2">
        <v>10680</v>
      </c>
      <c r="E8" s="2">
        <v>7120</v>
      </c>
      <c r="F8" s="2">
        <v>300</v>
      </c>
      <c r="G8" s="2">
        <v>0</v>
      </c>
      <c r="H8" s="2">
        <v>0</v>
      </c>
      <c r="I8" s="2">
        <v>0</v>
      </c>
      <c r="J8" s="2">
        <v>1200</v>
      </c>
      <c r="K8">
        <v>382.5</v>
      </c>
      <c r="L8">
        <v>0</v>
      </c>
      <c r="M8">
        <v>19682.5</v>
      </c>
      <c r="N8">
        <v>854.4</v>
      </c>
      <c r="O8" s="2">
        <v>18.62</v>
      </c>
      <c r="P8" s="2">
        <v>6.6</v>
      </c>
      <c r="Q8" s="2">
        <v>850</v>
      </c>
      <c r="R8" s="2">
        <v>0</v>
      </c>
      <c r="S8" s="2">
        <v>0</v>
      </c>
      <c r="T8">
        <v>1295.25</v>
      </c>
      <c r="U8">
        <v>16657.59</v>
      </c>
      <c r="V8" s="2" t="s">
        <v>502</v>
      </c>
    </row>
    <row r="9" spans="1:22">
      <c r="A9" s="3">
        <v>44013</v>
      </c>
      <c r="B9" s="2">
        <v>10680</v>
      </c>
      <c r="C9" s="2">
        <v>0</v>
      </c>
      <c r="D9" s="2">
        <v>10680</v>
      </c>
      <c r="E9" s="2">
        <v>7120</v>
      </c>
      <c r="F9">
        <v>-100</v>
      </c>
      <c r="G9" s="2">
        <v>0</v>
      </c>
      <c r="H9" s="2">
        <v>0</v>
      </c>
      <c r="I9" s="2">
        <v>0</v>
      </c>
      <c r="J9" s="2">
        <v>1200</v>
      </c>
      <c r="K9">
        <v>402.5</v>
      </c>
      <c r="L9">
        <v>0</v>
      </c>
      <c r="M9">
        <v>19302.5</v>
      </c>
      <c r="N9">
        <v>854.4</v>
      </c>
      <c r="O9" s="2">
        <v>18.62</v>
      </c>
      <c r="P9" s="2">
        <v>6.6</v>
      </c>
      <c r="Q9" s="2">
        <v>969.5</v>
      </c>
      <c r="R9" s="2">
        <v>0</v>
      </c>
      <c r="S9" s="2">
        <v>0</v>
      </c>
      <c r="T9">
        <v>1245.02</v>
      </c>
      <c r="U9">
        <v>16205.24</v>
      </c>
      <c r="V9" s="2" t="s">
        <v>503</v>
      </c>
    </row>
    <row r="10" spans="1:22">
      <c r="A10" s="3">
        <v>44044</v>
      </c>
      <c r="B10" s="2">
        <v>10680</v>
      </c>
      <c r="C10" s="2">
        <v>0</v>
      </c>
      <c r="D10" s="2">
        <v>10680</v>
      </c>
      <c r="E10" s="2">
        <v>7120</v>
      </c>
      <c r="F10">
        <v>-100</v>
      </c>
      <c r="G10" s="2">
        <v>0</v>
      </c>
      <c r="H10" s="2">
        <v>0</v>
      </c>
      <c r="I10" s="2">
        <v>0</v>
      </c>
      <c r="J10" s="2">
        <v>1200</v>
      </c>
      <c r="K10">
        <v>412.5</v>
      </c>
      <c r="L10">
        <v>0</v>
      </c>
      <c r="M10">
        <v>19312.5</v>
      </c>
      <c r="N10">
        <v>854.4</v>
      </c>
      <c r="O10">
        <v>21.29</v>
      </c>
      <c r="P10" s="2">
        <v>6.6</v>
      </c>
      <c r="Q10" s="2">
        <v>969.5</v>
      </c>
      <c r="R10" s="2">
        <v>0</v>
      </c>
      <c r="S10" s="2">
        <v>0</v>
      </c>
      <c r="T10">
        <v>1246.03</v>
      </c>
      <c r="U10">
        <v>16214.23</v>
      </c>
      <c r="V10" s="2" t="s">
        <v>503</v>
      </c>
    </row>
    <row r="11" spans="1:4">
      <c r="A11" s="3">
        <v>44075</v>
      </c>
      <c r="B11" s="1"/>
      <c r="C11" s="1"/>
      <c r="D11" s="1"/>
    </row>
    <row r="12" spans="1:4">
      <c r="A12" s="3">
        <v>44105</v>
      </c>
      <c r="B12" s="1"/>
      <c r="C12" s="1"/>
      <c r="D12" s="1"/>
    </row>
    <row r="13" spans="1:4">
      <c r="A13" s="3">
        <v>44136</v>
      </c>
      <c r="B13" s="1"/>
      <c r="C13" s="1"/>
      <c r="D13" s="1"/>
    </row>
    <row r="14" spans="1:4">
      <c r="A14" s="3">
        <v>44166</v>
      </c>
      <c r="B14" s="1"/>
      <c r="C14" s="1"/>
      <c r="D14" s="1"/>
    </row>
    <row r="15" spans="1:4">
      <c r="A15" s="3">
        <v>44197</v>
      </c>
      <c r="B15" s="1"/>
      <c r="C15" s="1"/>
      <c r="D15" s="1"/>
    </row>
    <row r="16" spans="1:4">
      <c r="A16" s="3">
        <v>44228</v>
      </c>
      <c r="B16" s="1"/>
      <c r="C16" s="1"/>
      <c r="D16" s="1"/>
    </row>
    <row r="17" spans="1:4">
      <c r="A17" s="3">
        <v>44256</v>
      </c>
      <c r="B17" s="1"/>
      <c r="C17" s="1"/>
      <c r="D17" s="1"/>
    </row>
    <row r="18" spans="1:4">
      <c r="A18" s="3">
        <v>44287</v>
      </c>
      <c r="B18" s="1"/>
      <c r="C18" s="1"/>
      <c r="D18" s="1"/>
    </row>
    <row r="19" spans="1:4">
      <c r="A19" s="3">
        <v>44317</v>
      </c>
      <c r="B19" s="1"/>
      <c r="C19" s="1"/>
      <c r="D19" s="1"/>
    </row>
    <row r="20" spans="1:4">
      <c r="A20" s="3">
        <v>44348</v>
      </c>
      <c r="B20" s="1"/>
      <c r="C20" s="1"/>
      <c r="D20" s="1"/>
    </row>
    <row r="21" spans="1:4">
      <c r="A21" s="3">
        <v>44378</v>
      </c>
      <c r="B21" s="1"/>
      <c r="C21" s="1"/>
      <c r="D21" s="1"/>
    </row>
    <row r="22" spans="1:4">
      <c r="A22" s="3">
        <v>44409</v>
      </c>
      <c r="B22" s="1"/>
      <c r="C22" s="1"/>
      <c r="D22" s="1"/>
    </row>
    <row r="23" spans="1:4">
      <c r="A23" s="3">
        <v>44440</v>
      </c>
      <c r="B23" s="1"/>
      <c r="C23" s="1"/>
      <c r="D23" s="1"/>
    </row>
    <row r="24" spans="1:4">
      <c r="A24" s="3">
        <v>44470</v>
      </c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O10" sqref="O10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76.47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4588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31" t="s">
        <v>48</v>
      </c>
      <c r="N3" s="31" t="s">
        <v>49</v>
      </c>
      <c r="O3" s="31" t="s">
        <v>50</v>
      </c>
      <c r="P3" s="31" t="s">
        <v>51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 t="s">
        <v>49</v>
      </c>
      <c r="AP3" s="31" t="s">
        <v>52</v>
      </c>
      <c r="AQ3" s="31" t="s">
        <v>49</v>
      </c>
      <c r="AR3" s="31"/>
      <c r="AS3" s="31" t="s">
        <v>53</v>
      </c>
      <c r="AT3" s="20"/>
      <c r="AU3" s="11"/>
    </row>
    <row r="4" ht="1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31" t="s">
        <v>54</v>
      </c>
      <c r="N4" s="31" t="s">
        <v>49</v>
      </c>
      <c r="O4" s="31" t="s">
        <v>50</v>
      </c>
      <c r="P4" s="31" t="s">
        <v>51</v>
      </c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 t="s">
        <v>49</v>
      </c>
      <c r="AP4" s="31" t="s">
        <v>52</v>
      </c>
      <c r="AQ4" s="31" t="s">
        <v>49</v>
      </c>
      <c r="AR4" s="31"/>
      <c r="AS4" s="31" t="s">
        <v>53</v>
      </c>
      <c r="AT4" s="20"/>
      <c r="AU4" s="11"/>
    </row>
    <row r="5" ht="15" spans="1:47">
      <c r="A5" s="9">
        <f t="shared" si="0"/>
        <v>3.32</v>
      </c>
      <c r="B5" s="10">
        <f t="shared" si="1"/>
        <v>199</v>
      </c>
      <c r="C5" s="10">
        <f t="shared" si="2"/>
        <v>0</v>
      </c>
      <c r="D5" s="10">
        <f t="shared" si="3"/>
        <v>679</v>
      </c>
      <c r="E5" s="10">
        <f t="shared" si="4"/>
        <v>679</v>
      </c>
      <c r="F5" s="10">
        <f t="shared" si="5"/>
        <v>9</v>
      </c>
      <c r="G5" s="10">
        <f t="shared" si="6"/>
        <v>519</v>
      </c>
      <c r="H5" s="10">
        <f t="shared" si="7"/>
        <v>688</v>
      </c>
      <c r="I5" s="10">
        <f t="shared" si="8"/>
        <v>1288</v>
      </c>
      <c r="J5" s="10">
        <f t="shared" si="9"/>
        <v>0</v>
      </c>
      <c r="K5" s="19" t="str">
        <f t="shared" si="10"/>
        <v>08:39</v>
      </c>
      <c r="L5" s="19" t="str">
        <f t="shared" si="11"/>
        <v>21:28</v>
      </c>
      <c r="M5" s="31" t="s">
        <v>55</v>
      </c>
      <c r="N5" s="31" t="s">
        <v>56</v>
      </c>
      <c r="O5" s="31" t="s">
        <v>50</v>
      </c>
      <c r="P5" s="31" t="s">
        <v>51</v>
      </c>
      <c r="Q5" s="33" t="s">
        <v>57</v>
      </c>
      <c r="R5" s="33" t="s">
        <v>57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 t="s">
        <v>49</v>
      </c>
      <c r="AP5" s="31" t="s">
        <v>58</v>
      </c>
      <c r="AQ5" s="31" t="s">
        <v>49</v>
      </c>
      <c r="AR5" s="31"/>
      <c r="AS5" s="31" t="s">
        <v>53</v>
      </c>
      <c r="AT5" s="20"/>
      <c r="AU5" s="11"/>
    </row>
    <row r="6" ht="15" spans="1:47">
      <c r="A6" s="9">
        <f t="shared" si="0"/>
        <v>2.88</v>
      </c>
      <c r="B6" s="10">
        <f t="shared" si="1"/>
        <v>173</v>
      </c>
      <c r="C6" s="10">
        <f t="shared" si="2"/>
        <v>0</v>
      </c>
      <c r="D6" s="10">
        <f t="shared" si="3"/>
        <v>653</v>
      </c>
      <c r="E6" s="10">
        <f t="shared" si="4"/>
        <v>653</v>
      </c>
      <c r="F6" s="10">
        <f t="shared" si="5"/>
        <v>5</v>
      </c>
      <c r="G6" s="10">
        <f t="shared" si="6"/>
        <v>515</v>
      </c>
      <c r="H6" s="10">
        <f t="shared" si="7"/>
        <v>658</v>
      </c>
      <c r="I6" s="10">
        <f t="shared" si="8"/>
        <v>1258</v>
      </c>
      <c r="J6" s="10">
        <f t="shared" si="9"/>
        <v>0</v>
      </c>
      <c r="K6" s="19" t="str">
        <f t="shared" si="10"/>
        <v>08:35</v>
      </c>
      <c r="L6" s="19" t="str">
        <f t="shared" si="11"/>
        <v>20:58</v>
      </c>
      <c r="M6" s="31" t="s">
        <v>59</v>
      </c>
      <c r="N6" s="31" t="s">
        <v>60</v>
      </c>
      <c r="O6" s="31" t="s">
        <v>50</v>
      </c>
      <c r="P6" s="31" t="s">
        <v>51</v>
      </c>
      <c r="Q6" s="33" t="s">
        <v>57</v>
      </c>
      <c r="R6" s="33" t="s">
        <v>57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 t="s">
        <v>49</v>
      </c>
      <c r="AP6" s="31" t="s">
        <v>58</v>
      </c>
      <c r="AQ6" s="31" t="s">
        <v>49</v>
      </c>
      <c r="AR6" s="31"/>
      <c r="AS6" s="31" t="s">
        <v>53</v>
      </c>
      <c r="AT6" s="20"/>
      <c r="AU6" s="11"/>
    </row>
    <row r="7" ht="15" spans="1:47">
      <c r="A7" s="9">
        <f t="shared" si="0"/>
        <v>2.58</v>
      </c>
      <c r="B7" s="10">
        <f t="shared" si="1"/>
        <v>155</v>
      </c>
      <c r="C7" s="10">
        <f t="shared" si="2"/>
        <v>0</v>
      </c>
      <c r="D7" s="10">
        <f t="shared" si="3"/>
        <v>635</v>
      </c>
      <c r="E7" s="10">
        <f t="shared" si="4"/>
        <v>635</v>
      </c>
      <c r="F7" s="10">
        <f t="shared" si="5"/>
        <v>10</v>
      </c>
      <c r="G7" s="10">
        <f t="shared" si="6"/>
        <v>520</v>
      </c>
      <c r="H7" s="10">
        <f t="shared" si="7"/>
        <v>645</v>
      </c>
      <c r="I7" s="10">
        <f t="shared" si="8"/>
        <v>1245</v>
      </c>
      <c r="J7" s="10">
        <f t="shared" si="9"/>
        <v>0</v>
      </c>
      <c r="K7" s="19" t="str">
        <f t="shared" si="10"/>
        <v>08:40</v>
      </c>
      <c r="L7" s="19" t="str">
        <f t="shared" si="11"/>
        <v>20:45</v>
      </c>
      <c r="M7" s="31" t="s">
        <v>61</v>
      </c>
      <c r="N7" s="31" t="s">
        <v>62</v>
      </c>
      <c r="O7" s="31" t="s">
        <v>50</v>
      </c>
      <c r="P7" s="31" t="s">
        <v>51</v>
      </c>
      <c r="Q7" s="33" t="s">
        <v>57</v>
      </c>
      <c r="R7" s="33" t="s">
        <v>57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 t="s">
        <v>49</v>
      </c>
      <c r="AP7" s="31" t="s">
        <v>58</v>
      </c>
      <c r="AQ7" s="31" t="s">
        <v>49</v>
      </c>
      <c r="AR7" s="31"/>
      <c r="AS7" s="31" t="s">
        <v>53</v>
      </c>
      <c r="AT7" s="20"/>
      <c r="AU7" s="11"/>
    </row>
    <row r="8" ht="15" spans="1:47">
      <c r="A8" s="9">
        <f t="shared" si="0"/>
        <v>2.82</v>
      </c>
      <c r="B8" s="10">
        <f t="shared" si="1"/>
        <v>169</v>
      </c>
      <c r="C8" s="10">
        <f t="shared" si="2"/>
        <v>0</v>
      </c>
      <c r="D8" s="10">
        <f t="shared" si="3"/>
        <v>649</v>
      </c>
      <c r="E8" s="10">
        <f t="shared" si="4"/>
        <v>649</v>
      </c>
      <c r="F8" s="10">
        <f t="shared" si="5"/>
        <v>40</v>
      </c>
      <c r="G8" s="10">
        <f t="shared" si="6"/>
        <v>550</v>
      </c>
      <c r="H8" s="10">
        <f t="shared" si="7"/>
        <v>689</v>
      </c>
      <c r="I8" s="10">
        <f t="shared" si="8"/>
        <v>1289</v>
      </c>
      <c r="J8" s="10">
        <f t="shared" si="9"/>
        <v>0</v>
      </c>
      <c r="K8" s="19" t="str">
        <f t="shared" si="10"/>
        <v>09:10</v>
      </c>
      <c r="L8" s="19" t="str">
        <f t="shared" si="11"/>
        <v>21:29</v>
      </c>
      <c r="M8" s="31" t="s">
        <v>63</v>
      </c>
      <c r="N8" s="31" t="s">
        <v>64</v>
      </c>
      <c r="O8" s="31" t="s">
        <v>50</v>
      </c>
      <c r="P8" s="31" t="s">
        <v>51</v>
      </c>
      <c r="Q8" s="33" t="s">
        <v>57</v>
      </c>
      <c r="R8" s="33" t="s">
        <v>57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 t="s">
        <v>49</v>
      </c>
      <c r="AP8" s="31" t="s">
        <v>58</v>
      </c>
      <c r="AQ8" s="31" t="s">
        <v>49</v>
      </c>
      <c r="AR8" s="31"/>
      <c r="AS8" s="31" t="s">
        <v>53</v>
      </c>
      <c r="AT8" s="20"/>
      <c r="AU8" s="11"/>
    </row>
    <row r="9" ht="15" spans="1:47">
      <c r="A9" s="9">
        <f t="shared" si="0"/>
        <v>1.53</v>
      </c>
      <c r="B9" s="10">
        <f t="shared" si="1"/>
        <v>92</v>
      </c>
      <c r="C9" s="10">
        <f t="shared" si="2"/>
        <v>0</v>
      </c>
      <c r="D9" s="10">
        <f t="shared" si="3"/>
        <v>572</v>
      </c>
      <c r="E9" s="10">
        <f t="shared" si="4"/>
        <v>572</v>
      </c>
      <c r="F9" s="10">
        <f t="shared" si="5"/>
        <v>5</v>
      </c>
      <c r="G9" s="10">
        <f t="shared" si="6"/>
        <v>515</v>
      </c>
      <c r="H9" s="10">
        <f t="shared" si="7"/>
        <v>577</v>
      </c>
      <c r="I9" s="10">
        <f t="shared" si="8"/>
        <v>1177</v>
      </c>
      <c r="J9" s="10">
        <f t="shared" si="9"/>
        <v>0</v>
      </c>
      <c r="K9" s="19" t="str">
        <f t="shared" si="10"/>
        <v>08:35</v>
      </c>
      <c r="L9" s="19" t="str">
        <f t="shared" si="11"/>
        <v>19:37</v>
      </c>
      <c r="M9" s="31" t="s">
        <v>65</v>
      </c>
      <c r="N9" s="31" t="s">
        <v>66</v>
      </c>
      <c r="O9" s="31" t="s">
        <v>50</v>
      </c>
      <c r="P9" s="31" t="s">
        <v>51</v>
      </c>
      <c r="Q9" s="33" t="s">
        <v>57</v>
      </c>
      <c r="R9" s="33" t="s">
        <v>57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 t="s">
        <v>49</v>
      </c>
      <c r="AP9" s="31" t="s">
        <v>58</v>
      </c>
      <c r="AQ9" s="31" t="s">
        <v>49</v>
      </c>
      <c r="AR9" s="31"/>
      <c r="AS9" s="31" t="s">
        <v>53</v>
      </c>
      <c r="AT9" s="20"/>
      <c r="AU9" s="11"/>
    </row>
    <row r="10" ht="15" spans="1:47">
      <c r="A10" s="9">
        <f t="shared" si="0"/>
        <v>4.53</v>
      </c>
      <c r="B10" s="10">
        <f t="shared" si="1"/>
        <v>0</v>
      </c>
      <c r="C10" s="10">
        <f t="shared" si="2"/>
        <v>272</v>
      </c>
      <c r="D10" s="10">
        <f t="shared" si="3"/>
        <v>272</v>
      </c>
      <c r="E10" s="10">
        <f t="shared" si="4"/>
        <v>272</v>
      </c>
      <c r="F10" s="10">
        <f t="shared" si="5"/>
        <v>171</v>
      </c>
      <c r="G10" s="10">
        <f t="shared" si="6"/>
        <v>681</v>
      </c>
      <c r="H10" s="10">
        <f t="shared" si="7"/>
        <v>443</v>
      </c>
      <c r="I10" s="10">
        <f t="shared" si="8"/>
        <v>1013</v>
      </c>
      <c r="J10" s="10">
        <f t="shared" si="9"/>
        <v>1</v>
      </c>
      <c r="K10" s="19" t="str">
        <f t="shared" si="10"/>
        <v>11:21</v>
      </c>
      <c r="L10" s="19" t="str">
        <f t="shared" si="11"/>
        <v>16:53</v>
      </c>
      <c r="M10" s="31" t="s">
        <v>67</v>
      </c>
      <c r="N10" s="31" t="s">
        <v>68</v>
      </c>
      <c r="O10" s="31" t="s">
        <v>50</v>
      </c>
      <c r="P10" s="31" t="s">
        <v>51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 t="s">
        <v>49</v>
      </c>
      <c r="AP10" s="31" t="s">
        <v>52</v>
      </c>
      <c r="AQ10" s="31" t="s">
        <v>49</v>
      </c>
      <c r="AR10" s="31"/>
      <c r="AS10" s="31" t="s">
        <v>53</v>
      </c>
      <c r="AT10" s="20"/>
      <c r="AU10" s="11"/>
    </row>
    <row r="11" ht="1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31" t="s">
        <v>69</v>
      </c>
      <c r="N11" s="31" t="s">
        <v>49</v>
      </c>
      <c r="O11" s="31" t="s">
        <v>50</v>
      </c>
      <c r="P11" s="31" t="s">
        <v>51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 t="s">
        <v>49</v>
      </c>
      <c r="AP11" s="31" t="s">
        <v>52</v>
      </c>
      <c r="AQ11" s="31" t="s">
        <v>49</v>
      </c>
      <c r="AR11" s="31"/>
      <c r="AS11" s="31" t="s">
        <v>53</v>
      </c>
      <c r="AT11" s="20"/>
      <c r="AU11" s="11"/>
    </row>
    <row r="12" ht="15" spans="1:47">
      <c r="A12" s="9">
        <f t="shared" si="0"/>
        <v>2.85</v>
      </c>
      <c r="B12" s="10">
        <f t="shared" si="1"/>
        <v>171</v>
      </c>
      <c r="C12" s="10">
        <f t="shared" si="2"/>
        <v>0</v>
      </c>
      <c r="D12" s="10">
        <f t="shared" si="3"/>
        <v>651</v>
      </c>
      <c r="E12" s="10">
        <f t="shared" si="4"/>
        <v>651</v>
      </c>
      <c r="F12" s="10">
        <f t="shared" si="5"/>
        <v>5</v>
      </c>
      <c r="G12" s="10">
        <f t="shared" si="6"/>
        <v>515</v>
      </c>
      <c r="H12" s="10">
        <f t="shared" si="7"/>
        <v>656</v>
      </c>
      <c r="I12" s="10">
        <f t="shared" si="8"/>
        <v>1256</v>
      </c>
      <c r="J12" s="10">
        <f t="shared" si="9"/>
        <v>0</v>
      </c>
      <c r="K12" s="19" t="str">
        <f t="shared" si="10"/>
        <v>08:35</v>
      </c>
      <c r="L12" s="19" t="str">
        <f t="shared" si="11"/>
        <v>20:56</v>
      </c>
      <c r="M12" s="31" t="s">
        <v>70</v>
      </c>
      <c r="N12" s="31" t="s">
        <v>71</v>
      </c>
      <c r="O12" s="31" t="s">
        <v>50</v>
      </c>
      <c r="P12" s="31" t="s">
        <v>51</v>
      </c>
      <c r="Q12" s="33" t="s">
        <v>57</v>
      </c>
      <c r="R12" s="33" t="s">
        <v>57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49</v>
      </c>
      <c r="AP12" s="31" t="s">
        <v>58</v>
      </c>
      <c r="AQ12" s="31" t="s">
        <v>49</v>
      </c>
      <c r="AR12" s="31"/>
      <c r="AS12" s="31" t="s">
        <v>53</v>
      </c>
      <c r="AT12" s="20"/>
      <c r="AU12" s="11"/>
    </row>
    <row r="13" ht="15" spans="1:47">
      <c r="A13" s="9">
        <f t="shared" si="0"/>
        <v>3.03</v>
      </c>
      <c r="B13" s="10">
        <f t="shared" si="1"/>
        <v>182</v>
      </c>
      <c r="C13" s="10">
        <f t="shared" si="2"/>
        <v>0</v>
      </c>
      <c r="D13" s="10">
        <f t="shared" si="3"/>
        <v>662</v>
      </c>
      <c r="E13" s="10">
        <f t="shared" si="4"/>
        <v>662</v>
      </c>
      <c r="F13" s="10">
        <f t="shared" si="5"/>
        <v>4</v>
      </c>
      <c r="G13" s="10">
        <f t="shared" si="6"/>
        <v>514</v>
      </c>
      <c r="H13" s="10">
        <f t="shared" si="7"/>
        <v>666</v>
      </c>
      <c r="I13" s="10">
        <f t="shared" si="8"/>
        <v>1266</v>
      </c>
      <c r="J13" s="10">
        <f t="shared" si="9"/>
        <v>0</v>
      </c>
      <c r="K13" s="19" t="str">
        <f t="shared" si="10"/>
        <v>08:34</v>
      </c>
      <c r="L13" s="19" t="str">
        <f t="shared" si="11"/>
        <v>21:06</v>
      </c>
      <c r="M13" s="31" t="s">
        <v>72</v>
      </c>
      <c r="N13" s="31" t="s">
        <v>73</v>
      </c>
      <c r="O13" s="31" t="s">
        <v>50</v>
      </c>
      <c r="P13" s="31" t="s">
        <v>51</v>
      </c>
      <c r="Q13" s="33" t="s">
        <v>57</v>
      </c>
      <c r="R13" s="33" t="s">
        <v>57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 t="s">
        <v>49</v>
      </c>
      <c r="AP13" s="31" t="s">
        <v>58</v>
      </c>
      <c r="AQ13" s="31" t="s">
        <v>49</v>
      </c>
      <c r="AR13" s="31"/>
      <c r="AS13" s="31" t="s">
        <v>53</v>
      </c>
      <c r="AT13" s="20"/>
      <c r="AU13" s="11"/>
    </row>
    <row r="14" ht="15" spans="1:47">
      <c r="A14" s="9">
        <f t="shared" si="0"/>
        <v>2.12</v>
      </c>
      <c r="B14" s="10">
        <f t="shared" si="1"/>
        <v>127</v>
      </c>
      <c r="C14" s="10">
        <f t="shared" si="2"/>
        <v>0</v>
      </c>
      <c r="D14" s="10">
        <f t="shared" si="3"/>
        <v>607</v>
      </c>
      <c r="E14" s="10">
        <f t="shared" si="4"/>
        <v>607</v>
      </c>
      <c r="F14" s="10">
        <f t="shared" si="5"/>
        <v>21</v>
      </c>
      <c r="G14" s="10">
        <f t="shared" si="6"/>
        <v>531</v>
      </c>
      <c r="H14" s="10">
        <f t="shared" si="7"/>
        <v>628</v>
      </c>
      <c r="I14" s="10">
        <f t="shared" si="8"/>
        <v>1228</v>
      </c>
      <c r="J14" s="10">
        <f t="shared" si="9"/>
        <v>0</v>
      </c>
      <c r="K14" s="19" t="str">
        <f t="shared" si="10"/>
        <v>08:51</v>
      </c>
      <c r="L14" s="19" t="str">
        <f t="shared" si="11"/>
        <v>20:28</v>
      </c>
      <c r="M14" s="31" t="s">
        <v>74</v>
      </c>
      <c r="N14" s="31" t="s">
        <v>75</v>
      </c>
      <c r="O14" s="31" t="s">
        <v>50</v>
      </c>
      <c r="P14" s="31" t="s">
        <v>51</v>
      </c>
      <c r="Q14" s="33" t="s">
        <v>57</v>
      </c>
      <c r="R14" s="33" t="s">
        <v>57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 t="s">
        <v>49</v>
      </c>
      <c r="AP14" s="31" t="s">
        <v>58</v>
      </c>
      <c r="AQ14" s="31" t="s">
        <v>49</v>
      </c>
      <c r="AR14" s="31"/>
      <c r="AS14" s="31" t="s">
        <v>53</v>
      </c>
      <c r="AT14" s="20"/>
      <c r="AU14" s="11"/>
    </row>
    <row r="15" ht="15" spans="1:47">
      <c r="A15" s="9">
        <f t="shared" si="0"/>
        <v>3.18</v>
      </c>
      <c r="B15" s="10">
        <f t="shared" si="1"/>
        <v>191</v>
      </c>
      <c r="C15" s="10">
        <f t="shared" si="2"/>
        <v>0</v>
      </c>
      <c r="D15" s="10">
        <f t="shared" si="3"/>
        <v>671</v>
      </c>
      <c r="E15" s="10">
        <f t="shared" si="4"/>
        <v>671</v>
      </c>
      <c r="F15" s="10">
        <f t="shared" si="5"/>
        <v>20</v>
      </c>
      <c r="G15" s="10">
        <f t="shared" si="6"/>
        <v>530</v>
      </c>
      <c r="H15" s="10">
        <f t="shared" si="7"/>
        <v>691</v>
      </c>
      <c r="I15" s="10">
        <f t="shared" si="8"/>
        <v>1291</v>
      </c>
      <c r="J15" s="10">
        <f t="shared" si="9"/>
        <v>0</v>
      </c>
      <c r="K15" s="19" t="str">
        <f t="shared" si="10"/>
        <v>08:50</v>
      </c>
      <c r="L15" s="19" t="str">
        <f t="shared" si="11"/>
        <v>21:31</v>
      </c>
      <c r="M15" s="31" t="s">
        <v>76</v>
      </c>
      <c r="N15" s="31" t="s">
        <v>77</v>
      </c>
      <c r="O15" s="31" t="s">
        <v>50</v>
      </c>
      <c r="P15" s="31" t="s">
        <v>51</v>
      </c>
      <c r="Q15" s="33" t="s">
        <v>57</v>
      </c>
      <c r="R15" s="33" t="s">
        <v>57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 t="s">
        <v>49</v>
      </c>
      <c r="AP15" s="31" t="s">
        <v>58</v>
      </c>
      <c r="AQ15" s="31" t="s">
        <v>49</v>
      </c>
      <c r="AR15" s="31"/>
      <c r="AS15" s="31" t="s">
        <v>53</v>
      </c>
      <c r="AT15" s="20"/>
      <c r="AU15" s="11"/>
    </row>
    <row r="16" ht="15" spans="1:47">
      <c r="A16" s="9">
        <f t="shared" si="0"/>
        <v>0.62</v>
      </c>
      <c r="B16" s="10">
        <f t="shared" si="1"/>
        <v>37</v>
      </c>
      <c r="C16" s="10">
        <f t="shared" si="2"/>
        <v>0</v>
      </c>
      <c r="D16" s="10">
        <f t="shared" si="3"/>
        <v>517</v>
      </c>
      <c r="E16" s="10">
        <f t="shared" si="4"/>
        <v>517</v>
      </c>
      <c r="F16" s="10">
        <f t="shared" si="5"/>
        <v>18</v>
      </c>
      <c r="G16" s="10">
        <f t="shared" si="6"/>
        <v>528</v>
      </c>
      <c r="H16" s="10">
        <f t="shared" si="7"/>
        <v>535</v>
      </c>
      <c r="I16" s="10">
        <f t="shared" si="8"/>
        <v>1135</v>
      </c>
      <c r="J16" s="10">
        <f t="shared" si="9"/>
        <v>0</v>
      </c>
      <c r="K16" s="19" t="str">
        <f t="shared" si="10"/>
        <v>08:48</v>
      </c>
      <c r="L16" s="19" t="str">
        <f t="shared" si="11"/>
        <v>18:55</v>
      </c>
      <c r="M16" s="31" t="s">
        <v>78</v>
      </c>
      <c r="N16" s="31" t="s">
        <v>79</v>
      </c>
      <c r="O16" s="31" t="s">
        <v>50</v>
      </c>
      <c r="P16" s="31" t="s">
        <v>51</v>
      </c>
      <c r="Q16" s="33" t="s">
        <v>57</v>
      </c>
      <c r="R16" s="33" t="s">
        <v>57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 t="s">
        <v>49</v>
      </c>
      <c r="AP16" s="31" t="s">
        <v>58</v>
      </c>
      <c r="AQ16" s="31" t="s">
        <v>49</v>
      </c>
      <c r="AR16" s="31"/>
      <c r="AS16" s="31" t="s">
        <v>53</v>
      </c>
      <c r="AT16" s="20"/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31" t="s">
        <v>80</v>
      </c>
      <c r="N17" s="31" t="s">
        <v>81</v>
      </c>
      <c r="O17" s="31" t="s">
        <v>50</v>
      </c>
      <c r="P17" s="31" t="s">
        <v>51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 t="s">
        <v>49</v>
      </c>
      <c r="AP17" s="31" t="s">
        <v>52</v>
      </c>
      <c r="AQ17" s="31" t="s">
        <v>49</v>
      </c>
      <c r="AR17" s="31"/>
      <c r="AS17" s="31" t="s">
        <v>53</v>
      </c>
      <c r="AT17" s="20"/>
      <c r="AU17" s="11"/>
    </row>
    <row r="18" ht="1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31" t="s">
        <v>82</v>
      </c>
      <c r="N18" s="31" t="s">
        <v>49</v>
      </c>
      <c r="O18" s="31" t="s">
        <v>50</v>
      </c>
      <c r="P18" s="31" t="s">
        <v>51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 t="s">
        <v>49</v>
      </c>
      <c r="AP18" s="31" t="s">
        <v>52</v>
      </c>
      <c r="AQ18" s="31" t="s">
        <v>49</v>
      </c>
      <c r="AR18" s="31"/>
      <c r="AS18" s="31" t="s">
        <v>53</v>
      </c>
      <c r="AT18" s="20"/>
      <c r="AU18" s="11"/>
    </row>
    <row r="19" ht="15" spans="1:47">
      <c r="A19" s="9">
        <f t="shared" si="0"/>
        <v>3.35</v>
      </c>
      <c r="B19" s="10">
        <f t="shared" si="1"/>
        <v>201</v>
      </c>
      <c r="C19" s="10">
        <f t="shared" si="2"/>
        <v>0</v>
      </c>
      <c r="D19" s="10">
        <f t="shared" si="3"/>
        <v>681</v>
      </c>
      <c r="E19" s="10">
        <f t="shared" si="4"/>
        <v>681</v>
      </c>
      <c r="F19" s="10">
        <f t="shared" si="5"/>
        <v>15</v>
      </c>
      <c r="G19" s="10">
        <f t="shared" si="6"/>
        <v>525</v>
      </c>
      <c r="H19" s="10">
        <f t="shared" si="7"/>
        <v>696</v>
      </c>
      <c r="I19" s="10">
        <f t="shared" si="8"/>
        <v>1296</v>
      </c>
      <c r="J19" s="10">
        <f t="shared" si="9"/>
        <v>0</v>
      </c>
      <c r="K19" s="19" t="str">
        <f t="shared" si="10"/>
        <v>08:45</v>
      </c>
      <c r="L19" s="19" t="str">
        <f t="shared" si="11"/>
        <v>21:36</v>
      </c>
      <c r="M19" s="31" t="s">
        <v>83</v>
      </c>
      <c r="N19" s="31" t="s">
        <v>84</v>
      </c>
      <c r="O19" s="31" t="s">
        <v>50</v>
      </c>
      <c r="P19" s="31" t="s">
        <v>51</v>
      </c>
      <c r="Q19" s="33" t="s">
        <v>57</v>
      </c>
      <c r="R19" s="33" t="s">
        <v>57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 t="s">
        <v>49</v>
      </c>
      <c r="AP19" s="31" t="s">
        <v>58</v>
      </c>
      <c r="AQ19" s="31" t="s">
        <v>49</v>
      </c>
      <c r="AR19" s="31"/>
      <c r="AS19" s="31" t="s">
        <v>53</v>
      </c>
      <c r="AT19" s="20"/>
      <c r="AU19" s="11"/>
    </row>
    <row r="20" ht="15" spans="1:47">
      <c r="A20" s="9">
        <f t="shared" si="0"/>
        <v>3.07</v>
      </c>
      <c r="B20" s="10">
        <f t="shared" si="1"/>
        <v>184</v>
      </c>
      <c r="C20" s="10">
        <f t="shared" si="2"/>
        <v>0</v>
      </c>
      <c r="D20" s="10">
        <f t="shared" si="3"/>
        <v>664</v>
      </c>
      <c r="E20" s="10">
        <f t="shared" si="4"/>
        <v>664</v>
      </c>
      <c r="F20" s="10">
        <f t="shared" si="5"/>
        <v>11</v>
      </c>
      <c r="G20" s="10">
        <f t="shared" si="6"/>
        <v>521</v>
      </c>
      <c r="H20" s="10">
        <f t="shared" si="7"/>
        <v>675</v>
      </c>
      <c r="I20" s="10">
        <f t="shared" si="8"/>
        <v>1275</v>
      </c>
      <c r="J20" s="10">
        <f t="shared" si="9"/>
        <v>0</v>
      </c>
      <c r="K20" s="19" t="str">
        <f t="shared" si="10"/>
        <v>08:41</v>
      </c>
      <c r="L20" s="19" t="str">
        <f t="shared" si="11"/>
        <v>21:15</v>
      </c>
      <c r="M20" s="31" t="s">
        <v>85</v>
      </c>
      <c r="N20" s="31" t="s">
        <v>86</v>
      </c>
      <c r="O20" s="31" t="s">
        <v>50</v>
      </c>
      <c r="P20" s="31" t="s">
        <v>51</v>
      </c>
      <c r="Q20" s="33" t="s">
        <v>57</v>
      </c>
      <c r="R20" s="33" t="s">
        <v>57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 t="s">
        <v>49</v>
      </c>
      <c r="AP20" s="31" t="s">
        <v>58</v>
      </c>
      <c r="AQ20" s="31" t="s">
        <v>49</v>
      </c>
      <c r="AR20" s="31"/>
      <c r="AS20" s="31" t="s">
        <v>53</v>
      </c>
      <c r="AT20" s="20"/>
      <c r="AU20" s="11"/>
    </row>
    <row r="21" ht="15" spans="1:47">
      <c r="A21" s="9">
        <f t="shared" si="0"/>
        <v>3.77</v>
      </c>
      <c r="B21" s="10">
        <f t="shared" si="1"/>
        <v>226</v>
      </c>
      <c r="C21" s="10">
        <f t="shared" si="2"/>
        <v>0</v>
      </c>
      <c r="D21" s="10">
        <f t="shared" si="3"/>
        <v>706</v>
      </c>
      <c r="E21" s="10">
        <f t="shared" si="4"/>
        <v>706</v>
      </c>
      <c r="F21" s="10">
        <f t="shared" si="5"/>
        <v>15</v>
      </c>
      <c r="G21" s="10">
        <f t="shared" si="6"/>
        <v>525</v>
      </c>
      <c r="H21" s="10">
        <f t="shared" si="7"/>
        <v>721</v>
      </c>
      <c r="I21" s="10">
        <f t="shared" si="8"/>
        <v>1321</v>
      </c>
      <c r="J21" s="10">
        <f t="shared" si="9"/>
        <v>0</v>
      </c>
      <c r="K21" s="19" t="str">
        <f t="shared" si="10"/>
        <v>08:45</v>
      </c>
      <c r="L21" s="19" t="str">
        <f t="shared" si="11"/>
        <v>22:01</v>
      </c>
      <c r="M21" s="31" t="s">
        <v>87</v>
      </c>
      <c r="N21" s="31" t="s">
        <v>88</v>
      </c>
      <c r="O21" s="31" t="s">
        <v>50</v>
      </c>
      <c r="P21" s="31" t="s">
        <v>51</v>
      </c>
      <c r="Q21" s="33" t="s">
        <v>57</v>
      </c>
      <c r="R21" s="33" t="s">
        <v>57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 t="s">
        <v>49</v>
      </c>
      <c r="AP21" s="31" t="s">
        <v>58</v>
      </c>
      <c r="AQ21" s="31" t="s">
        <v>49</v>
      </c>
      <c r="AR21" s="31"/>
      <c r="AS21" s="31" t="s">
        <v>53</v>
      </c>
      <c r="AT21" s="20"/>
      <c r="AU21" s="11"/>
    </row>
    <row r="22" ht="15" spans="1:47">
      <c r="A22" s="9">
        <f t="shared" si="0"/>
        <v>3</v>
      </c>
      <c r="B22" s="10">
        <f t="shared" si="1"/>
        <v>180</v>
      </c>
      <c r="C22" s="10">
        <f t="shared" si="2"/>
        <v>0</v>
      </c>
      <c r="D22" s="10">
        <f t="shared" si="3"/>
        <v>660</v>
      </c>
      <c r="E22" s="10">
        <f t="shared" si="4"/>
        <v>660</v>
      </c>
      <c r="F22" s="10">
        <f t="shared" si="5"/>
        <v>9</v>
      </c>
      <c r="G22" s="10">
        <f t="shared" si="6"/>
        <v>519</v>
      </c>
      <c r="H22" s="10">
        <f t="shared" si="7"/>
        <v>669</v>
      </c>
      <c r="I22" s="10">
        <f t="shared" si="8"/>
        <v>1269</v>
      </c>
      <c r="J22" s="10">
        <f t="shared" si="9"/>
        <v>0</v>
      </c>
      <c r="K22" s="19" t="str">
        <f t="shared" si="10"/>
        <v>08:39</v>
      </c>
      <c r="L22" s="19" t="str">
        <f t="shared" si="11"/>
        <v>21:09</v>
      </c>
      <c r="M22" s="31" t="s">
        <v>89</v>
      </c>
      <c r="N22" s="31" t="s">
        <v>90</v>
      </c>
      <c r="O22" s="31" t="s">
        <v>50</v>
      </c>
      <c r="P22" s="31" t="s">
        <v>51</v>
      </c>
      <c r="Q22" s="33" t="s">
        <v>57</v>
      </c>
      <c r="R22" s="33" t="s">
        <v>57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 t="s">
        <v>49</v>
      </c>
      <c r="AP22" s="31" t="s">
        <v>58</v>
      </c>
      <c r="AQ22" s="31" t="s">
        <v>49</v>
      </c>
      <c r="AR22" s="31"/>
      <c r="AS22" s="31" t="s">
        <v>53</v>
      </c>
      <c r="AT22" s="20"/>
      <c r="AU22" s="11"/>
    </row>
    <row r="23" ht="15" spans="1:47">
      <c r="A23" s="9">
        <f t="shared" si="0"/>
        <v>3.17</v>
      </c>
      <c r="B23" s="10">
        <f t="shared" si="1"/>
        <v>190</v>
      </c>
      <c r="C23" s="10">
        <f t="shared" si="2"/>
        <v>0</v>
      </c>
      <c r="D23" s="10">
        <f t="shared" si="3"/>
        <v>670</v>
      </c>
      <c r="E23" s="10">
        <f t="shared" si="4"/>
        <v>670</v>
      </c>
      <c r="F23" s="10">
        <f t="shared" si="5"/>
        <v>8</v>
      </c>
      <c r="G23" s="10">
        <f t="shared" si="6"/>
        <v>518</v>
      </c>
      <c r="H23" s="10">
        <f t="shared" si="7"/>
        <v>678</v>
      </c>
      <c r="I23" s="10">
        <f t="shared" si="8"/>
        <v>1278</v>
      </c>
      <c r="J23" s="10">
        <f t="shared" si="9"/>
        <v>0</v>
      </c>
      <c r="K23" s="19" t="str">
        <f t="shared" si="10"/>
        <v>08:38</v>
      </c>
      <c r="L23" s="19" t="str">
        <f t="shared" si="11"/>
        <v>21:18</v>
      </c>
      <c r="M23" s="31" t="s">
        <v>91</v>
      </c>
      <c r="N23" s="31" t="s">
        <v>92</v>
      </c>
      <c r="O23" s="31" t="s">
        <v>50</v>
      </c>
      <c r="P23" s="31" t="s">
        <v>51</v>
      </c>
      <c r="Q23" s="33" t="s">
        <v>57</v>
      </c>
      <c r="R23" s="33" t="s">
        <v>57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 t="s">
        <v>49</v>
      </c>
      <c r="AP23" s="31" t="s">
        <v>58</v>
      </c>
      <c r="AQ23" s="31" t="s">
        <v>49</v>
      </c>
      <c r="AR23" s="31"/>
      <c r="AS23" s="31" t="s">
        <v>53</v>
      </c>
      <c r="AT23" s="20"/>
      <c r="AU23" s="11"/>
    </row>
    <row r="24" ht="15" spans="1:47">
      <c r="A24" s="9">
        <f t="shared" si="0"/>
        <v>6.52</v>
      </c>
      <c r="B24" s="10">
        <f t="shared" si="1"/>
        <v>0</v>
      </c>
      <c r="C24" s="10">
        <f t="shared" si="2"/>
        <v>391</v>
      </c>
      <c r="D24" s="10">
        <f t="shared" si="3"/>
        <v>391</v>
      </c>
      <c r="E24" s="10">
        <f t="shared" si="4"/>
        <v>391</v>
      </c>
      <c r="F24" s="10">
        <f t="shared" si="5"/>
        <v>210</v>
      </c>
      <c r="G24" s="10">
        <f t="shared" si="6"/>
        <v>714</v>
      </c>
      <c r="H24" s="10">
        <f t="shared" si="7"/>
        <v>601</v>
      </c>
      <c r="I24" s="10">
        <f t="shared" si="8"/>
        <v>1201</v>
      </c>
      <c r="J24" s="10">
        <f t="shared" si="9"/>
        <v>1</v>
      </c>
      <c r="K24" s="19" t="str">
        <f t="shared" si="10"/>
        <v>11:54</v>
      </c>
      <c r="L24" s="19" t="str">
        <f t="shared" si="11"/>
        <v>20:01</v>
      </c>
      <c r="M24" s="31" t="s">
        <v>93</v>
      </c>
      <c r="N24" s="31" t="s">
        <v>94</v>
      </c>
      <c r="O24" s="31" t="s">
        <v>50</v>
      </c>
      <c r="P24" s="31" t="s">
        <v>51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 t="s">
        <v>49</v>
      </c>
      <c r="AP24" s="31" t="s">
        <v>52</v>
      </c>
      <c r="AQ24" s="31" t="s">
        <v>49</v>
      </c>
      <c r="AR24" s="31"/>
      <c r="AS24" s="31" t="s">
        <v>53</v>
      </c>
      <c r="AT24" s="20"/>
      <c r="AU24" s="11"/>
    </row>
    <row r="25" ht="1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31" t="s">
        <v>95</v>
      </c>
      <c r="N25" s="31" t="s">
        <v>49</v>
      </c>
      <c r="O25" s="31" t="s">
        <v>50</v>
      </c>
      <c r="P25" s="31" t="s">
        <v>51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 t="s">
        <v>49</v>
      </c>
      <c r="AP25" s="31" t="s">
        <v>52</v>
      </c>
      <c r="AQ25" s="31" t="s">
        <v>49</v>
      </c>
      <c r="AR25" s="31"/>
      <c r="AS25" s="31" t="s">
        <v>53</v>
      </c>
      <c r="AT25" s="20"/>
      <c r="AU25" s="11"/>
    </row>
    <row r="26" ht="15" spans="1:47">
      <c r="A26" s="9">
        <f t="shared" si="0"/>
        <v>2.73</v>
      </c>
      <c r="B26" s="10">
        <f t="shared" si="1"/>
        <v>164</v>
      </c>
      <c r="C26" s="10">
        <f t="shared" si="2"/>
        <v>0</v>
      </c>
      <c r="D26" s="10">
        <f t="shared" si="3"/>
        <v>644</v>
      </c>
      <c r="E26" s="10">
        <f t="shared" si="4"/>
        <v>644</v>
      </c>
      <c r="F26" s="10">
        <f t="shared" si="5"/>
        <v>15</v>
      </c>
      <c r="G26" s="10">
        <f t="shared" si="6"/>
        <v>525</v>
      </c>
      <c r="H26" s="10">
        <f t="shared" si="7"/>
        <v>659</v>
      </c>
      <c r="I26" s="10">
        <f t="shared" si="8"/>
        <v>1259</v>
      </c>
      <c r="J26" s="10">
        <f t="shared" si="9"/>
        <v>0</v>
      </c>
      <c r="K26" s="19" t="str">
        <f t="shared" si="10"/>
        <v>08:45</v>
      </c>
      <c r="L26" s="19" t="str">
        <f t="shared" si="11"/>
        <v>20:59</v>
      </c>
      <c r="M26" s="31" t="s">
        <v>96</v>
      </c>
      <c r="N26" s="31" t="s">
        <v>97</v>
      </c>
      <c r="O26" s="31" t="s">
        <v>50</v>
      </c>
      <c r="P26" s="31" t="s">
        <v>51</v>
      </c>
      <c r="Q26" s="33" t="s">
        <v>57</v>
      </c>
      <c r="R26" s="33" t="s">
        <v>57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 t="s">
        <v>49</v>
      </c>
      <c r="AP26" s="31" t="s">
        <v>58</v>
      </c>
      <c r="AQ26" s="31" t="s">
        <v>49</v>
      </c>
      <c r="AR26" s="31"/>
      <c r="AS26" s="31" t="s">
        <v>53</v>
      </c>
      <c r="AT26" s="20"/>
      <c r="AU26" s="11"/>
    </row>
    <row r="27" ht="15" spans="1:47">
      <c r="A27" s="9">
        <f t="shared" si="0"/>
        <v>1.87</v>
      </c>
      <c r="B27" s="10">
        <f t="shared" si="1"/>
        <v>112</v>
      </c>
      <c r="C27" s="10">
        <f t="shared" si="2"/>
        <v>0</v>
      </c>
      <c r="D27" s="10">
        <f t="shared" si="3"/>
        <v>592</v>
      </c>
      <c r="E27" s="10">
        <f t="shared" si="4"/>
        <v>592</v>
      </c>
      <c r="F27" s="10">
        <f t="shared" si="5"/>
        <v>13</v>
      </c>
      <c r="G27" s="10">
        <f t="shared" si="6"/>
        <v>523</v>
      </c>
      <c r="H27" s="10">
        <f t="shared" si="7"/>
        <v>605</v>
      </c>
      <c r="I27" s="10">
        <f t="shared" si="8"/>
        <v>1205</v>
      </c>
      <c r="J27" s="10">
        <f t="shared" si="9"/>
        <v>0</v>
      </c>
      <c r="K27" s="19" t="str">
        <f t="shared" si="10"/>
        <v>08:43</v>
      </c>
      <c r="L27" s="19" t="str">
        <f t="shared" si="11"/>
        <v>20:05</v>
      </c>
      <c r="M27" s="31" t="s">
        <v>98</v>
      </c>
      <c r="N27" s="31" t="s">
        <v>99</v>
      </c>
      <c r="O27" s="31" t="s">
        <v>50</v>
      </c>
      <c r="P27" s="31" t="s">
        <v>51</v>
      </c>
      <c r="Q27" s="33" t="s">
        <v>57</v>
      </c>
      <c r="R27" s="33" t="s">
        <v>57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 t="s">
        <v>49</v>
      </c>
      <c r="AP27" s="31" t="s">
        <v>58</v>
      </c>
      <c r="AQ27" s="31" t="s">
        <v>49</v>
      </c>
      <c r="AR27" s="31"/>
      <c r="AS27" s="31" t="s">
        <v>53</v>
      </c>
      <c r="AT27" s="20"/>
      <c r="AU27" s="11"/>
    </row>
    <row r="28" ht="15" spans="1:47">
      <c r="A28" s="9">
        <f t="shared" si="0"/>
        <v>3.05</v>
      </c>
      <c r="B28" s="10">
        <f t="shared" si="1"/>
        <v>183</v>
      </c>
      <c r="C28" s="10">
        <f t="shared" si="2"/>
        <v>0</v>
      </c>
      <c r="D28" s="10">
        <f t="shared" si="3"/>
        <v>663</v>
      </c>
      <c r="E28" s="10">
        <f t="shared" si="4"/>
        <v>663</v>
      </c>
      <c r="F28" s="10">
        <f t="shared" si="5"/>
        <v>13</v>
      </c>
      <c r="G28" s="10">
        <f t="shared" si="6"/>
        <v>523</v>
      </c>
      <c r="H28" s="10">
        <f t="shared" si="7"/>
        <v>676</v>
      </c>
      <c r="I28" s="10">
        <f t="shared" si="8"/>
        <v>1276</v>
      </c>
      <c r="J28" s="10">
        <f t="shared" si="9"/>
        <v>0</v>
      </c>
      <c r="K28" s="19" t="str">
        <f t="shared" si="10"/>
        <v>08:43</v>
      </c>
      <c r="L28" s="19" t="str">
        <f t="shared" si="11"/>
        <v>21:16</v>
      </c>
      <c r="M28" s="31" t="s">
        <v>100</v>
      </c>
      <c r="N28" s="31" t="s">
        <v>101</v>
      </c>
      <c r="O28" s="31" t="s">
        <v>50</v>
      </c>
      <c r="P28" s="31" t="s">
        <v>51</v>
      </c>
      <c r="Q28" s="33" t="s">
        <v>57</v>
      </c>
      <c r="R28" s="33" t="s">
        <v>57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 t="s">
        <v>49</v>
      </c>
      <c r="AP28" s="31" t="s">
        <v>58</v>
      </c>
      <c r="AQ28" s="31" t="s">
        <v>49</v>
      </c>
      <c r="AR28" s="31"/>
      <c r="AS28" s="31" t="s">
        <v>53</v>
      </c>
      <c r="AT28" s="20"/>
      <c r="AU28" s="11"/>
    </row>
    <row r="29" ht="15" spans="1:47">
      <c r="A29" s="9">
        <f t="shared" si="0"/>
        <v>3.17</v>
      </c>
      <c r="B29" s="10">
        <f t="shared" si="1"/>
        <v>190</v>
      </c>
      <c r="C29" s="10">
        <f t="shared" si="2"/>
        <v>0</v>
      </c>
      <c r="D29" s="10">
        <f t="shared" si="3"/>
        <v>670</v>
      </c>
      <c r="E29" s="10">
        <f t="shared" si="4"/>
        <v>670</v>
      </c>
      <c r="F29" s="10">
        <f t="shared" si="5"/>
        <v>9</v>
      </c>
      <c r="G29" s="10">
        <f t="shared" si="6"/>
        <v>519</v>
      </c>
      <c r="H29" s="10">
        <f t="shared" si="7"/>
        <v>679</v>
      </c>
      <c r="I29" s="10">
        <f t="shared" si="8"/>
        <v>1279</v>
      </c>
      <c r="J29" s="10">
        <f t="shared" si="9"/>
        <v>0</v>
      </c>
      <c r="K29" s="19" t="str">
        <f t="shared" si="10"/>
        <v>08:39</v>
      </c>
      <c r="L29" s="19" t="str">
        <f t="shared" si="11"/>
        <v>21:19</v>
      </c>
      <c r="M29" s="31" t="s">
        <v>102</v>
      </c>
      <c r="N29" s="31" t="s">
        <v>103</v>
      </c>
      <c r="O29" s="31" t="s">
        <v>50</v>
      </c>
      <c r="P29" s="31" t="s">
        <v>51</v>
      </c>
      <c r="Q29" s="33" t="s">
        <v>57</v>
      </c>
      <c r="R29" s="33" t="s">
        <v>57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 t="s">
        <v>49</v>
      </c>
      <c r="AP29" s="31" t="s">
        <v>58</v>
      </c>
      <c r="AQ29" s="31" t="s">
        <v>49</v>
      </c>
      <c r="AR29" s="31"/>
      <c r="AS29" s="31" t="s">
        <v>53</v>
      </c>
      <c r="AT29" s="20"/>
      <c r="AU29" s="11"/>
    </row>
    <row r="30" ht="15" spans="1:47">
      <c r="A30" s="9">
        <f t="shared" si="0"/>
        <v>3.33</v>
      </c>
      <c r="B30" s="10">
        <f t="shared" si="1"/>
        <v>200</v>
      </c>
      <c r="C30" s="10">
        <f t="shared" si="2"/>
        <v>0</v>
      </c>
      <c r="D30" s="10">
        <f t="shared" si="3"/>
        <v>680</v>
      </c>
      <c r="E30" s="10">
        <f t="shared" si="4"/>
        <v>680</v>
      </c>
      <c r="F30" s="10">
        <f t="shared" si="5"/>
        <v>2</v>
      </c>
      <c r="G30" s="10">
        <f t="shared" si="6"/>
        <v>512</v>
      </c>
      <c r="H30" s="10">
        <f t="shared" si="7"/>
        <v>682</v>
      </c>
      <c r="I30" s="10">
        <f t="shared" si="8"/>
        <v>1282</v>
      </c>
      <c r="J30" s="10">
        <f t="shared" si="9"/>
        <v>0</v>
      </c>
      <c r="K30" s="19" t="str">
        <f t="shared" si="10"/>
        <v>08:32</v>
      </c>
      <c r="L30" s="19" t="str">
        <f t="shared" si="11"/>
        <v>21:22</v>
      </c>
      <c r="M30" s="31" t="s">
        <v>104</v>
      </c>
      <c r="N30" s="31" t="s">
        <v>105</v>
      </c>
      <c r="O30" s="31" t="s">
        <v>50</v>
      </c>
      <c r="P30" s="31" t="s">
        <v>51</v>
      </c>
      <c r="Q30" s="33" t="s">
        <v>57</v>
      </c>
      <c r="R30" s="33" t="s">
        <v>57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 t="s">
        <v>49</v>
      </c>
      <c r="AP30" s="31" t="s">
        <v>58</v>
      </c>
      <c r="AQ30" s="31" t="s">
        <v>49</v>
      </c>
      <c r="AR30" s="31"/>
      <c r="AS30" s="31" t="s">
        <v>53</v>
      </c>
      <c r="AT30" s="20"/>
      <c r="AU30" s="11"/>
    </row>
    <row r="31" ht="15" spans="1:47">
      <c r="A31" s="9">
        <f t="shared" si="0"/>
        <v>6.4</v>
      </c>
      <c r="B31" s="10">
        <f t="shared" si="1"/>
        <v>0</v>
      </c>
      <c r="C31" s="10">
        <f t="shared" si="2"/>
        <v>384</v>
      </c>
      <c r="D31" s="10">
        <f t="shared" si="3"/>
        <v>384</v>
      </c>
      <c r="E31" s="10">
        <f t="shared" si="4"/>
        <v>384</v>
      </c>
      <c r="F31" s="10">
        <f t="shared" si="5"/>
        <v>218</v>
      </c>
      <c r="G31" s="10">
        <f t="shared" si="6"/>
        <v>758</v>
      </c>
      <c r="H31" s="10">
        <f t="shared" si="7"/>
        <v>602</v>
      </c>
      <c r="I31" s="10">
        <f t="shared" si="8"/>
        <v>1202</v>
      </c>
      <c r="J31" s="10">
        <f t="shared" si="9"/>
        <v>1</v>
      </c>
      <c r="K31" s="19" t="str">
        <f t="shared" si="10"/>
        <v>12:38</v>
      </c>
      <c r="L31" s="19" t="str">
        <f t="shared" si="11"/>
        <v>20:02</v>
      </c>
      <c r="M31" s="31" t="s">
        <v>106</v>
      </c>
      <c r="N31" s="31" t="s">
        <v>107</v>
      </c>
      <c r="O31" s="31" t="s">
        <v>50</v>
      </c>
      <c r="P31" s="31" t="s">
        <v>51</v>
      </c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 t="s">
        <v>49</v>
      </c>
      <c r="AP31" s="31" t="s">
        <v>52</v>
      </c>
      <c r="AQ31" s="31" t="s">
        <v>49</v>
      </c>
      <c r="AR31" s="31"/>
      <c r="AS31" s="31" t="s">
        <v>53</v>
      </c>
      <c r="AT31" s="20"/>
      <c r="AU31" s="11"/>
    </row>
    <row r="32" ht="1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31" t="s">
        <v>108</v>
      </c>
      <c r="N32" s="31" t="s">
        <v>49</v>
      </c>
      <c r="O32" s="31" t="s">
        <v>50</v>
      </c>
      <c r="P32" s="31" t="s">
        <v>51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 t="s">
        <v>49</v>
      </c>
      <c r="AP32" s="31" t="s">
        <v>52</v>
      </c>
      <c r="AQ32" s="31" t="s">
        <v>49</v>
      </c>
      <c r="AR32" s="31"/>
      <c r="AS32" s="31" t="s">
        <v>53</v>
      </c>
      <c r="AT32" s="20"/>
      <c r="AU32" s="11"/>
    </row>
    <row r="33" ht="15" spans="1:47">
      <c r="A33" s="9">
        <f t="shared" si="0"/>
        <v>3.58</v>
      </c>
      <c r="B33" s="10">
        <f t="shared" si="1"/>
        <v>215</v>
      </c>
      <c r="C33" s="10">
        <f t="shared" si="2"/>
        <v>0</v>
      </c>
      <c r="D33" s="10">
        <f t="shared" si="3"/>
        <v>695</v>
      </c>
      <c r="E33" s="10">
        <f t="shared" si="4"/>
        <v>695</v>
      </c>
      <c r="F33" s="10">
        <f t="shared" si="5"/>
        <v>6</v>
      </c>
      <c r="G33" s="10">
        <f t="shared" si="6"/>
        <v>516</v>
      </c>
      <c r="H33" s="10">
        <f t="shared" si="7"/>
        <v>701</v>
      </c>
      <c r="I33" s="10">
        <f t="shared" si="8"/>
        <v>1301</v>
      </c>
      <c r="J33" s="10">
        <f t="shared" si="9"/>
        <v>0</v>
      </c>
      <c r="K33" s="19" t="str">
        <f t="shared" si="10"/>
        <v>08:36</v>
      </c>
      <c r="L33" s="19" t="str">
        <f t="shared" si="11"/>
        <v>21:41</v>
      </c>
      <c r="M33" s="31" t="s">
        <v>109</v>
      </c>
      <c r="N33" s="31" t="s">
        <v>110</v>
      </c>
      <c r="O33" s="31" t="s">
        <v>50</v>
      </c>
      <c r="P33" s="31" t="s">
        <v>51</v>
      </c>
      <c r="Q33" s="33" t="s">
        <v>57</v>
      </c>
      <c r="R33" s="33" t="s">
        <v>57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 t="s">
        <v>49</v>
      </c>
      <c r="AP33" s="31" t="s">
        <v>58</v>
      </c>
      <c r="AQ33" s="31" t="s">
        <v>49</v>
      </c>
      <c r="AR33" s="31"/>
      <c r="AS33" s="31" t="s">
        <v>53</v>
      </c>
      <c r="AT33" s="20"/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O14" sqref="O1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67.32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4039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5" spans="1:47">
      <c r="A3" s="9">
        <f t="shared" ref="A3:A48" si="0">ROUND(B3/60,2)+ROUND(C3/60,2)</f>
        <v>3.77</v>
      </c>
      <c r="B3" s="10">
        <f t="shared" ref="B3:B48" si="1">IF(AND(D3&gt;(8*60),J3=0),D3-(8*60),0)</f>
        <v>226</v>
      </c>
      <c r="C3" s="10">
        <f t="shared" ref="C3:C48" si="2">IF(AND(J3=1,D3&gt;0),D3,0)</f>
        <v>0</v>
      </c>
      <c r="D3" s="10">
        <f t="shared" ref="D3:D48" si="3">IF(E3&gt;0,E3,0)</f>
        <v>706</v>
      </c>
      <c r="E3" s="10">
        <f t="shared" ref="E3:E48" si="4">H3-F3</f>
        <v>706</v>
      </c>
      <c r="F3" s="10">
        <f t="shared" ref="F3:F48" si="5">IF(G3&lt;(8*60+30),0,IF(G3&lt;(11*60+30),G3-(8*60+30),IF(G3&lt;(12*60+30),3*60+30,IF(G3&lt;(17*60+30),G3-(12*60+30)+3*60+30,IF(G3&lt;(18*60),8*60,G3-(18*60)+8*60)))))</f>
        <v>13</v>
      </c>
      <c r="G3" s="10">
        <f t="shared" ref="G3:G48" si="6">IF(K3&gt;0,MID(K3,1,2)*60+MID(K3,4,2),0)</f>
        <v>523</v>
      </c>
      <c r="H3" s="10">
        <f t="shared" ref="H3:H48" si="7">IF(I3=0,0,IF(I3&lt;(11*60+30),(I3-(8*60+30)),IF(I3&lt;(17*60+30),I3-(12*60+30)+3*60,I3-(18*60)+8*60)))</f>
        <v>719</v>
      </c>
      <c r="I3" s="10">
        <f t="shared" ref="I3:I48" si="8">IF(L3&gt;0,MID(L3,1,2)*60+MID(L3,4,2),0)</f>
        <v>1319</v>
      </c>
      <c r="J3" s="10">
        <f t="shared" ref="J3:J48" si="9">IF(MID(Q3,2,4)="1.00",0,1)</f>
        <v>0</v>
      </c>
      <c r="K3" s="19" t="str">
        <f t="shared" ref="K3:K48" si="10">IF(LEN(CLEAN(N3))=13,MID(N3,2,5),IF(LEN(CLEAN(N3))=19,MID(N3,8,5),0))</f>
        <v>08:43</v>
      </c>
      <c r="L3" s="19" t="str">
        <f t="shared" ref="L3:L48" si="11">IF(LEN(CLEAN(N3))=13,MID(N3,8,5),IF(LEN(CLEAN(N3))=19,MID(N3,14,5),0))</f>
        <v>21:59</v>
      </c>
      <c r="M3" s="31" t="s">
        <v>111</v>
      </c>
      <c r="N3" s="31" t="s">
        <v>112</v>
      </c>
      <c r="O3" s="31" t="s">
        <v>50</v>
      </c>
      <c r="P3" s="31" t="s">
        <v>51</v>
      </c>
      <c r="Q3" s="33" t="s">
        <v>57</v>
      </c>
      <c r="R3" s="33" t="s">
        <v>57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 t="s">
        <v>49</v>
      </c>
      <c r="AP3" s="31" t="s">
        <v>58</v>
      </c>
      <c r="AQ3" s="31" t="s">
        <v>49</v>
      </c>
      <c r="AR3" s="31"/>
      <c r="AS3" s="31" t="s">
        <v>53</v>
      </c>
      <c r="AT3" s="20"/>
      <c r="AU3" s="11"/>
    </row>
    <row r="4" ht="15" spans="1:47">
      <c r="A4" s="9">
        <f t="shared" si="0"/>
        <v>2.53</v>
      </c>
      <c r="B4" s="10">
        <f t="shared" si="1"/>
        <v>152</v>
      </c>
      <c r="C4" s="10">
        <f t="shared" si="2"/>
        <v>0</v>
      </c>
      <c r="D4" s="10">
        <f t="shared" si="3"/>
        <v>632</v>
      </c>
      <c r="E4" s="10">
        <f t="shared" si="4"/>
        <v>632</v>
      </c>
      <c r="F4" s="10">
        <f t="shared" si="5"/>
        <v>28</v>
      </c>
      <c r="G4" s="10">
        <f t="shared" si="6"/>
        <v>538</v>
      </c>
      <c r="H4" s="10">
        <f t="shared" si="7"/>
        <v>660</v>
      </c>
      <c r="I4" s="10">
        <f t="shared" si="8"/>
        <v>1260</v>
      </c>
      <c r="J4" s="10">
        <f t="shared" si="9"/>
        <v>0</v>
      </c>
      <c r="K4" s="19" t="str">
        <f t="shared" si="10"/>
        <v>08:58</v>
      </c>
      <c r="L4" s="19" t="str">
        <f t="shared" si="11"/>
        <v>21:00</v>
      </c>
      <c r="M4" s="31" t="s">
        <v>113</v>
      </c>
      <c r="N4" s="31" t="s">
        <v>114</v>
      </c>
      <c r="O4" s="31" t="s">
        <v>50</v>
      </c>
      <c r="P4" s="31" t="s">
        <v>51</v>
      </c>
      <c r="Q4" s="33" t="s">
        <v>57</v>
      </c>
      <c r="R4" s="33" t="s">
        <v>57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 t="s">
        <v>49</v>
      </c>
      <c r="AP4" s="31" t="s">
        <v>58</v>
      </c>
      <c r="AQ4" s="31" t="s">
        <v>49</v>
      </c>
      <c r="AR4" s="31"/>
      <c r="AS4" s="31" t="s">
        <v>53</v>
      </c>
      <c r="AT4" s="20"/>
      <c r="AU4" s="11"/>
    </row>
    <row r="5" ht="15" spans="1:47">
      <c r="A5" s="9">
        <f t="shared" si="0"/>
        <v>1.48</v>
      </c>
      <c r="B5" s="10">
        <f t="shared" si="1"/>
        <v>89</v>
      </c>
      <c r="C5" s="10">
        <f t="shared" si="2"/>
        <v>0</v>
      </c>
      <c r="D5" s="10">
        <f t="shared" si="3"/>
        <v>569</v>
      </c>
      <c r="E5" s="10">
        <f t="shared" si="4"/>
        <v>569</v>
      </c>
      <c r="F5" s="10">
        <f t="shared" si="5"/>
        <v>7</v>
      </c>
      <c r="G5" s="10">
        <f t="shared" si="6"/>
        <v>517</v>
      </c>
      <c r="H5" s="10">
        <f t="shared" si="7"/>
        <v>576</v>
      </c>
      <c r="I5" s="10">
        <f t="shared" si="8"/>
        <v>1176</v>
      </c>
      <c r="J5" s="10">
        <f t="shared" si="9"/>
        <v>0</v>
      </c>
      <c r="K5" s="19" t="str">
        <f t="shared" si="10"/>
        <v>08:37</v>
      </c>
      <c r="L5" s="19" t="str">
        <f t="shared" si="11"/>
        <v>19:36</v>
      </c>
      <c r="M5" s="31" t="s">
        <v>115</v>
      </c>
      <c r="N5" s="31" t="s">
        <v>116</v>
      </c>
      <c r="O5" s="31" t="s">
        <v>50</v>
      </c>
      <c r="P5" s="31" t="s">
        <v>51</v>
      </c>
      <c r="Q5" s="33" t="s">
        <v>57</v>
      </c>
      <c r="R5" s="33" t="s">
        <v>57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 t="s">
        <v>49</v>
      </c>
      <c r="AP5" s="31" t="s">
        <v>58</v>
      </c>
      <c r="AQ5" s="31" t="s">
        <v>49</v>
      </c>
      <c r="AR5" s="31"/>
      <c r="AS5" s="31" t="s">
        <v>53</v>
      </c>
      <c r="AT5" s="20"/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1" t="s">
        <v>117</v>
      </c>
      <c r="N6" s="31" t="s">
        <v>49</v>
      </c>
      <c r="O6" s="31" t="s">
        <v>50</v>
      </c>
      <c r="P6" s="31" t="s">
        <v>51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 t="s">
        <v>49</v>
      </c>
      <c r="AP6" s="31" t="s">
        <v>52</v>
      </c>
      <c r="AQ6" s="31" t="s">
        <v>49</v>
      </c>
      <c r="AR6" s="31"/>
      <c r="AS6" s="31" t="s">
        <v>53</v>
      </c>
      <c r="AT6" s="20"/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31" t="s">
        <v>118</v>
      </c>
      <c r="N7" s="31" t="s">
        <v>49</v>
      </c>
      <c r="O7" s="31" t="s">
        <v>50</v>
      </c>
      <c r="P7" s="31" t="s">
        <v>51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 t="s">
        <v>49</v>
      </c>
      <c r="AP7" s="31" t="s">
        <v>52</v>
      </c>
      <c r="AQ7" s="31" t="s">
        <v>49</v>
      </c>
      <c r="AR7" s="31"/>
      <c r="AS7" s="31" t="s">
        <v>53</v>
      </c>
      <c r="AT7" s="20"/>
      <c r="AU7" s="11"/>
    </row>
    <row r="8" ht="15" spans="1:47">
      <c r="A8" s="9">
        <f t="shared" si="0"/>
        <v>2.93</v>
      </c>
      <c r="B8" s="10">
        <f t="shared" si="1"/>
        <v>176</v>
      </c>
      <c r="C8" s="10">
        <f t="shared" si="2"/>
        <v>0</v>
      </c>
      <c r="D8" s="10">
        <f t="shared" si="3"/>
        <v>656</v>
      </c>
      <c r="E8" s="10">
        <f t="shared" si="4"/>
        <v>656</v>
      </c>
      <c r="F8" s="10">
        <f t="shared" si="5"/>
        <v>14</v>
      </c>
      <c r="G8" s="10">
        <f t="shared" si="6"/>
        <v>524</v>
      </c>
      <c r="H8" s="10">
        <f t="shared" si="7"/>
        <v>670</v>
      </c>
      <c r="I8" s="10">
        <f t="shared" si="8"/>
        <v>1270</v>
      </c>
      <c r="J8" s="10">
        <f t="shared" si="9"/>
        <v>0</v>
      </c>
      <c r="K8" s="19" t="str">
        <f t="shared" si="10"/>
        <v>08:44</v>
      </c>
      <c r="L8" s="19" t="str">
        <f t="shared" si="11"/>
        <v>21:10</v>
      </c>
      <c r="M8" s="31" t="s">
        <v>119</v>
      </c>
      <c r="N8" s="31" t="s">
        <v>120</v>
      </c>
      <c r="O8" s="31" t="s">
        <v>50</v>
      </c>
      <c r="P8" s="31" t="s">
        <v>51</v>
      </c>
      <c r="Q8" s="33" t="s">
        <v>57</v>
      </c>
      <c r="R8" s="33" t="s">
        <v>57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 t="s">
        <v>49</v>
      </c>
      <c r="AP8" s="31" t="s">
        <v>58</v>
      </c>
      <c r="AQ8" s="31" t="s">
        <v>49</v>
      </c>
      <c r="AR8" s="31"/>
      <c r="AS8" s="31" t="s">
        <v>53</v>
      </c>
      <c r="AT8" s="20"/>
      <c r="AU8" s="11"/>
    </row>
    <row r="9" ht="15" spans="1:47">
      <c r="A9" s="9">
        <f t="shared" si="0"/>
        <v>2.72</v>
      </c>
      <c r="B9" s="10">
        <f t="shared" si="1"/>
        <v>163</v>
      </c>
      <c r="C9" s="10">
        <f t="shared" si="2"/>
        <v>0</v>
      </c>
      <c r="D9" s="10">
        <f t="shared" si="3"/>
        <v>643</v>
      </c>
      <c r="E9" s="10">
        <f t="shared" si="4"/>
        <v>643</v>
      </c>
      <c r="F9" s="10">
        <f t="shared" si="5"/>
        <v>8</v>
      </c>
      <c r="G9" s="10">
        <f t="shared" si="6"/>
        <v>518</v>
      </c>
      <c r="H9" s="10">
        <f t="shared" si="7"/>
        <v>651</v>
      </c>
      <c r="I9" s="10">
        <f t="shared" si="8"/>
        <v>1251</v>
      </c>
      <c r="J9" s="10">
        <f t="shared" si="9"/>
        <v>0</v>
      </c>
      <c r="K9" s="19" t="str">
        <f t="shared" si="10"/>
        <v>08:38</v>
      </c>
      <c r="L9" s="19" t="str">
        <f t="shared" si="11"/>
        <v>20:51</v>
      </c>
      <c r="M9" s="31" t="s">
        <v>121</v>
      </c>
      <c r="N9" s="31" t="s">
        <v>122</v>
      </c>
      <c r="O9" s="31" t="s">
        <v>50</v>
      </c>
      <c r="P9" s="31" t="s">
        <v>51</v>
      </c>
      <c r="Q9" s="33" t="s">
        <v>57</v>
      </c>
      <c r="R9" s="33" t="s">
        <v>57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 t="s">
        <v>49</v>
      </c>
      <c r="AP9" s="31" t="s">
        <v>58</v>
      </c>
      <c r="AQ9" s="31" t="s">
        <v>49</v>
      </c>
      <c r="AR9" s="31"/>
      <c r="AS9" s="31" t="s">
        <v>53</v>
      </c>
      <c r="AT9" s="20"/>
      <c r="AU9" s="11"/>
    </row>
    <row r="10" ht="15" spans="1:47">
      <c r="A10" s="9">
        <f t="shared" si="0"/>
        <v>2.85</v>
      </c>
      <c r="B10" s="10">
        <f t="shared" si="1"/>
        <v>171</v>
      </c>
      <c r="C10" s="10">
        <f t="shared" si="2"/>
        <v>0</v>
      </c>
      <c r="D10" s="10">
        <f t="shared" si="3"/>
        <v>651</v>
      </c>
      <c r="E10" s="10">
        <f t="shared" si="4"/>
        <v>651</v>
      </c>
      <c r="F10" s="10">
        <f t="shared" si="5"/>
        <v>9</v>
      </c>
      <c r="G10" s="10">
        <f t="shared" si="6"/>
        <v>519</v>
      </c>
      <c r="H10" s="10">
        <f t="shared" si="7"/>
        <v>660</v>
      </c>
      <c r="I10" s="10">
        <f t="shared" si="8"/>
        <v>1260</v>
      </c>
      <c r="J10" s="10">
        <f t="shared" si="9"/>
        <v>0</v>
      </c>
      <c r="K10" s="19" t="str">
        <f t="shared" si="10"/>
        <v>08:39</v>
      </c>
      <c r="L10" s="19" t="str">
        <f t="shared" si="11"/>
        <v>21:00</v>
      </c>
      <c r="M10" s="31" t="s">
        <v>123</v>
      </c>
      <c r="N10" s="31" t="s">
        <v>124</v>
      </c>
      <c r="O10" s="31" t="s">
        <v>50</v>
      </c>
      <c r="P10" s="31" t="s">
        <v>51</v>
      </c>
      <c r="Q10" s="33" t="s">
        <v>57</v>
      </c>
      <c r="R10" s="33" t="s">
        <v>57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 t="s">
        <v>49</v>
      </c>
      <c r="AP10" s="31" t="s">
        <v>58</v>
      </c>
      <c r="AQ10" s="31" t="s">
        <v>49</v>
      </c>
      <c r="AR10" s="31"/>
      <c r="AS10" s="31" t="s">
        <v>53</v>
      </c>
      <c r="AT10" s="20"/>
      <c r="AU10" s="11"/>
    </row>
    <row r="11" ht="15" spans="1:47">
      <c r="A11" s="9">
        <f t="shared" si="0"/>
        <v>3.62</v>
      </c>
      <c r="B11" s="10">
        <f t="shared" si="1"/>
        <v>217</v>
      </c>
      <c r="C11" s="10">
        <f t="shared" si="2"/>
        <v>0</v>
      </c>
      <c r="D11" s="10">
        <f t="shared" si="3"/>
        <v>697</v>
      </c>
      <c r="E11" s="10">
        <f t="shared" si="4"/>
        <v>697</v>
      </c>
      <c r="F11" s="10">
        <f t="shared" si="5"/>
        <v>27</v>
      </c>
      <c r="G11" s="10">
        <f t="shared" si="6"/>
        <v>537</v>
      </c>
      <c r="H11" s="10">
        <f t="shared" si="7"/>
        <v>724</v>
      </c>
      <c r="I11" s="10">
        <f t="shared" si="8"/>
        <v>1324</v>
      </c>
      <c r="J11" s="10">
        <f t="shared" si="9"/>
        <v>0</v>
      </c>
      <c r="K11" s="19" t="str">
        <f t="shared" si="10"/>
        <v>08:57</v>
      </c>
      <c r="L11" s="19" t="str">
        <f t="shared" si="11"/>
        <v>22:04</v>
      </c>
      <c r="M11" s="31" t="s">
        <v>125</v>
      </c>
      <c r="N11" s="31" t="s">
        <v>126</v>
      </c>
      <c r="O11" s="31" t="s">
        <v>50</v>
      </c>
      <c r="P11" s="31" t="s">
        <v>51</v>
      </c>
      <c r="Q11" s="33" t="s">
        <v>57</v>
      </c>
      <c r="R11" s="33" t="s">
        <v>57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 t="s">
        <v>49</v>
      </c>
      <c r="AP11" s="31" t="s">
        <v>58</v>
      </c>
      <c r="AQ11" s="31" t="s">
        <v>49</v>
      </c>
      <c r="AR11" s="31"/>
      <c r="AS11" s="31" t="s">
        <v>53</v>
      </c>
      <c r="AT11" s="20"/>
      <c r="AU11" s="11"/>
    </row>
    <row r="12" ht="15" spans="1:47">
      <c r="A12" s="9">
        <f t="shared" si="0"/>
        <v>2.72</v>
      </c>
      <c r="B12" s="10">
        <f t="shared" si="1"/>
        <v>163</v>
      </c>
      <c r="C12" s="10">
        <f t="shared" si="2"/>
        <v>0</v>
      </c>
      <c r="D12" s="10">
        <f t="shared" si="3"/>
        <v>643</v>
      </c>
      <c r="E12" s="10">
        <f t="shared" si="4"/>
        <v>643</v>
      </c>
      <c r="F12" s="10">
        <f t="shared" si="5"/>
        <v>7</v>
      </c>
      <c r="G12" s="10">
        <f t="shared" si="6"/>
        <v>517</v>
      </c>
      <c r="H12" s="10">
        <f t="shared" si="7"/>
        <v>650</v>
      </c>
      <c r="I12" s="10">
        <f t="shared" si="8"/>
        <v>1250</v>
      </c>
      <c r="J12" s="10">
        <f t="shared" si="9"/>
        <v>0</v>
      </c>
      <c r="K12" s="19" t="str">
        <f t="shared" si="10"/>
        <v>08:37</v>
      </c>
      <c r="L12" s="19" t="str">
        <f t="shared" si="11"/>
        <v>20:50</v>
      </c>
      <c r="M12" s="31" t="s">
        <v>127</v>
      </c>
      <c r="N12" s="31" t="s">
        <v>128</v>
      </c>
      <c r="O12" s="31" t="s">
        <v>50</v>
      </c>
      <c r="P12" s="31" t="s">
        <v>51</v>
      </c>
      <c r="Q12" s="33" t="s">
        <v>57</v>
      </c>
      <c r="R12" s="33" t="s">
        <v>57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49</v>
      </c>
      <c r="AP12" s="31" t="s">
        <v>58</v>
      </c>
      <c r="AQ12" s="31" t="s">
        <v>49</v>
      </c>
      <c r="AR12" s="31"/>
      <c r="AS12" s="31" t="s">
        <v>53</v>
      </c>
      <c r="AT12" s="20"/>
      <c r="AU12" s="11"/>
    </row>
    <row r="13" ht="1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31" t="s">
        <v>129</v>
      </c>
      <c r="N13" s="31" t="s">
        <v>49</v>
      </c>
      <c r="O13" s="31" t="s">
        <v>50</v>
      </c>
      <c r="P13" s="31" t="s">
        <v>51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 t="s">
        <v>49</v>
      </c>
      <c r="AP13" s="31" t="s">
        <v>52</v>
      </c>
      <c r="AQ13" s="31" t="s">
        <v>49</v>
      </c>
      <c r="AR13" s="31"/>
      <c r="AS13" s="31" t="s">
        <v>53</v>
      </c>
      <c r="AT13" s="20"/>
      <c r="AU13" s="11"/>
    </row>
    <row r="14" ht="1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31" t="s">
        <v>130</v>
      </c>
      <c r="N14" s="31" t="s">
        <v>49</v>
      </c>
      <c r="O14" s="31" t="s">
        <v>50</v>
      </c>
      <c r="P14" s="31" t="s">
        <v>51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 t="s">
        <v>49</v>
      </c>
      <c r="AP14" s="31" t="s">
        <v>52</v>
      </c>
      <c r="AQ14" s="31" t="s">
        <v>49</v>
      </c>
      <c r="AR14" s="31"/>
      <c r="AS14" s="31" t="s">
        <v>53</v>
      </c>
      <c r="AT14" s="20"/>
      <c r="AU14" s="11"/>
    </row>
    <row r="15" ht="15" spans="1:47">
      <c r="A15" s="9">
        <f t="shared" si="0"/>
        <v>2.5</v>
      </c>
      <c r="B15" s="10">
        <f t="shared" si="1"/>
        <v>150</v>
      </c>
      <c r="C15" s="10">
        <f t="shared" si="2"/>
        <v>0</v>
      </c>
      <c r="D15" s="10">
        <f t="shared" si="3"/>
        <v>630</v>
      </c>
      <c r="E15" s="10">
        <f t="shared" si="4"/>
        <v>630</v>
      </c>
      <c r="F15" s="10">
        <f t="shared" si="5"/>
        <v>8</v>
      </c>
      <c r="G15" s="10">
        <f t="shared" si="6"/>
        <v>518</v>
      </c>
      <c r="H15" s="10">
        <f t="shared" si="7"/>
        <v>638</v>
      </c>
      <c r="I15" s="10">
        <f t="shared" si="8"/>
        <v>1238</v>
      </c>
      <c r="J15" s="10">
        <f t="shared" si="9"/>
        <v>0</v>
      </c>
      <c r="K15" s="19" t="str">
        <f t="shared" si="10"/>
        <v>08:38</v>
      </c>
      <c r="L15" s="19" t="str">
        <f t="shared" si="11"/>
        <v>20:38</v>
      </c>
      <c r="M15" s="31" t="s">
        <v>131</v>
      </c>
      <c r="N15" s="31" t="s">
        <v>132</v>
      </c>
      <c r="O15" s="31" t="s">
        <v>50</v>
      </c>
      <c r="P15" s="31" t="s">
        <v>51</v>
      </c>
      <c r="Q15" s="33" t="s">
        <v>57</v>
      </c>
      <c r="R15" s="33" t="s">
        <v>57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 t="s">
        <v>49</v>
      </c>
      <c r="AP15" s="31" t="s">
        <v>58</v>
      </c>
      <c r="AQ15" s="31" t="s">
        <v>49</v>
      </c>
      <c r="AR15" s="31"/>
      <c r="AS15" s="31" t="s">
        <v>53</v>
      </c>
      <c r="AT15" s="20"/>
      <c r="AU15" s="11"/>
    </row>
    <row r="16" ht="15" spans="1:47">
      <c r="A16" s="9">
        <f t="shared" si="0"/>
        <v>2.55</v>
      </c>
      <c r="B16" s="10">
        <f t="shared" si="1"/>
        <v>153</v>
      </c>
      <c r="C16" s="10">
        <f t="shared" si="2"/>
        <v>0</v>
      </c>
      <c r="D16" s="10">
        <f t="shared" si="3"/>
        <v>633</v>
      </c>
      <c r="E16" s="10">
        <f t="shared" si="4"/>
        <v>633</v>
      </c>
      <c r="F16" s="10">
        <f t="shared" si="5"/>
        <v>11</v>
      </c>
      <c r="G16" s="10">
        <f t="shared" si="6"/>
        <v>521</v>
      </c>
      <c r="H16" s="10">
        <f t="shared" si="7"/>
        <v>644</v>
      </c>
      <c r="I16" s="10">
        <f t="shared" si="8"/>
        <v>1244</v>
      </c>
      <c r="J16" s="10">
        <f t="shared" si="9"/>
        <v>0</v>
      </c>
      <c r="K16" s="19" t="str">
        <f t="shared" si="10"/>
        <v>08:41</v>
      </c>
      <c r="L16" s="19" t="str">
        <f t="shared" si="11"/>
        <v>20:44</v>
      </c>
      <c r="M16" s="31" t="s">
        <v>133</v>
      </c>
      <c r="N16" s="31" t="s">
        <v>134</v>
      </c>
      <c r="O16" s="31" t="s">
        <v>50</v>
      </c>
      <c r="P16" s="31" t="s">
        <v>51</v>
      </c>
      <c r="Q16" s="33" t="s">
        <v>57</v>
      </c>
      <c r="R16" s="33" t="s">
        <v>57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 t="s">
        <v>49</v>
      </c>
      <c r="AP16" s="31" t="s">
        <v>58</v>
      </c>
      <c r="AQ16" s="31" t="s">
        <v>49</v>
      </c>
      <c r="AR16" s="31"/>
      <c r="AS16" s="31" t="s">
        <v>53</v>
      </c>
      <c r="AT16" s="20"/>
      <c r="AU16" s="11"/>
    </row>
    <row r="17" ht="15" spans="1:47">
      <c r="A17" s="9">
        <f t="shared" si="0"/>
        <v>3</v>
      </c>
      <c r="B17" s="10">
        <f t="shared" si="1"/>
        <v>180</v>
      </c>
      <c r="C17" s="10">
        <f t="shared" si="2"/>
        <v>0</v>
      </c>
      <c r="D17" s="10">
        <f t="shared" si="3"/>
        <v>660</v>
      </c>
      <c r="E17" s="10">
        <f t="shared" si="4"/>
        <v>660</v>
      </c>
      <c r="F17" s="10">
        <f t="shared" si="5"/>
        <v>7</v>
      </c>
      <c r="G17" s="10">
        <f t="shared" si="6"/>
        <v>517</v>
      </c>
      <c r="H17" s="10">
        <f t="shared" si="7"/>
        <v>667</v>
      </c>
      <c r="I17" s="10">
        <f t="shared" si="8"/>
        <v>1267</v>
      </c>
      <c r="J17" s="10">
        <f t="shared" si="9"/>
        <v>0</v>
      </c>
      <c r="K17" s="19" t="str">
        <f t="shared" si="10"/>
        <v>08:37</v>
      </c>
      <c r="L17" s="19" t="str">
        <f t="shared" si="11"/>
        <v>21:07</v>
      </c>
      <c r="M17" s="31" t="s">
        <v>135</v>
      </c>
      <c r="N17" s="31" t="s">
        <v>136</v>
      </c>
      <c r="O17" s="31" t="s">
        <v>50</v>
      </c>
      <c r="P17" s="31" t="s">
        <v>51</v>
      </c>
      <c r="Q17" s="33" t="s">
        <v>57</v>
      </c>
      <c r="R17" s="33" t="s">
        <v>57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 t="s">
        <v>49</v>
      </c>
      <c r="AP17" s="31" t="s">
        <v>58</v>
      </c>
      <c r="AQ17" s="31" t="s">
        <v>49</v>
      </c>
      <c r="AR17" s="31"/>
      <c r="AS17" s="31" t="s">
        <v>53</v>
      </c>
      <c r="AT17" s="20"/>
      <c r="AU17" s="11"/>
    </row>
    <row r="18" ht="15" spans="1:47">
      <c r="A18" s="9">
        <f t="shared" si="0"/>
        <v>2.7</v>
      </c>
      <c r="B18" s="10">
        <f t="shared" si="1"/>
        <v>162</v>
      </c>
      <c r="C18" s="10">
        <f t="shared" si="2"/>
        <v>0</v>
      </c>
      <c r="D18" s="10">
        <f t="shared" si="3"/>
        <v>642</v>
      </c>
      <c r="E18" s="10">
        <f t="shared" si="4"/>
        <v>642</v>
      </c>
      <c r="F18" s="10">
        <f t="shared" si="5"/>
        <v>3</v>
      </c>
      <c r="G18" s="10">
        <f t="shared" si="6"/>
        <v>513</v>
      </c>
      <c r="H18" s="10">
        <f t="shared" si="7"/>
        <v>645</v>
      </c>
      <c r="I18" s="10">
        <f t="shared" si="8"/>
        <v>1245</v>
      </c>
      <c r="J18" s="10">
        <f t="shared" si="9"/>
        <v>0</v>
      </c>
      <c r="K18" s="19" t="str">
        <f t="shared" si="10"/>
        <v>08:33</v>
      </c>
      <c r="L18" s="19" t="str">
        <f t="shared" si="11"/>
        <v>20:45</v>
      </c>
      <c r="M18" s="31" t="s">
        <v>137</v>
      </c>
      <c r="N18" s="31" t="s">
        <v>138</v>
      </c>
      <c r="O18" s="31" t="s">
        <v>50</v>
      </c>
      <c r="P18" s="31" t="s">
        <v>51</v>
      </c>
      <c r="Q18" s="33" t="s">
        <v>57</v>
      </c>
      <c r="R18" s="33" t="s">
        <v>57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 t="s">
        <v>49</v>
      </c>
      <c r="AP18" s="31" t="s">
        <v>58</v>
      </c>
      <c r="AQ18" s="31" t="s">
        <v>49</v>
      </c>
      <c r="AR18" s="31"/>
      <c r="AS18" s="31" t="s">
        <v>53</v>
      </c>
      <c r="AT18" s="20"/>
      <c r="AU18" s="11"/>
    </row>
    <row r="19" ht="15" spans="1:47">
      <c r="A19" s="9">
        <f t="shared" si="0"/>
        <v>2.25</v>
      </c>
      <c r="B19" s="10">
        <f t="shared" si="1"/>
        <v>135</v>
      </c>
      <c r="C19" s="10">
        <f t="shared" si="2"/>
        <v>0</v>
      </c>
      <c r="D19" s="10">
        <f t="shared" si="3"/>
        <v>615</v>
      </c>
      <c r="E19" s="10">
        <f t="shared" si="4"/>
        <v>615</v>
      </c>
      <c r="F19" s="10">
        <f t="shared" si="5"/>
        <v>1</v>
      </c>
      <c r="G19" s="10">
        <f t="shared" si="6"/>
        <v>511</v>
      </c>
      <c r="H19" s="10">
        <f t="shared" si="7"/>
        <v>616</v>
      </c>
      <c r="I19" s="10">
        <f t="shared" si="8"/>
        <v>1216</v>
      </c>
      <c r="J19" s="10">
        <f t="shared" si="9"/>
        <v>0</v>
      </c>
      <c r="K19" s="19" t="str">
        <f t="shared" si="10"/>
        <v>08:31</v>
      </c>
      <c r="L19" s="19" t="str">
        <f t="shared" si="11"/>
        <v>20:16</v>
      </c>
      <c r="M19" s="31" t="s">
        <v>139</v>
      </c>
      <c r="N19" s="31" t="s">
        <v>140</v>
      </c>
      <c r="O19" s="31" t="s">
        <v>50</v>
      </c>
      <c r="P19" s="31" t="s">
        <v>51</v>
      </c>
      <c r="Q19" s="33" t="s">
        <v>57</v>
      </c>
      <c r="R19" s="33" t="s">
        <v>57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 t="s">
        <v>49</v>
      </c>
      <c r="AP19" s="31" t="s">
        <v>58</v>
      </c>
      <c r="AQ19" s="31" t="s">
        <v>49</v>
      </c>
      <c r="AR19" s="31"/>
      <c r="AS19" s="31" t="s">
        <v>53</v>
      </c>
      <c r="AT19" s="20"/>
      <c r="AU19" s="11"/>
    </row>
    <row r="20" ht="15" spans="1:47">
      <c r="A20" s="9">
        <f t="shared" si="0"/>
        <v>3.1</v>
      </c>
      <c r="B20" s="10">
        <f t="shared" si="1"/>
        <v>0</v>
      </c>
      <c r="C20" s="10">
        <f t="shared" si="2"/>
        <v>186</v>
      </c>
      <c r="D20" s="10">
        <f t="shared" si="3"/>
        <v>186</v>
      </c>
      <c r="E20" s="10">
        <f t="shared" si="4"/>
        <v>186</v>
      </c>
      <c r="F20" s="10">
        <f t="shared" si="5"/>
        <v>286</v>
      </c>
      <c r="G20" s="10">
        <f t="shared" si="6"/>
        <v>826</v>
      </c>
      <c r="H20" s="10">
        <f t="shared" si="7"/>
        <v>472</v>
      </c>
      <c r="I20" s="10">
        <f t="shared" si="8"/>
        <v>1042</v>
      </c>
      <c r="J20" s="10">
        <f t="shared" si="9"/>
        <v>1</v>
      </c>
      <c r="K20" s="19" t="str">
        <f t="shared" si="10"/>
        <v>13:46</v>
      </c>
      <c r="L20" s="19" t="str">
        <f t="shared" si="11"/>
        <v>17:22</v>
      </c>
      <c r="M20" s="31" t="s">
        <v>141</v>
      </c>
      <c r="N20" s="31" t="s">
        <v>142</v>
      </c>
      <c r="O20" s="31" t="s">
        <v>50</v>
      </c>
      <c r="P20" s="31" t="s">
        <v>51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 t="s">
        <v>49</v>
      </c>
      <c r="AP20" s="31" t="s">
        <v>52</v>
      </c>
      <c r="AQ20" s="31" t="s">
        <v>49</v>
      </c>
      <c r="AR20" s="31"/>
      <c r="AS20" s="31" t="s">
        <v>53</v>
      </c>
      <c r="AT20" s="20"/>
      <c r="AU20" s="11"/>
    </row>
    <row r="21" ht="1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31" t="s">
        <v>143</v>
      </c>
      <c r="N21" s="31" t="s">
        <v>49</v>
      </c>
      <c r="O21" s="31" t="s">
        <v>50</v>
      </c>
      <c r="P21" s="31" t="s">
        <v>51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 t="s">
        <v>49</v>
      </c>
      <c r="AP21" s="31" t="s">
        <v>52</v>
      </c>
      <c r="AQ21" s="31" t="s">
        <v>49</v>
      </c>
      <c r="AR21" s="31"/>
      <c r="AS21" s="31" t="s">
        <v>53</v>
      </c>
      <c r="AT21" s="20"/>
      <c r="AU21" s="11"/>
    </row>
    <row r="22" ht="15" spans="1:47">
      <c r="A22" s="9">
        <f t="shared" si="0"/>
        <v>2.85</v>
      </c>
      <c r="B22" s="10">
        <f t="shared" si="1"/>
        <v>171</v>
      </c>
      <c r="C22" s="10">
        <f t="shared" si="2"/>
        <v>0</v>
      </c>
      <c r="D22" s="10">
        <f t="shared" si="3"/>
        <v>651</v>
      </c>
      <c r="E22" s="10">
        <f t="shared" si="4"/>
        <v>651</v>
      </c>
      <c r="F22" s="10">
        <f t="shared" si="5"/>
        <v>12</v>
      </c>
      <c r="G22" s="10">
        <f t="shared" si="6"/>
        <v>522</v>
      </c>
      <c r="H22" s="10">
        <f t="shared" si="7"/>
        <v>663</v>
      </c>
      <c r="I22" s="10">
        <f t="shared" si="8"/>
        <v>1263</v>
      </c>
      <c r="J22" s="10">
        <f t="shared" si="9"/>
        <v>0</v>
      </c>
      <c r="K22" s="19" t="str">
        <f t="shared" si="10"/>
        <v>08:42</v>
      </c>
      <c r="L22" s="19" t="str">
        <f t="shared" si="11"/>
        <v>21:03</v>
      </c>
      <c r="M22" s="31" t="s">
        <v>144</v>
      </c>
      <c r="N22" s="31" t="s">
        <v>145</v>
      </c>
      <c r="O22" s="31" t="s">
        <v>50</v>
      </c>
      <c r="P22" s="31" t="s">
        <v>51</v>
      </c>
      <c r="Q22" s="33" t="s">
        <v>57</v>
      </c>
      <c r="R22" s="33" t="s">
        <v>57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 t="s">
        <v>49</v>
      </c>
      <c r="AP22" s="31" t="s">
        <v>58</v>
      </c>
      <c r="AQ22" s="31" t="s">
        <v>49</v>
      </c>
      <c r="AR22" s="31"/>
      <c r="AS22" s="31" t="s">
        <v>53</v>
      </c>
      <c r="AT22" s="20"/>
      <c r="AU22" s="11"/>
    </row>
    <row r="23" ht="15" spans="1:47">
      <c r="A23" s="9">
        <f t="shared" si="0"/>
        <v>3.42</v>
      </c>
      <c r="B23" s="10">
        <f t="shared" si="1"/>
        <v>205</v>
      </c>
      <c r="C23" s="10">
        <f t="shared" si="2"/>
        <v>0</v>
      </c>
      <c r="D23" s="10">
        <f t="shared" si="3"/>
        <v>685</v>
      </c>
      <c r="E23" s="10">
        <f t="shared" si="4"/>
        <v>685</v>
      </c>
      <c r="F23" s="10">
        <f t="shared" si="5"/>
        <v>20</v>
      </c>
      <c r="G23" s="10">
        <f t="shared" si="6"/>
        <v>530</v>
      </c>
      <c r="H23" s="10">
        <f t="shared" si="7"/>
        <v>705</v>
      </c>
      <c r="I23" s="10">
        <f t="shared" si="8"/>
        <v>1305</v>
      </c>
      <c r="J23" s="10">
        <f t="shared" si="9"/>
        <v>0</v>
      </c>
      <c r="K23" s="19" t="str">
        <f t="shared" si="10"/>
        <v>08:50</v>
      </c>
      <c r="L23" s="19" t="str">
        <f t="shared" si="11"/>
        <v>21:45</v>
      </c>
      <c r="M23" s="31" t="s">
        <v>146</v>
      </c>
      <c r="N23" s="31" t="s">
        <v>147</v>
      </c>
      <c r="O23" s="31" t="s">
        <v>50</v>
      </c>
      <c r="P23" s="31" t="s">
        <v>51</v>
      </c>
      <c r="Q23" s="33" t="s">
        <v>57</v>
      </c>
      <c r="R23" s="33" t="s">
        <v>57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 t="s">
        <v>49</v>
      </c>
      <c r="AP23" s="31" t="s">
        <v>58</v>
      </c>
      <c r="AQ23" s="31" t="s">
        <v>49</v>
      </c>
      <c r="AR23" s="31"/>
      <c r="AS23" s="31" t="s">
        <v>53</v>
      </c>
      <c r="AT23" s="20"/>
      <c r="AU23" s="11"/>
    </row>
    <row r="24" ht="15" spans="1:47">
      <c r="A24" s="9">
        <f t="shared" si="0"/>
        <v>2.88</v>
      </c>
      <c r="B24" s="10">
        <f t="shared" si="1"/>
        <v>173</v>
      </c>
      <c r="C24" s="10">
        <f t="shared" si="2"/>
        <v>0</v>
      </c>
      <c r="D24" s="10">
        <f t="shared" si="3"/>
        <v>653</v>
      </c>
      <c r="E24" s="10">
        <f t="shared" si="4"/>
        <v>653</v>
      </c>
      <c r="F24" s="10">
        <f t="shared" si="5"/>
        <v>27</v>
      </c>
      <c r="G24" s="10">
        <f t="shared" si="6"/>
        <v>537</v>
      </c>
      <c r="H24" s="10">
        <f t="shared" si="7"/>
        <v>680</v>
      </c>
      <c r="I24" s="10">
        <f t="shared" si="8"/>
        <v>1280</v>
      </c>
      <c r="J24" s="10">
        <f t="shared" si="9"/>
        <v>0</v>
      </c>
      <c r="K24" s="19" t="str">
        <f t="shared" si="10"/>
        <v>08:57</v>
      </c>
      <c r="L24" s="19" t="str">
        <f t="shared" si="11"/>
        <v>21:20</v>
      </c>
      <c r="M24" s="31" t="s">
        <v>148</v>
      </c>
      <c r="N24" s="31" t="s">
        <v>149</v>
      </c>
      <c r="O24" s="31" t="s">
        <v>50</v>
      </c>
      <c r="P24" s="31" t="s">
        <v>51</v>
      </c>
      <c r="Q24" s="33" t="s">
        <v>57</v>
      </c>
      <c r="R24" s="33" t="s">
        <v>57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 t="s">
        <v>49</v>
      </c>
      <c r="AP24" s="31" t="s">
        <v>58</v>
      </c>
      <c r="AQ24" s="31" t="s">
        <v>49</v>
      </c>
      <c r="AR24" s="31"/>
      <c r="AS24" s="31" t="s">
        <v>53</v>
      </c>
      <c r="AT24" s="20"/>
      <c r="AU24" s="11"/>
    </row>
    <row r="25" ht="15" spans="1:47">
      <c r="A25" s="9">
        <f t="shared" si="0"/>
        <v>3.02</v>
      </c>
      <c r="B25" s="10">
        <f t="shared" si="1"/>
        <v>181</v>
      </c>
      <c r="C25" s="10">
        <f t="shared" si="2"/>
        <v>0</v>
      </c>
      <c r="D25" s="10">
        <f t="shared" si="3"/>
        <v>661</v>
      </c>
      <c r="E25" s="10">
        <f t="shared" si="4"/>
        <v>661</v>
      </c>
      <c r="F25" s="10">
        <f t="shared" si="5"/>
        <v>10</v>
      </c>
      <c r="G25" s="10">
        <f t="shared" si="6"/>
        <v>520</v>
      </c>
      <c r="H25" s="10">
        <f t="shared" si="7"/>
        <v>671</v>
      </c>
      <c r="I25" s="10">
        <f t="shared" si="8"/>
        <v>1271</v>
      </c>
      <c r="J25" s="10">
        <f t="shared" si="9"/>
        <v>0</v>
      </c>
      <c r="K25" s="19" t="str">
        <f t="shared" si="10"/>
        <v>08:40</v>
      </c>
      <c r="L25" s="19" t="str">
        <f t="shared" si="11"/>
        <v>21:11</v>
      </c>
      <c r="M25" s="31" t="s">
        <v>150</v>
      </c>
      <c r="N25" s="31" t="s">
        <v>151</v>
      </c>
      <c r="O25" s="31" t="s">
        <v>50</v>
      </c>
      <c r="P25" s="31" t="s">
        <v>51</v>
      </c>
      <c r="Q25" s="33" t="s">
        <v>57</v>
      </c>
      <c r="R25" s="33" t="s">
        <v>57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 t="s">
        <v>49</v>
      </c>
      <c r="AP25" s="31" t="s">
        <v>58</v>
      </c>
      <c r="AQ25" s="31" t="s">
        <v>49</v>
      </c>
      <c r="AR25" s="31"/>
      <c r="AS25" s="31" t="s">
        <v>53</v>
      </c>
      <c r="AT25" s="20"/>
      <c r="AU25" s="11"/>
    </row>
    <row r="26" ht="15" spans="1:47">
      <c r="A26" s="9">
        <f t="shared" si="0"/>
        <v>1.5</v>
      </c>
      <c r="B26" s="10">
        <f t="shared" si="1"/>
        <v>90</v>
      </c>
      <c r="C26" s="10">
        <f t="shared" si="2"/>
        <v>0</v>
      </c>
      <c r="D26" s="10">
        <f t="shared" si="3"/>
        <v>570</v>
      </c>
      <c r="E26" s="10">
        <f t="shared" si="4"/>
        <v>570</v>
      </c>
      <c r="F26" s="10">
        <f t="shared" si="5"/>
        <v>3</v>
      </c>
      <c r="G26" s="10">
        <f t="shared" si="6"/>
        <v>513</v>
      </c>
      <c r="H26" s="10">
        <f t="shared" si="7"/>
        <v>573</v>
      </c>
      <c r="I26" s="10">
        <f t="shared" si="8"/>
        <v>1173</v>
      </c>
      <c r="J26" s="10">
        <f t="shared" si="9"/>
        <v>0</v>
      </c>
      <c r="K26" s="19" t="str">
        <f t="shared" si="10"/>
        <v>08:33</v>
      </c>
      <c r="L26" s="19" t="str">
        <f t="shared" si="11"/>
        <v>19:33</v>
      </c>
      <c r="M26" s="31" t="s">
        <v>152</v>
      </c>
      <c r="N26" s="31" t="s">
        <v>153</v>
      </c>
      <c r="O26" s="31" t="s">
        <v>50</v>
      </c>
      <c r="P26" s="31" t="s">
        <v>51</v>
      </c>
      <c r="Q26" s="33" t="s">
        <v>57</v>
      </c>
      <c r="R26" s="33" t="s">
        <v>57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 t="s">
        <v>49</v>
      </c>
      <c r="AP26" s="31" t="s">
        <v>58</v>
      </c>
      <c r="AQ26" s="31" t="s">
        <v>49</v>
      </c>
      <c r="AR26" s="31"/>
      <c r="AS26" s="31" t="s">
        <v>53</v>
      </c>
      <c r="AT26" s="20"/>
      <c r="AU26" s="11"/>
    </row>
    <row r="27" ht="1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31" t="s">
        <v>154</v>
      </c>
      <c r="N27" s="31" t="s">
        <v>49</v>
      </c>
      <c r="O27" s="31" t="s">
        <v>50</v>
      </c>
      <c r="P27" s="31" t="s">
        <v>51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 t="s">
        <v>49</v>
      </c>
      <c r="AP27" s="31" t="s">
        <v>52</v>
      </c>
      <c r="AQ27" s="31" t="s">
        <v>49</v>
      </c>
      <c r="AR27" s="31"/>
      <c r="AS27" s="31" t="s">
        <v>53</v>
      </c>
      <c r="AT27" s="20"/>
      <c r="AU27" s="11"/>
    </row>
    <row r="28" ht="1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31" t="s">
        <v>155</v>
      </c>
      <c r="N28" s="31" t="s">
        <v>49</v>
      </c>
      <c r="O28" s="31" t="s">
        <v>50</v>
      </c>
      <c r="P28" s="31" t="s">
        <v>51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 t="s">
        <v>49</v>
      </c>
      <c r="AP28" s="31" t="s">
        <v>52</v>
      </c>
      <c r="AQ28" s="31" t="s">
        <v>49</v>
      </c>
      <c r="AR28" s="31"/>
      <c r="AS28" s="31" t="s">
        <v>53</v>
      </c>
      <c r="AT28" s="20"/>
      <c r="AU28" s="11"/>
    </row>
    <row r="29" ht="15" spans="1:47">
      <c r="A29" s="9">
        <f t="shared" si="0"/>
        <v>2.93</v>
      </c>
      <c r="B29" s="10">
        <f t="shared" si="1"/>
        <v>176</v>
      </c>
      <c r="C29" s="10">
        <f t="shared" si="2"/>
        <v>0</v>
      </c>
      <c r="D29" s="10">
        <f t="shared" si="3"/>
        <v>656</v>
      </c>
      <c r="E29" s="10">
        <f t="shared" si="4"/>
        <v>656</v>
      </c>
      <c r="F29" s="10">
        <f t="shared" si="5"/>
        <v>12</v>
      </c>
      <c r="G29" s="10">
        <f t="shared" si="6"/>
        <v>522</v>
      </c>
      <c r="H29" s="10">
        <f t="shared" si="7"/>
        <v>668</v>
      </c>
      <c r="I29" s="10">
        <f t="shared" si="8"/>
        <v>1268</v>
      </c>
      <c r="J29" s="10">
        <f t="shared" si="9"/>
        <v>0</v>
      </c>
      <c r="K29" s="19" t="str">
        <f t="shared" si="10"/>
        <v>08:42</v>
      </c>
      <c r="L29" s="19" t="str">
        <f t="shared" si="11"/>
        <v>21:08</v>
      </c>
      <c r="M29" s="31" t="s">
        <v>156</v>
      </c>
      <c r="N29" s="31" t="s">
        <v>157</v>
      </c>
      <c r="O29" s="31" t="s">
        <v>50</v>
      </c>
      <c r="P29" s="31" t="s">
        <v>51</v>
      </c>
      <c r="Q29" s="33" t="s">
        <v>57</v>
      </c>
      <c r="R29" s="33" t="s">
        <v>57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 t="s">
        <v>49</v>
      </c>
      <c r="AP29" s="31" t="s">
        <v>58</v>
      </c>
      <c r="AQ29" s="31" t="s">
        <v>49</v>
      </c>
      <c r="AR29" s="31"/>
      <c r="AS29" s="31" t="s">
        <v>53</v>
      </c>
      <c r="AT29" s="20"/>
      <c r="AU29" s="11"/>
    </row>
    <row r="30" ht="15" spans="1:47">
      <c r="A30" s="9">
        <f t="shared" si="0"/>
        <v>2.42</v>
      </c>
      <c r="B30" s="10">
        <f t="shared" si="1"/>
        <v>145</v>
      </c>
      <c r="C30" s="10">
        <f t="shared" si="2"/>
        <v>0</v>
      </c>
      <c r="D30" s="10">
        <f t="shared" si="3"/>
        <v>625</v>
      </c>
      <c r="E30" s="10">
        <f t="shared" si="4"/>
        <v>625</v>
      </c>
      <c r="F30" s="10">
        <f t="shared" si="5"/>
        <v>10</v>
      </c>
      <c r="G30" s="10">
        <f t="shared" si="6"/>
        <v>520</v>
      </c>
      <c r="H30" s="10">
        <f t="shared" si="7"/>
        <v>635</v>
      </c>
      <c r="I30" s="10">
        <f t="shared" si="8"/>
        <v>1235</v>
      </c>
      <c r="J30" s="10">
        <f t="shared" si="9"/>
        <v>0</v>
      </c>
      <c r="K30" s="19" t="str">
        <f t="shared" si="10"/>
        <v>08:40</v>
      </c>
      <c r="L30" s="19" t="str">
        <f t="shared" si="11"/>
        <v>20:35</v>
      </c>
      <c r="M30" s="31" t="s">
        <v>158</v>
      </c>
      <c r="N30" s="31" t="s">
        <v>159</v>
      </c>
      <c r="O30" s="31" t="s">
        <v>50</v>
      </c>
      <c r="P30" s="31" t="s">
        <v>51</v>
      </c>
      <c r="Q30" s="33" t="s">
        <v>57</v>
      </c>
      <c r="R30" s="33" t="s">
        <v>57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 t="s">
        <v>49</v>
      </c>
      <c r="AP30" s="31" t="s">
        <v>58</v>
      </c>
      <c r="AQ30" s="31" t="s">
        <v>49</v>
      </c>
      <c r="AR30" s="31"/>
      <c r="AS30" s="31" t="s">
        <v>53</v>
      </c>
      <c r="AT30" s="20"/>
      <c r="AU30" s="11"/>
    </row>
    <row r="31" ht="15" spans="1:47">
      <c r="A31" s="9">
        <f t="shared" si="0"/>
        <v>3.23</v>
      </c>
      <c r="B31" s="10">
        <f t="shared" si="1"/>
        <v>194</v>
      </c>
      <c r="C31" s="10">
        <f t="shared" si="2"/>
        <v>0</v>
      </c>
      <c r="D31" s="10">
        <f t="shared" si="3"/>
        <v>674</v>
      </c>
      <c r="E31" s="10">
        <f t="shared" si="4"/>
        <v>674</v>
      </c>
      <c r="F31" s="10">
        <f t="shared" si="5"/>
        <v>7</v>
      </c>
      <c r="G31" s="10">
        <f t="shared" si="6"/>
        <v>517</v>
      </c>
      <c r="H31" s="10">
        <f t="shared" si="7"/>
        <v>681</v>
      </c>
      <c r="I31" s="10">
        <f t="shared" si="8"/>
        <v>1281</v>
      </c>
      <c r="J31" s="10">
        <f t="shared" si="9"/>
        <v>0</v>
      </c>
      <c r="K31" s="19" t="str">
        <f t="shared" si="10"/>
        <v>08:37</v>
      </c>
      <c r="L31" s="19" t="str">
        <f t="shared" si="11"/>
        <v>21:21</v>
      </c>
      <c r="M31" s="31" t="s">
        <v>160</v>
      </c>
      <c r="N31" s="31" t="s">
        <v>161</v>
      </c>
      <c r="O31" s="31" t="s">
        <v>50</v>
      </c>
      <c r="P31" s="31" t="s">
        <v>51</v>
      </c>
      <c r="Q31" s="33" t="s">
        <v>57</v>
      </c>
      <c r="R31" s="33" t="s">
        <v>57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 t="s">
        <v>49</v>
      </c>
      <c r="AP31" s="31" t="s">
        <v>58</v>
      </c>
      <c r="AQ31" s="31" t="s">
        <v>49</v>
      </c>
      <c r="AR31" s="31"/>
      <c r="AS31" s="31" t="s">
        <v>53</v>
      </c>
      <c r="AT31" s="20"/>
      <c r="AU31" s="11"/>
    </row>
    <row r="32" ht="15" spans="1:47">
      <c r="A32" s="9">
        <f t="shared" si="0"/>
        <v>3.48</v>
      </c>
      <c r="B32" s="10">
        <f t="shared" si="1"/>
        <v>209</v>
      </c>
      <c r="C32" s="10">
        <f t="shared" si="2"/>
        <v>0</v>
      </c>
      <c r="D32" s="10">
        <f t="shared" si="3"/>
        <v>689</v>
      </c>
      <c r="E32" s="10">
        <f t="shared" si="4"/>
        <v>689</v>
      </c>
      <c r="F32" s="10">
        <f t="shared" si="5"/>
        <v>4</v>
      </c>
      <c r="G32" s="10">
        <f t="shared" si="6"/>
        <v>514</v>
      </c>
      <c r="H32" s="10">
        <f t="shared" si="7"/>
        <v>693</v>
      </c>
      <c r="I32" s="10">
        <f t="shared" si="8"/>
        <v>1293</v>
      </c>
      <c r="J32" s="10">
        <f t="shared" si="9"/>
        <v>0</v>
      </c>
      <c r="K32" s="19" t="str">
        <f t="shared" si="10"/>
        <v>08:34</v>
      </c>
      <c r="L32" s="19" t="str">
        <f t="shared" si="11"/>
        <v>21:33</v>
      </c>
      <c r="M32" s="31" t="s">
        <v>162</v>
      </c>
      <c r="N32" s="31" t="s">
        <v>163</v>
      </c>
      <c r="O32" s="31" t="s">
        <v>50</v>
      </c>
      <c r="P32" s="31" t="s">
        <v>51</v>
      </c>
      <c r="Q32" s="33" t="s">
        <v>57</v>
      </c>
      <c r="R32" s="33" t="s">
        <v>57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 t="s">
        <v>49</v>
      </c>
      <c r="AP32" s="31" t="s">
        <v>58</v>
      </c>
      <c r="AQ32" s="31" t="s">
        <v>49</v>
      </c>
      <c r="AR32" s="31"/>
      <c r="AS32" s="31" t="s">
        <v>53</v>
      </c>
      <c r="AT32" s="20"/>
      <c r="AU32" s="11"/>
    </row>
    <row r="33" ht="15" spans="1:47">
      <c r="A33" s="9">
        <f t="shared" si="0"/>
        <v>2.87</v>
      </c>
      <c r="B33" s="10">
        <f t="shared" si="1"/>
        <v>172</v>
      </c>
      <c r="C33" s="10">
        <f t="shared" si="2"/>
        <v>0</v>
      </c>
      <c r="D33" s="10">
        <f t="shared" si="3"/>
        <v>652</v>
      </c>
      <c r="E33" s="10">
        <f t="shared" si="4"/>
        <v>652</v>
      </c>
      <c r="F33" s="10">
        <f t="shared" si="5"/>
        <v>9</v>
      </c>
      <c r="G33" s="10">
        <f t="shared" si="6"/>
        <v>519</v>
      </c>
      <c r="H33" s="10">
        <f t="shared" si="7"/>
        <v>661</v>
      </c>
      <c r="I33" s="10">
        <f t="shared" si="8"/>
        <v>1261</v>
      </c>
      <c r="J33" s="10">
        <f t="shared" si="9"/>
        <v>0</v>
      </c>
      <c r="K33" s="19" t="str">
        <f t="shared" si="10"/>
        <v>08:39</v>
      </c>
      <c r="L33" s="19" t="str">
        <f t="shared" si="11"/>
        <v>21:01</v>
      </c>
      <c r="M33" s="31" t="s">
        <v>164</v>
      </c>
      <c r="N33" s="31" t="s">
        <v>165</v>
      </c>
      <c r="O33" s="31" t="s">
        <v>50</v>
      </c>
      <c r="P33" s="31" t="s">
        <v>51</v>
      </c>
      <c r="Q33" s="33" t="s">
        <v>57</v>
      </c>
      <c r="R33" s="33" t="s">
        <v>57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 t="s">
        <v>49</v>
      </c>
      <c r="AP33" s="31" t="s">
        <v>58</v>
      </c>
      <c r="AQ33" s="31" t="s">
        <v>49</v>
      </c>
      <c r="AR33" s="31"/>
      <c r="AS33" s="31" t="s">
        <v>53</v>
      </c>
      <c r="AT33" s="20"/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24" activePane="bottomRight" state="frozen"/>
      <selection/>
      <selection pane="topRight"/>
      <selection pane="bottomLeft"/>
      <selection pane="bottomRight" activeCell="M5" sqref="M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66.1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3966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5" spans="1:47">
      <c r="A3" s="9">
        <f t="shared" ref="A3:A48" si="0">ROUND(B3/60,2)+ROUND(C3/60,2)</f>
        <v>3.22</v>
      </c>
      <c r="B3" s="10">
        <f t="shared" ref="B3:B48" si="1">IF(AND(D3&gt;(8*60),J3=0),D3-(8*60),0)</f>
        <v>193</v>
      </c>
      <c r="C3" s="10">
        <f t="shared" ref="C3:C48" si="2">IF(AND(J3=1,D3&gt;0),D3,0)</f>
        <v>0</v>
      </c>
      <c r="D3" s="10">
        <f t="shared" ref="D3:D48" si="3">IF(E3&gt;0,E3,0)</f>
        <v>673</v>
      </c>
      <c r="E3" s="10">
        <f t="shared" ref="E3:E48" si="4">H3-F3</f>
        <v>673</v>
      </c>
      <c r="F3" s="10">
        <f t="shared" ref="F3:F48" si="5">IF(G3&lt;(8*60+30),0,IF(G3&lt;(11*60+30),G3-(8*60+30),IF(G3&lt;(12*60+30),3*60+30,IF(G3&lt;(17*60+30),G3-(12*60+30)+3*60+30,IF(G3&lt;(18*60),8*60,G3-(18*60)+8*60)))))</f>
        <v>9</v>
      </c>
      <c r="G3" s="10">
        <f t="shared" ref="G3:G48" si="6">IF(K3&gt;0,MID(K3,1,2)*60+MID(K3,4,2),0)</f>
        <v>519</v>
      </c>
      <c r="H3" s="10">
        <f t="shared" ref="H3:H48" si="7">IF(I3=0,0,IF(I3&lt;(11*60+30),(I3-(8*60+30)),IF(I3&lt;(17*60+30),I3-(12*60+30)+3*60,I3-(18*60)+8*60)))</f>
        <v>682</v>
      </c>
      <c r="I3" s="10">
        <f t="shared" ref="I3:I48" si="8">IF(L3&gt;0,MID(L3,1,2)*60+MID(L3,4,2),0)</f>
        <v>1282</v>
      </c>
      <c r="J3" s="10">
        <f t="shared" ref="J3:J48" si="9">IF(MID(Q3,2,4)="1.00",0,1)</f>
        <v>0</v>
      </c>
      <c r="K3" s="19" t="str">
        <f t="shared" ref="K3:K48" si="10">IF(LEN(CLEAN(N3))=13,MID(N3,2,5),IF(LEN(CLEAN(N3))=19,MID(N3,8,5),0))</f>
        <v>08:39</v>
      </c>
      <c r="L3" s="19" t="str">
        <f t="shared" ref="L3:L48" si="11">IF(LEN(CLEAN(N3))=13,MID(N3,8,5),IF(LEN(CLEAN(N3))=19,MID(N3,14,5),0))</f>
        <v>21:22</v>
      </c>
      <c r="M3" s="28" t="s">
        <v>166</v>
      </c>
      <c r="N3" s="28" t="s">
        <v>167</v>
      </c>
      <c r="O3" s="28" t="s">
        <v>50</v>
      </c>
      <c r="P3" s="28" t="s">
        <v>51</v>
      </c>
      <c r="Q3" s="30" t="s">
        <v>57</v>
      </c>
      <c r="R3" s="30" t="s">
        <v>57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 t="s">
        <v>49</v>
      </c>
      <c r="AP3" s="28" t="s">
        <v>58</v>
      </c>
      <c r="AQ3" s="28" t="s">
        <v>49</v>
      </c>
      <c r="AR3" s="28"/>
      <c r="AS3" s="28" t="s">
        <v>53</v>
      </c>
      <c r="AT3" s="20"/>
      <c r="AU3" s="11"/>
    </row>
    <row r="4" ht="15" spans="1:47">
      <c r="A4" s="9">
        <f t="shared" si="0"/>
        <v>3.42</v>
      </c>
      <c r="B4" s="10">
        <f t="shared" si="1"/>
        <v>205</v>
      </c>
      <c r="C4" s="10">
        <f t="shared" si="2"/>
        <v>0</v>
      </c>
      <c r="D4" s="10">
        <f t="shared" si="3"/>
        <v>685</v>
      </c>
      <c r="E4" s="10">
        <f t="shared" si="4"/>
        <v>685</v>
      </c>
      <c r="F4" s="10">
        <f t="shared" si="5"/>
        <v>9</v>
      </c>
      <c r="G4" s="10">
        <f t="shared" si="6"/>
        <v>519</v>
      </c>
      <c r="H4" s="10">
        <f t="shared" si="7"/>
        <v>694</v>
      </c>
      <c r="I4" s="10">
        <f t="shared" si="8"/>
        <v>1294</v>
      </c>
      <c r="J4" s="10">
        <f t="shared" si="9"/>
        <v>0</v>
      </c>
      <c r="K4" s="19" t="str">
        <f t="shared" si="10"/>
        <v>08:39</v>
      </c>
      <c r="L4" s="19" t="str">
        <f t="shared" si="11"/>
        <v>21:34</v>
      </c>
      <c r="M4" s="28" t="s">
        <v>168</v>
      </c>
      <c r="N4" s="28" t="s">
        <v>169</v>
      </c>
      <c r="O4" s="28" t="s">
        <v>50</v>
      </c>
      <c r="P4" s="28" t="s">
        <v>51</v>
      </c>
      <c r="Q4" s="30" t="s">
        <v>57</v>
      </c>
      <c r="R4" s="30" t="s">
        <v>57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 t="s">
        <v>49</v>
      </c>
      <c r="AP4" s="28" t="s">
        <v>58</v>
      </c>
      <c r="AQ4" s="28" t="s">
        <v>49</v>
      </c>
      <c r="AR4" s="28"/>
      <c r="AS4" s="28" t="s">
        <v>53</v>
      </c>
      <c r="AT4" s="20"/>
      <c r="AU4" s="11"/>
    </row>
    <row r="5" ht="15" spans="1:47">
      <c r="A5" s="9">
        <f t="shared" si="0"/>
        <v>2.82</v>
      </c>
      <c r="B5" s="10">
        <f t="shared" si="1"/>
        <v>169</v>
      </c>
      <c r="C5" s="10">
        <f t="shared" si="2"/>
        <v>0</v>
      </c>
      <c r="D5" s="10">
        <f t="shared" si="3"/>
        <v>649</v>
      </c>
      <c r="E5" s="10">
        <f t="shared" si="4"/>
        <v>649</v>
      </c>
      <c r="F5" s="10">
        <f t="shared" si="5"/>
        <v>10</v>
      </c>
      <c r="G5" s="10">
        <f t="shared" si="6"/>
        <v>520</v>
      </c>
      <c r="H5" s="10">
        <f t="shared" si="7"/>
        <v>659</v>
      </c>
      <c r="I5" s="10">
        <f t="shared" si="8"/>
        <v>1259</v>
      </c>
      <c r="J5" s="10">
        <f t="shared" si="9"/>
        <v>0</v>
      </c>
      <c r="K5" s="19" t="str">
        <f t="shared" si="10"/>
        <v>08:40</v>
      </c>
      <c r="L5" s="19" t="str">
        <f t="shared" si="11"/>
        <v>20:59</v>
      </c>
      <c r="M5" s="28" t="s">
        <v>170</v>
      </c>
      <c r="N5" s="28" t="s">
        <v>171</v>
      </c>
      <c r="O5" s="28" t="s">
        <v>50</v>
      </c>
      <c r="P5" s="28" t="s">
        <v>51</v>
      </c>
      <c r="Q5" s="30" t="s">
        <v>57</v>
      </c>
      <c r="R5" s="30" t="s">
        <v>57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 t="s">
        <v>49</v>
      </c>
      <c r="AP5" s="28" t="s">
        <v>58</v>
      </c>
      <c r="AQ5" s="28" t="s">
        <v>49</v>
      </c>
      <c r="AR5" s="28"/>
      <c r="AS5" s="28" t="s">
        <v>53</v>
      </c>
      <c r="AT5" s="20"/>
      <c r="AU5" s="11"/>
    </row>
    <row r="6" ht="15" spans="1:47">
      <c r="A6" s="9">
        <f t="shared" si="0"/>
        <v>1.37</v>
      </c>
      <c r="B6" s="10">
        <f t="shared" si="1"/>
        <v>82</v>
      </c>
      <c r="C6" s="10">
        <f t="shared" si="2"/>
        <v>0</v>
      </c>
      <c r="D6" s="10">
        <f t="shared" si="3"/>
        <v>562</v>
      </c>
      <c r="E6" s="10">
        <f t="shared" si="4"/>
        <v>562</v>
      </c>
      <c r="F6" s="10">
        <f t="shared" si="5"/>
        <v>10</v>
      </c>
      <c r="G6" s="10">
        <f t="shared" si="6"/>
        <v>520</v>
      </c>
      <c r="H6" s="10">
        <f t="shared" si="7"/>
        <v>572</v>
      </c>
      <c r="I6" s="10">
        <f t="shared" si="8"/>
        <v>1172</v>
      </c>
      <c r="J6" s="10">
        <f t="shared" si="9"/>
        <v>0</v>
      </c>
      <c r="K6" s="19" t="str">
        <f t="shared" si="10"/>
        <v>08:40</v>
      </c>
      <c r="L6" s="19" t="str">
        <f t="shared" si="11"/>
        <v>19:32</v>
      </c>
      <c r="M6" s="28" t="s">
        <v>172</v>
      </c>
      <c r="N6" s="28" t="s">
        <v>173</v>
      </c>
      <c r="O6" s="28" t="s">
        <v>50</v>
      </c>
      <c r="P6" s="28" t="s">
        <v>51</v>
      </c>
      <c r="Q6" s="30" t="s">
        <v>57</v>
      </c>
      <c r="R6" s="30" t="s">
        <v>57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 t="s">
        <v>49</v>
      </c>
      <c r="AP6" s="28" t="s">
        <v>58</v>
      </c>
      <c r="AQ6" s="28" t="s">
        <v>49</v>
      </c>
      <c r="AR6" s="28"/>
      <c r="AS6" s="28" t="s">
        <v>53</v>
      </c>
      <c r="AT6" s="20"/>
      <c r="AU6" s="11"/>
    </row>
    <row r="7" ht="15" spans="1:47">
      <c r="A7" s="9">
        <f t="shared" si="0"/>
        <v>2.67</v>
      </c>
      <c r="B7" s="10">
        <f t="shared" si="1"/>
        <v>160</v>
      </c>
      <c r="C7" s="10">
        <f t="shared" si="2"/>
        <v>0</v>
      </c>
      <c r="D7" s="10">
        <f t="shared" si="3"/>
        <v>640</v>
      </c>
      <c r="E7" s="10">
        <f t="shared" si="4"/>
        <v>640</v>
      </c>
      <c r="F7" s="10">
        <f t="shared" si="5"/>
        <v>21</v>
      </c>
      <c r="G7" s="10">
        <f t="shared" si="6"/>
        <v>531</v>
      </c>
      <c r="H7" s="10">
        <f t="shared" si="7"/>
        <v>661</v>
      </c>
      <c r="I7" s="10">
        <f t="shared" si="8"/>
        <v>1261</v>
      </c>
      <c r="J7" s="10">
        <f t="shared" si="9"/>
        <v>0</v>
      </c>
      <c r="K7" s="19" t="str">
        <f t="shared" si="10"/>
        <v>08:51</v>
      </c>
      <c r="L7" s="19" t="str">
        <f t="shared" si="11"/>
        <v>21:01</v>
      </c>
      <c r="M7" s="28" t="s">
        <v>174</v>
      </c>
      <c r="N7" s="28" t="s">
        <v>175</v>
      </c>
      <c r="O7" s="28" t="s">
        <v>50</v>
      </c>
      <c r="P7" s="28" t="s">
        <v>51</v>
      </c>
      <c r="Q7" s="30" t="s">
        <v>57</v>
      </c>
      <c r="R7" s="30" t="s">
        <v>57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 t="s">
        <v>49</v>
      </c>
      <c r="AP7" s="28" t="s">
        <v>58</v>
      </c>
      <c r="AQ7" s="28" t="s">
        <v>49</v>
      </c>
      <c r="AR7" s="28"/>
      <c r="AS7" s="28" t="s">
        <v>53</v>
      </c>
      <c r="AT7" s="20"/>
      <c r="AU7" s="11"/>
    </row>
    <row r="8" ht="15" spans="1:47">
      <c r="A8" s="9">
        <f t="shared" si="0"/>
        <v>4.45</v>
      </c>
      <c r="B8" s="10">
        <f t="shared" si="1"/>
        <v>0</v>
      </c>
      <c r="C8" s="10">
        <f t="shared" si="2"/>
        <v>267</v>
      </c>
      <c r="D8" s="10">
        <f t="shared" si="3"/>
        <v>267</v>
      </c>
      <c r="E8" s="10">
        <f t="shared" si="4"/>
        <v>267</v>
      </c>
      <c r="F8" s="10">
        <f t="shared" si="5"/>
        <v>163</v>
      </c>
      <c r="G8" s="10">
        <f t="shared" si="6"/>
        <v>673</v>
      </c>
      <c r="H8" s="10">
        <f t="shared" si="7"/>
        <v>430</v>
      </c>
      <c r="I8" s="10">
        <f t="shared" si="8"/>
        <v>1000</v>
      </c>
      <c r="J8" s="10">
        <f t="shared" si="9"/>
        <v>1</v>
      </c>
      <c r="K8" s="19" t="str">
        <f t="shared" si="10"/>
        <v>11:13</v>
      </c>
      <c r="L8" s="19" t="str">
        <f t="shared" si="11"/>
        <v>16:40</v>
      </c>
      <c r="M8" s="28" t="s">
        <v>176</v>
      </c>
      <c r="N8" s="28" t="s">
        <v>177</v>
      </c>
      <c r="O8" s="28" t="s">
        <v>50</v>
      </c>
      <c r="P8" s="28" t="s">
        <v>51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 t="s">
        <v>49</v>
      </c>
      <c r="AP8" s="28" t="s">
        <v>52</v>
      </c>
      <c r="AQ8" s="28" t="s">
        <v>49</v>
      </c>
      <c r="AR8" s="28"/>
      <c r="AS8" s="28" t="s">
        <v>53</v>
      </c>
      <c r="AT8" s="20"/>
      <c r="AU8" s="11"/>
    </row>
    <row r="9" ht="1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8" t="s">
        <v>178</v>
      </c>
      <c r="N9" s="28" t="s">
        <v>49</v>
      </c>
      <c r="O9" s="28" t="s">
        <v>50</v>
      </c>
      <c r="P9" s="28" t="s">
        <v>51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 t="s">
        <v>49</v>
      </c>
      <c r="AP9" s="28" t="s">
        <v>52</v>
      </c>
      <c r="AQ9" s="28" t="s">
        <v>49</v>
      </c>
      <c r="AR9" s="28"/>
      <c r="AS9" s="28" t="s">
        <v>53</v>
      </c>
      <c r="AT9" s="20"/>
      <c r="AU9" s="11"/>
    </row>
    <row r="10" ht="15" spans="1:47">
      <c r="A10" s="9">
        <f t="shared" si="0"/>
        <v>2.47</v>
      </c>
      <c r="B10" s="10">
        <f t="shared" si="1"/>
        <v>148</v>
      </c>
      <c r="C10" s="10">
        <f t="shared" si="2"/>
        <v>0</v>
      </c>
      <c r="D10" s="10">
        <f t="shared" si="3"/>
        <v>628</v>
      </c>
      <c r="E10" s="10">
        <f t="shared" si="4"/>
        <v>628</v>
      </c>
      <c r="F10" s="10">
        <f t="shared" si="5"/>
        <v>22</v>
      </c>
      <c r="G10" s="10">
        <f t="shared" si="6"/>
        <v>532</v>
      </c>
      <c r="H10" s="10">
        <f t="shared" si="7"/>
        <v>650</v>
      </c>
      <c r="I10" s="10">
        <f t="shared" si="8"/>
        <v>1250</v>
      </c>
      <c r="J10" s="10">
        <f t="shared" si="9"/>
        <v>0</v>
      </c>
      <c r="K10" s="19" t="str">
        <f t="shared" si="10"/>
        <v>08:52</v>
      </c>
      <c r="L10" s="19" t="str">
        <f t="shared" si="11"/>
        <v>20:50</v>
      </c>
      <c r="M10" s="28" t="s">
        <v>179</v>
      </c>
      <c r="N10" s="28" t="s">
        <v>180</v>
      </c>
      <c r="O10" s="28" t="s">
        <v>50</v>
      </c>
      <c r="P10" s="28" t="s">
        <v>51</v>
      </c>
      <c r="Q10" s="30" t="s">
        <v>57</v>
      </c>
      <c r="R10" s="30" t="s">
        <v>57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 t="s">
        <v>49</v>
      </c>
      <c r="AP10" s="28" t="s">
        <v>58</v>
      </c>
      <c r="AQ10" s="28" t="s">
        <v>49</v>
      </c>
      <c r="AR10" s="28"/>
      <c r="AS10" s="28" t="s">
        <v>53</v>
      </c>
      <c r="AT10" s="20"/>
      <c r="AU10" s="11"/>
    </row>
    <row r="11" ht="15" spans="1:47">
      <c r="A11" s="9">
        <f t="shared" si="0"/>
        <v>2.35</v>
      </c>
      <c r="B11" s="10">
        <f t="shared" si="1"/>
        <v>141</v>
      </c>
      <c r="C11" s="10">
        <f t="shared" si="2"/>
        <v>0</v>
      </c>
      <c r="D11" s="10">
        <f t="shared" si="3"/>
        <v>621</v>
      </c>
      <c r="E11" s="10">
        <f t="shared" si="4"/>
        <v>621</v>
      </c>
      <c r="F11" s="10">
        <f t="shared" si="5"/>
        <v>11</v>
      </c>
      <c r="G11" s="10">
        <f t="shared" si="6"/>
        <v>521</v>
      </c>
      <c r="H11" s="10">
        <f t="shared" si="7"/>
        <v>632</v>
      </c>
      <c r="I11" s="10">
        <f t="shared" si="8"/>
        <v>1232</v>
      </c>
      <c r="J11" s="10">
        <f t="shared" si="9"/>
        <v>0</v>
      </c>
      <c r="K11" s="19" t="str">
        <f t="shared" si="10"/>
        <v>08:41</v>
      </c>
      <c r="L11" s="19" t="str">
        <f t="shared" si="11"/>
        <v>20:32</v>
      </c>
      <c r="M11" s="28" t="s">
        <v>181</v>
      </c>
      <c r="N11" s="28" t="s">
        <v>182</v>
      </c>
      <c r="O11" s="28" t="s">
        <v>50</v>
      </c>
      <c r="P11" s="28" t="s">
        <v>51</v>
      </c>
      <c r="Q11" s="30" t="s">
        <v>57</v>
      </c>
      <c r="R11" s="30" t="s">
        <v>57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 t="s">
        <v>49</v>
      </c>
      <c r="AP11" s="28" t="s">
        <v>58</v>
      </c>
      <c r="AQ11" s="28" t="s">
        <v>49</v>
      </c>
      <c r="AR11" s="28"/>
      <c r="AS11" s="28" t="s">
        <v>53</v>
      </c>
      <c r="AT11" s="20"/>
      <c r="AU11" s="11"/>
    </row>
    <row r="12" ht="15" spans="1:47">
      <c r="A12" s="9">
        <f t="shared" si="0"/>
        <v>1.48</v>
      </c>
      <c r="B12" s="10">
        <f t="shared" si="1"/>
        <v>89</v>
      </c>
      <c r="C12" s="10">
        <f t="shared" si="2"/>
        <v>0</v>
      </c>
      <c r="D12" s="10">
        <f t="shared" si="3"/>
        <v>569</v>
      </c>
      <c r="E12" s="10">
        <f t="shared" si="4"/>
        <v>569</v>
      </c>
      <c r="F12" s="10">
        <f t="shared" si="5"/>
        <v>5</v>
      </c>
      <c r="G12" s="10">
        <f t="shared" si="6"/>
        <v>515</v>
      </c>
      <c r="H12" s="10">
        <f t="shared" si="7"/>
        <v>574</v>
      </c>
      <c r="I12" s="10">
        <f t="shared" si="8"/>
        <v>1174</v>
      </c>
      <c r="J12" s="10">
        <f t="shared" si="9"/>
        <v>0</v>
      </c>
      <c r="K12" s="19" t="str">
        <f t="shared" si="10"/>
        <v>08:35</v>
      </c>
      <c r="L12" s="19" t="str">
        <f t="shared" si="11"/>
        <v>19:34</v>
      </c>
      <c r="M12" s="28" t="s">
        <v>183</v>
      </c>
      <c r="N12" s="28" t="s">
        <v>184</v>
      </c>
      <c r="O12" s="28" t="s">
        <v>50</v>
      </c>
      <c r="P12" s="28" t="s">
        <v>51</v>
      </c>
      <c r="Q12" s="30" t="s">
        <v>57</v>
      </c>
      <c r="R12" s="30" t="s">
        <v>57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 t="s">
        <v>49</v>
      </c>
      <c r="AP12" s="28" t="s">
        <v>58</v>
      </c>
      <c r="AQ12" s="28" t="s">
        <v>49</v>
      </c>
      <c r="AR12" s="28"/>
      <c r="AS12" s="28" t="s">
        <v>53</v>
      </c>
      <c r="AT12" s="20"/>
      <c r="AU12" s="11"/>
    </row>
    <row r="13" ht="15" spans="1:47">
      <c r="A13" s="9">
        <f t="shared" si="0"/>
        <v>2.92</v>
      </c>
      <c r="B13" s="10">
        <f t="shared" si="1"/>
        <v>175</v>
      </c>
      <c r="C13" s="10">
        <f t="shared" si="2"/>
        <v>0</v>
      </c>
      <c r="D13" s="10">
        <f t="shared" si="3"/>
        <v>655</v>
      </c>
      <c r="E13" s="10">
        <f t="shared" si="4"/>
        <v>655</v>
      </c>
      <c r="F13" s="10">
        <f t="shared" si="5"/>
        <v>10</v>
      </c>
      <c r="G13" s="10">
        <f t="shared" si="6"/>
        <v>520</v>
      </c>
      <c r="H13" s="10">
        <f t="shared" si="7"/>
        <v>665</v>
      </c>
      <c r="I13" s="10">
        <f t="shared" si="8"/>
        <v>1265</v>
      </c>
      <c r="J13" s="10">
        <f t="shared" si="9"/>
        <v>0</v>
      </c>
      <c r="K13" s="19" t="str">
        <f t="shared" si="10"/>
        <v>08:40</v>
      </c>
      <c r="L13" s="19" t="str">
        <f t="shared" si="11"/>
        <v>21:05</v>
      </c>
      <c r="M13" s="28" t="s">
        <v>185</v>
      </c>
      <c r="N13" s="28" t="s">
        <v>186</v>
      </c>
      <c r="O13" s="28" t="s">
        <v>50</v>
      </c>
      <c r="P13" s="28" t="s">
        <v>51</v>
      </c>
      <c r="Q13" s="30" t="s">
        <v>57</v>
      </c>
      <c r="R13" s="30" t="s">
        <v>57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 t="s">
        <v>49</v>
      </c>
      <c r="AP13" s="28" t="s">
        <v>58</v>
      </c>
      <c r="AQ13" s="28" t="s">
        <v>49</v>
      </c>
      <c r="AR13" s="28"/>
      <c r="AS13" s="28" t="s">
        <v>53</v>
      </c>
      <c r="AT13" s="20"/>
      <c r="AU13" s="11"/>
    </row>
    <row r="14" ht="15" spans="1:47">
      <c r="A14" s="9">
        <f t="shared" si="0"/>
        <v>2.8</v>
      </c>
      <c r="B14" s="10">
        <f t="shared" si="1"/>
        <v>168</v>
      </c>
      <c r="C14" s="10">
        <f t="shared" si="2"/>
        <v>0</v>
      </c>
      <c r="D14" s="10">
        <f t="shared" si="3"/>
        <v>648</v>
      </c>
      <c r="E14" s="10">
        <f t="shared" si="4"/>
        <v>648</v>
      </c>
      <c r="F14" s="10">
        <f t="shared" si="5"/>
        <v>15</v>
      </c>
      <c r="G14" s="10">
        <f t="shared" si="6"/>
        <v>525</v>
      </c>
      <c r="H14" s="10">
        <f t="shared" si="7"/>
        <v>663</v>
      </c>
      <c r="I14" s="10">
        <f t="shared" si="8"/>
        <v>1263</v>
      </c>
      <c r="J14" s="10">
        <f t="shared" si="9"/>
        <v>0</v>
      </c>
      <c r="K14" s="19" t="str">
        <f t="shared" si="10"/>
        <v>08:45</v>
      </c>
      <c r="L14" s="19" t="str">
        <f t="shared" si="11"/>
        <v>21:03</v>
      </c>
      <c r="M14" s="28" t="s">
        <v>187</v>
      </c>
      <c r="N14" s="28" t="s">
        <v>188</v>
      </c>
      <c r="O14" s="28" t="s">
        <v>50</v>
      </c>
      <c r="P14" s="28" t="s">
        <v>51</v>
      </c>
      <c r="Q14" s="30" t="s">
        <v>57</v>
      </c>
      <c r="R14" s="30" t="s">
        <v>57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 t="s">
        <v>49</v>
      </c>
      <c r="AP14" s="28" t="s">
        <v>58</v>
      </c>
      <c r="AQ14" s="28" t="s">
        <v>49</v>
      </c>
      <c r="AR14" s="28"/>
      <c r="AS14" s="28" t="s">
        <v>53</v>
      </c>
      <c r="AT14" s="20"/>
      <c r="AU14" s="11"/>
    </row>
    <row r="15" ht="15" spans="1:47">
      <c r="A15" s="9">
        <f t="shared" si="0"/>
        <v>3.03</v>
      </c>
      <c r="B15" s="10">
        <f t="shared" si="1"/>
        <v>0</v>
      </c>
      <c r="C15" s="10">
        <f t="shared" si="2"/>
        <v>182</v>
      </c>
      <c r="D15" s="10">
        <f t="shared" si="3"/>
        <v>182</v>
      </c>
      <c r="E15" s="10">
        <f t="shared" si="4"/>
        <v>182</v>
      </c>
      <c r="F15" s="10">
        <f t="shared" si="5"/>
        <v>298</v>
      </c>
      <c r="G15" s="10">
        <f t="shared" si="6"/>
        <v>838</v>
      </c>
      <c r="H15" s="10">
        <f t="shared" si="7"/>
        <v>480</v>
      </c>
      <c r="I15" s="10">
        <f t="shared" si="8"/>
        <v>1080</v>
      </c>
      <c r="J15" s="10">
        <f t="shared" si="9"/>
        <v>1</v>
      </c>
      <c r="K15" s="19" t="str">
        <f t="shared" si="10"/>
        <v>13:58</v>
      </c>
      <c r="L15" s="19" t="str">
        <f t="shared" si="11"/>
        <v>18:00</v>
      </c>
      <c r="M15" s="28" t="s">
        <v>189</v>
      </c>
      <c r="N15" s="28" t="s">
        <v>190</v>
      </c>
      <c r="O15" s="28" t="s">
        <v>50</v>
      </c>
      <c r="P15" s="28" t="s">
        <v>51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 t="s">
        <v>49</v>
      </c>
      <c r="AP15" s="28" t="s">
        <v>52</v>
      </c>
      <c r="AQ15" s="28" t="s">
        <v>49</v>
      </c>
      <c r="AR15" s="28"/>
      <c r="AS15" s="28" t="s">
        <v>53</v>
      </c>
      <c r="AT15" s="20"/>
      <c r="AU15" s="11"/>
    </row>
    <row r="16" ht="1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8" t="s">
        <v>191</v>
      </c>
      <c r="N16" s="28" t="s">
        <v>49</v>
      </c>
      <c r="O16" s="28" t="s">
        <v>50</v>
      </c>
      <c r="P16" s="28" t="s">
        <v>51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 t="s">
        <v>49</v>
      </c>
      <c r="AP16" s="28" t="s">
        <v>52</v>
      </c>
      <c r="AQ16" s="28" t="s">
        <v>49</v>
      </c>
      <c r="AR16" s="28"/>
      <c r="AS16" s="28" t="s">
        <v>53</v>
      </c>
      <c r="AT16" s="20"/>
      <c r="AU16" s="11"/>
    </row>
    <row r="17" ht="15" spans="1:47">
      <c r="A17" s="9">
        <f t="shared" si="0"/>
        <v>3.4</v>
      </c>
      <c r="B17" s="10">
        <f t="shared" si="1"/>
        <v>204</v>
      </c>
      <c r="C17" s="10">
        <f t="shared" si="2"/>
        <v>0</v>
      </c>
      <c r="D17" s="10">
        <f t="shared" si="3"/>
        <v>684</v>
      </c>
      <c r="E17" s="10">
        <f t="shared" si="4"/>
        <v>684</v>
      </c>
      <c r="F17" s="10">
        <f t="shared" si="5"/>
        <v>9</v>
      </c>
      <c r="G17" s="10">
        <f t="shared" si="6"/>
        <v>519</v>
      </c>
      <c r="H17" s="10">
        <f t="shared" si="7"/>
        <v>693</v>
      </c>
      <c r="I17" s="10">
        <f t="shared" si="8"/>
        <v>1293</v>
      </c>
      <c r="J17" s="10">
        <f t="shared" si="9"/>
        <v>0</v>
      </c>
      <c r="K17" s="19" t="str">
        <f t="shared" si="10"/>
        <v>08:39</v>
      </c>
      <c r="L17" s="19" t="str">
        <f t="shared" si="11"/>
        <v>21:33</v>
      </c>
      <c r="M17" s="28" t="s">
        <v>192</v>
      </c>
      <c r="N17" s="28" t="s">
        <v>193</v>
      </c>
      <c r="O17" s="28" t="s">
        <v>50</v>
      </c>
      <c r="P17" s="28" t="s">
        <v>51</v>
      </c>
      <c r="Q17" s="30" t="s">
        <v>57</v>
      </c>
      <c r="R17" s="30" t="s">
        <v>57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 t="s">
        <v>49</v>
      </c>
      <c r="AP17" s="28" t="s">
        <v>58</v>
      </c>
      <c r="AQ17" s="28" t="s">
        <v>49</v>
      </c>
      <c r="AR17" s="28"/>
      <c r="AS17" s="28" t="s">
        <v>53</v>
      </c>
      <c r="AT17" s="20"/>
      <c r="AU17" s="11"/>
    </row>
    <row r="18" ht="15" spans="1:47">
      <c r="A18" s="9">
        <f t="shared" si="0"/>
        <v>3.02</v>
      </c>
      <c r="B18" s="10">
        <f t="shared" si="1"/>
        <v>181</v>
      </c>
      <c r="C18" s="10">
        <f t="shared" si="2"/>
        <v>0</v>
      </c>
      <c r="D18" s="10">
        <f t="shared" si="3"/>
        <v>661</v>
      </c>
      <c r="E18" s="10">
        <f t="shared" si="4"/>
        <v>661</v>
      </c>
      <c r="F18" s="10">
        <f t="shared" si="5"/>
        <v>11</v>
      </c>
      <c r="G18" s="10">
        <f t="shared" si="6"/>
        <v>521</v>
      </c>
      <c r="H18" s="10">
        <f t="shared" si="7"/>
        <v>672</v>
      </c>
      <c r="I18" s="10">
        <f t="shared" si="8"/>
        <v>1272</v>
      </c>
      <c r="J18" s="10">
        <f t="shared" si="9"/>
        <v>0</v>
      </c>
      <c r="K18" s="19" t="str">
        <f t="shared" si="10"/>
        <v>08:41</v>
      </c>
      <c r="L18" s="19" t="str">
        <f t="shared" si="11"/>
        <v>21:12</v>
      </c>
      <c r="M18" s="28" t="s">
        <v>194</v>
      </c>
      <c r="N18" s="28" t="s">
        <v>195</v>
      </c>
      <c r="O18" s="28" t="s">
        <v>50</v>
      </c>
      <c r="P18" s="28" t="s">
        <v>51</v>
      </c>
      <c r="Q18" s="30" t="s">
        <v>57</v>
      </c>
      <c r="R18" s="30" t="s">
        <v>57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 t="s">
        <v>49</v>
      </c>
      <c r="AP18" s="28" t="s">
        <v>58</v>
      </c>
      <c r="AQ18" s="28" t="s">
        <v>49</v>
      </c>
      <c r="AR18" s="28"/>
      <c r="AS18" s="28" t="s">
        <v>53</v>
      </c>
      <c r="AT18" s="20"/>
      <c r="AU18" s="11"/>
    </row>
    <row r="19" ht="15" spans="1:47">
      <c r="A19" s="9">
        <f t="shared" si="0"/>
        <v>2.52</v>
      </c>
      <c r="B19" s="10">
        <f t="shared" si="1"/>
        <v>151</v>
      </c>
      <c r="C19" s="10">
        <f t="shared" si="2"/>
        <v>0</v>
      </c>
      <c r="D19" s="10">
        <f t="shared" si="3"/>
        <v>631</v>
      </c>
      <c r="E19" s="10">
        <f t="shared" si="4"/>
        <v>631</v>
      </c>
      <c r="F19" s="10">
        <f t="shared" si="5"/>
        <v>5</v>
      </c>
      <c r="G19" s="10">
        <f t="shared" si="6"/>
        <v>515</v>
      </c>
      <c r="H19" s="10">
        <f t="shared" si="7"/>
        <v>636</v>
      </c>
      <c r="I19" s="10">
        <f t="shared" si="8"/>
        <v>1236</v>
      </c>
      <c r="J19" s="10">
        <f t="shared" si="9"/>
        <v>0</v>
      </c>
      <c r="K19" s="19" t="str">
        <f t="shared" si="10"/>
        <v>08:35</v>
      </c>
      <c r="L19" s="19" t="str">
        <f t="shared" si="11"/>
        <v>20:36</v>
      </c>
      <c r="M19" s="28" t="s">
        <v>196</v>
      </c>
      <c r="N19" s="28" t="s">
        <v>197</v>
      </c>
      <c r="O19" s="28" t="s">
        <v>50</v>
      </c>
      <c r="P19" s="28" t="s">
        <v>51</v>
      </c>
      <c r="Q19" s="30" t="s">
        <v>57</v>
      </c>
      <c r="R19" s="30" t="s">
        <v>57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 t="s">
        <v>49</v>
      </c>
      <c r="AP19" s="28" t="s">
        <v>58</v>
      </c>
      <c r="AQ19" s="28" t="s">
        <v>49</v>
      </c>
      <c r="AR19" s="28"/>
      <c r="AS19" s="28" t="s">
        <v>53</v>
      </c>
      <c r="AT19" s="20"/>
      <c r="AU19" s="11"/>
    </row>
    <row r="20" ht="15" spans="1:47">
      <c r="A20" s="9">
        <f t="shared" si="0"/>
        <v>2.77</v>
      </c>
      <c r="B20" s="10">
        <f t="shared" si="1"/>
        <v>166</v>
      </c>
      <c r="C20" s="10">
        <f t="shared" si="2"/>
        <v>0</v>
      </c>
      <c r="D20" s="10">
        <f t="shared" si="3"/>
        <v>646</v>
      </c>
      <c r="E20" s="10">
        <f t="shared" si="4"/>
        <v>646</v>
      </c>
      <c r="F20" s="10">
        <f t="shared" si="5"/>
        <v>16</v>
      </c>
      <c r="G20" s="10">
        <f t="shared" si="6"/>
        <v>526</v>
      </c>
      <c r="H20" s="10">
        <f t="shared" si="7"/>
        <v>662</v>
      </c>
      <c r="I20" s="10">
        <f t="shared" si="8"/>
        <v>1262</v>
      </c>
      <c r="J20" s="10">
        <f t="shared" si="9"/>
        <v>0</v>
      </c>
      <c r="K20" s="19" t="str">
        <f t="shared" si="10"/>
        <v>08:46</v>
      </c>
      <c r="L20" s="19" t="str">
        <f t="shared" si="11"/>
        <v>21:02</v>
      </c>
      <c r="M20" s="28" t="s">
        <v>198</v>
      </c>
      <c r="N20" s="28" t="s">
        <v>199</v>
      </c>
      <c r="O20" s="28" t="s">
        <v>50</v>
      </c>
      <c r="P20" s="28" t="s">
        <v>51</v>
      </c>
      <c r="Q20" s="30" t="s">
        <v>57</v>
      </c>
      <c r="R20" s="30" t="s">
        <v>57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49</v>
      </c>
      <c r="AP20" s="28" t="s">
        <v>58</v>
      </c>
      <c r="AQ20" s="28" t="s">
        <v>49</v>
      </c>
      <c r="AR20" s="28"/>
      <c r="AS20" s="28" t="s">
        <v>53</v>
      </c>
      <c r="AT20" s="20"/>
      <c r="AU20" s="11"/>
    </row>
    <row r="21" ht="15" spans="1:47">
      <c r="A21" s="9">
        <f t="shared" si="0"/>
        <v>2.5</v>
      </c>
      <c r="B21" s="10">
        <f t="shared" si="1"/>
        <v>150</v>
      </c>
      <c r="C21" s="10">
        <f t="shared" si="2"/>
        <v>0</v>
      </c>
      <c r="D21" s="10">
        <f t="shared" si="3"/>
        <v>630</v>
      </c>
      <c r="E21" s="10">
        <f t="shared" si="4"/>
        <v>630</v>
      </c>
      <c r="F21" s="10">
        <f t="shared" si="5"/>
        <v>9</v>
      </c>
      <c r="G21" s="10">
        <f t="shared" si="6"/>
        <v>519</v>
      </c>
      <c r="H21" s="10">
        <f t="shared" si="7"/>
        <v>639</v>
      </c>
      <c r="I21" s="10">
        <f t="shared" si="8"/>
        <v>1239</v>
      </c>
      <c r="J21" s="10">
        <f t="shared" si="9"/>
        <v>0</v>
      </c>
      <c r="K21" s="19" t="str">
        <f t="shared" si="10"/>
        <v>08:39</v>
      </c>
      <c r="L21" s="19" t="str">
        <f t="shared" si="11"/>
        <v>20:39</v>
      </c>
      <c r="M21" s="28" t="s">
        <v>200</v>
      </c>
      <c r="N21" s="28" t="s">
        <v>201</v>
      </c>
      <c r="O21" s="28" t="s">
        <v>50</v>
      </c>
      <c r="P21" s="28" t="s">
        <v>51</v>
      </c>
      <c r="Q21" s="30" t="s">
        <v>57</v>
      </c>
      <c r="R21" s="30" t="s">
        <v>57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 t="s">
        <v>49</v>
      </c>
      <c r="AP21" s="28" t="s">
        <v>58</v>
      </c>
      <c r="AQ21" s="28" t="s">
        <v>49</v>
      </c>
      <c r="AR21" s="28"/>
      <c r="AS21" s="28" t="s">
        <v>53</v>
      </c>
      <c r="AT21" s="20"/>
      <c r="AU21" s="11"/>
    </row>
    <row r="22" ht="1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8" t="s">
        <v>202</v>
      </c>
      <c r="N22" s="28" t="s">
        <v>49</v>
      </c>
      <c r="O22" s="28" t="s">
        <v>50</v>
      </c>
      <c r="P22" s="28" t="s">
        <v>51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 t="s">
        <v>49</v>
      </c>
      <c r="AP22" s="28" t="s">
        <v>52</v>
      </c>
      <c r="AQ22" s="28" t="s">
        <v>49</v>
      </c>
      <c r="AR22" s="28"/>
      <c r="AS22" s="28" t="s">
        <v>53</v>
      </c>
      <c r="AT22" s="20"/>
      <c r="AU22" s="11"/>
    </row>
    <row r="23" ht="1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8" t="s">
        <v>203</v>
      </c>
      <c r="N23" s="28" t="s">
        <v>49</v>
      </c>
      <c r="O23" s="28" t="s">
        <v>50</v>
      </c>
      <c r="P23" s="28" t="s">
        <v>51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 t="s">
        <v>49</v>
      </c>
      <c r="AP23" s="28" t="s">
        <v>52</v>
      </c>
      <c r="AQ23" s="28" t="s">
        <v>49</v>
      </c>
      <c r="AR23" s="28"/>
      <c r="AS23" s="28" t="s">
        <v>53</v>
      </c>
      <c r="AT23" s="20"/>
      <c r="AU23" s="11"/>
    </row>
    <row r="24" ht="15" spans="1:47">
      <c r="A24" s="9">
        <f t="shared" si="0"/>
        <v>3.08</v>
      </c>
      <c r="B24" s="10">
        <f t="shared" si="1"/>
        <v>185</v>
      </c>
      <c r="C24" s="10">
        <f t="shared" si="2"/>
        <v>0</v>
      </c>
      <c r="D24" s="10">
        <f t="shared" si="3"/>
        <v>665</v>
      </c>
      <c r="E24" s="10">
        <f t="shared" si="4"/>
        <v>665</v>
      </c>
      <c r="F24" s="10">
        <f t="shared" si="5"/>
        <v>15</v>
      </c>
      <c r="G24" s="10">
        <f t="shared" si="6"/>
        <v>525</v>
      </c>
      <c r="H24" s="10">
        <f t="shared" si="7"/>
        <v>680</v>
      </c>
      <c r="I24" s="10">
        <f t="shared" si="8"/>
        <v>1280</v>
      </c>
      <c r="J24" s="10">
        <f t="shared" si="9"/>
        <v>0</v>
      </c>
      <c r="K24" s="19" t="str">
        <f t="shared" si="10"/>
        <v>08:45</v>
      </c>
      <c r="L24" s="19" t="str">
        <f t="shared" si="11"/>
        <v>21:20</v>
      </c>
      <c r="M24" s="28" t="s">
        <v>204</v>
      </c>
      <c r="N24" s="28" t="s">
        <v>205</v>
      </c>
      <c r="O24" s="28" t="s">
        <v>50</v>
      </c>
      <c r="P24" s="28" t="s">
        <v>51</v>
      </c>
      <c r="Q24" s="30" t="s">
        <v>57</v>
      </c>
      <c r="R24" s="30" t="s">
        <v>57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 t="s">
        <v>49</v>
      </c>
      <c r="AP24" s="28" t="s">
        <v>58</v>
      </c>
      <c r="AQ24" s="28" t="s">
        <v>49</v>
      </c>
      <c r="AR24" s="28"/>
      <c r="AS24" s="28" t="s">
        <v>53</v>
      </c>
      <c r="AT24" s="20"/>
      <c r="AU24" s="11"/>
    </row>
    <row r="25" ht="15" spans="1:47">
      <c r="A25" s="9">
        <f t="shared" si="0"/>
        <v>3.22</v>
      </c>
      <c r="B25" s="10">
        <f t="shared" si="1"/>
        <v>193</v>
      </c>
      <c r="C25" s="10">
        <f t="shared" si="2"/>
        <v>0</v>
      </c>
      <c r="D25" s="10">
        <f t="shared" si="3"/>
        <v>673</v>
      </c>
      <c r="E25" s="10">
        <f t="shared" si="4"/>
        <v>673</v>
      </c>
      <c r="F25" s="10">
        <f t="shared" si="5"/>
        <v>8</v>
      </c>
      <c r="G25" s="10">
        <f t="shared" si="6"/>
        <v>518</v>
      </c>
      <c r="H25" s="10">
        <f t="shared" si="7"/>
        <v>681</v>
      </c>
      <c r="I25" s="10">
        <f t="shared" si="8"/>
        <v>1281</v>
      </c>
      <c r="J25" s="10">
        <f t="shared" si="9"/>
        <v>0</v>
      </c>
      <c r="K25" s="19" t="str">
        <f t="shared" si="10"/>
        <v>08:38</v>
      </c>
      <c r="L25" s="19" t="str">
        <f t="shared" si="11"/>
        <v>21:21</v>
      </c>
      <c r="M25" s="28" t="s">
        <v>206</v>
      </c>
      <c r="N25" s="28" t="s">
        <v>207</v>
      </c>
      <c r="O25" s="28" t="s">
        <v>50</v>
      </c>
      <c r="P25" s="28" t="s">
        <v>51</v>
      </c>
      <c r="Q25" s="30" t="s">
        <v>57</v>
      </c>
      <c r="R25" s="30" t="s">
        <v>57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 t="s">
        <v>49</v>
      </c>
      <c r="AP25" s="28" t="s">
        <v>58</v>
      </c>
      <c r="AQ25" s="28" t="s">
        <v>49</v>
      </c>
      <c r="AR25" s="28"/>
      <c r="AS25" s="28" t="s">
        <v>53</v>
      </c>
      <c r="AT25" s="20"/>
      <c r="AU25" s="11"/>
    </row>
    <row r="26" ht="15" spans="1:47">
      <c r="A26" s="9">
        <f t="shared" si="0"/>
        <v>2.48</v>
      </c>
      <c r="B26" s="10">
        <f t="shared" si="1"/>
        <v>149</v>
      </c>
      <c r="C26" s="10">
        <f t="shared" si="2"/>
        <v>0</v>
      </c>
      <c r="D26" s="10">
        <f t="shared" si="3"/>
        <v>629</v>
      </c>
      <c r="E26" s="10">
        <f t="shared" si="4"/>
        <v>629</v>
      </c>
      <c r="F26" s="10">
        <f t="shared" si="5"/>
        <v>21</v>
      </c>
      <c r="G26" s="10">
        <f t="shared" si="6"/>
        <v>531</v>
      </c>
      <c r="H26" s="10">
        <f t="shared" si="7"/>
        <v>650</v>
      </c>
      <c r="I26" s="10">
        <f t="shared" si="8"/>
        <v>1250</v>
      </c>
      <c r="J26" s="10">
        <f t="shared" si="9"/>
        <v>0</v>
      </c>
      <c r="K26" s="19" t="str">
        <f t="shared" si="10"/>
        <v>08:51</v>
      </c>
      <c r="L26" s="19" t="str">
        <f t="shared" si="11"/>
        <v>20:50</v>
      </c>
      <c r="M26" s="28" t="s">
        <v>208</v>
      </c>
      <c r="N26" s="28" t="s">
        <v>209</v>
      </c>
      <c r="O26" s="28" t="s">
        <v>50</v>
      </c>
      <c r="P26" s="28" t="s">
        <v>51</v>
      </c>
      <c r="Q26" s="30" t="s">
        <v>57</v>
      </c>
      <c r="R26" s="30" t="s">
        <v>57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 t="s">
        <v>49</v>
      </c>
      <c r="AP26" s="28" t="s">
        <v>58</v>
      </c>
      <c r="AQ26" s="28" t="s">
        <v>49</v>
      </c>
      <c r="AR26" s="28"/>
      <c r="AS26" s="28" t="s">
        <v>53</v>
      </c>
      <c r="AT26" s="20"/>
      <c r="AU26" s="11"/>
    </row>
    <row r="27" ht="1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8" t="s">
        <v>210</v>
      </c>
      <c r="N27" s="28" t="s">
        <v>49</v>
      </c>
      <c r="O27" s="28" t="s">
        <v>50</v>
      </c>
      <c r="P27" s="28" t="s">
        <v>51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 t="s">
        <v>49</v>
      </c>
      <c r="AP27" s="28" t="s">
        <v>211</v>
      </c>
      <c r="AQ27" s="28" t="s">
        <v>49</v>
      </c>
      <c r="AR27" s="28"/>
      <c r="AS27" s="28" t="s">
        <v>53</v>
      </c>
      <c r="AT27" s="20"/>
      <c r="AU27" s="11"/>
    </row>
    <row r="28" ht="1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8" t="s">
        <v>212</v>
      </c>
      <c r="N28" s="28" t="s">
        <v>49</v>
      </c>
      <c r="O28" s="28" t="s">
        <v>50</v>
      </c>
      <c r="P28" s="28" t="s">
        <v>51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 t="s">
        <v>49</v>
      </c>
      <c r="AP28" s="28" t="s">
        <v>52</v>
      </c>
      <c r="AQ28" s="28" t="s">
        <v>49</v>
      </c>
      <c r="AR28" s="28"/>
      <c r="AS28" s="28" t="s">
        <v>53</v>
      </c>
      <c r="AT28" s="20"/>
      <c r="AU28" s="11"/>
    </row>
    <row r="29" ht="1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8" t="s">
        <v>213</v>
      </c>
      <c r="N29" s="28" t="s">
        <v>49</v>
      </c>
      <c r="O29" s="28" t="s">
        <v>50</v>
      </c>
      <c r="P29" s="28" t="s">
        <v>51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 t="s">
        <v>49</v>
      </c>
      <c r="AP29" s="28" t="s">
        <v>52</v>
      </c>
      <c r="AQ29" s="28" t="s">
        <v>49</v>
      </c>
      <c r="AR29" s="28"/>
      <c r="AS29" s="28" t="s">
        <v>53</v>
      </c>
      <c r="AT29" s="20"/>
      <c r="AU29" s="11"/>
    </row>
    <row r="30" ht="15" spans="1:47">
      <c r="A30" s="9">
        <f t="shared" si="0"/>
        <v>3.82</v>
      </c>
      <c r="B30" s="10">
        <f t="shared" si="1"/>
        <v>229</v>
      </c>
      <c r="C30" s="10">
        <f t="shared" si="2"/>
        <v>0</v>
      </c>
      <c r="D30" s="10">
        <f t="shared" si="3"/>
        <v>709</v>
      </c>
      <c r="E30" s="10">
        <f t="shared" si="4"/>
        <v>709</v>
      </c>
      <c r="F30" s="10">
        <f t="shared" si="5"/>
        <v>9</v>
      </c>
      <c r="G30" s="10">
        <f t="shared" si="6"/>
        <v>519</v>
      </c>
      <c r="H30" s="10">
        <f t="shared" si="7"/>
        <v>718</v>
      </c>
      <c r="I30" s="10">
        <f t="shared" si="8"/>
        <v>1318</v>
      </c>
      <c r="J30" s="10">
        <f t="shared" si="9"/>
        <v>0</v>
      </c>
      <c r="K30" s="19" t="str">
        <f t="shared" si="10"/>
        <v>08:39</v>
      </c>
      <c r="L30" s="19" t="str">
        <f t="shared" si="11"/>
        <v>21:58</v>
      </c>
      <c r="M30" s="28" t="s">
        <v>214</v>
      </c>
      <c r="N30" s="28" t="s">
        <v>215</v>
      </c>
      <c r="O30" s="28" t="s">
        <v>50</v>
      </c>
      <c r="P30" s="28" t="s">
        <v>51</v>
      </c>
      <c r="Q30" s="30" t="s">
        <v>57</v>
      </c>
      <c r="R30" s="30" t="s">
        <v>57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 t="s">
        <v>49</v>
      </c>
      <c r="AP30" s="28" t="s">
        <v>58</v>
      </c>
      <c r="AQ30" s="28" t="s">
        <v>49</v>
      </c>
      <c r="AR30" s="28"/>
      <c r="AS30" s="28" t="s">
        <v>53</v>
      </c>
      <c r="AT30" s="20"/>
      <c r="AU30" s="11"/>
    </row>
    <row r="31" ht="15" spans="1:47">
      <c r="A31" s="9">
        <f t="shared" si="0"/>
        <v>3.37</v>
      </c>
      <c r="B31" s="10">
        <f t="shared" si="1"/>
        <v>202</v>
      </c>
      <c r="C31" s="10">
        <f t="shared" si="2"/>
        <v>0</v>
      </c>
      <c r="D31" s="10">
        <f t="shared" si="3"/>
        <v>682</v>
      </c>
      <c r="E31" s="10">
        <f t="shared" si="4"/>
        <v>682</v>
      </c>
      <c r="F31" s="10">
        <f t="shared" si="5"/>
        <v>23</v>
      </c>
      <c r="G31" s="10">
        <f t="shared" si="6"/>
        <v>533</v>
      </c>
      <c r="H31" s="10">
        <f t="shared" si="7"/>
        <v>705</v>
      </c>
      <c r="I31" s="10">
        <f t="shared" si="8"/>
        <v>1305</v>
      </c>
      <c r="J31" s="10">
        <f t="shared" si="9"/>
        <v>0</v>
      </c>
      <c r="K31" s="19" t="str">
        <f t="shared" si="10"/>
        <v>08:53</v>
      </c>
      <c r="L31" s="19" t="str">
        <f t="shared" si="11"/>
        <v>21:45</v>
      </c>
      <c r="M31" s="28" t="s">
        <v>216</v>
      </c>
      <c r="N31" s="28" t="s">
        <v>217</v>
      </c>
      <c r="O31" s="28" t="s">
        <v>50</v>
      </c>
      <c r="P31" s="28" t="s">
        <v>51</v>
      </c>
      <c r="Q31" s="30" t="s">
        <v>57</v>
      </c>
      <c r="R31" s="30" t="s">
        <v>57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 t="s">
        <v>49</v>
      </c>
      <c r="AP31" s="28" t="s">
        <v>58</v>
      </c>
      <c r="AQ31" s="28" t="s">
        <v>49</v>
      </c>
      <c r="AR31" s="28"/>
      <c r="AS31" s="28" t="s">
        <v>53</v>
      </c>
      <c r="AT31" s="20"/>
      <c r="AU31" s="11"/>
    </row>
    <row r="32" ht="15" spans="1:47">
      <c r="A32" s="9">
        <f t="shared" si="0"/>
        <v>2.95</v>
      </c>
      <c r="B32" s="10">
        <f t="shared" si="1"/>
        <v>177</v>
      </c>
      <c r="C32" s="10">
        <f t="shared" si="2"/>
        <v>0</v>
      </c>
      <c r="D32" s="10">
        <f t="shared" si="3"/>
        <v>657</v>
      </c>
      <c r="E32" s="10">
        <f t="shared" si="4"/>
        <v>657</v>
      </c>
      <c r="F32" s="10">
        <f t="shared" si="5"/>
        <v>19</v>
      </c>
      <c r="G32" s="10">
        <f t="shared" si="6"/>
        <v>529</v>
      </c>
      <c r="H32" s="10">
        <f t="shared" si="7"/>
        <v>676</v>
      </c>
      <c r="I32" s="10">
        <f t="shared" si="8"/>
        <v>1276</v>
      </c>
      <c r="J32" s="10">
        <f t="shared" si="9"/>
        <v>0</v>
      </c>
      <c r="K32" s="19" t="str">
        <f t="shared" si="10"/>
        <v>08:49</v>
      </c>
      <c r="L32" s="19" t="str">
        <f t="shared" si="11"/>
        <v>21:16</v>
      </c>
      <c r="M32" s="28" t="s">
        <v>218</v>
      </c>
      <c r="N32" s="28" t="s">
        <v>219</v>
      </c>
      <c r="O32" s="28" t="s">
        <v>50</v>
      </c>
      <c r="P32" s="28" t="s">
        <v>51</v>
      </c>
      <c r="Q32" s="30" t="s">
        <v>57</v>
      </c>
      <c r="R32" s="30" t="s">
        <v>57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 t="s">
        <v>49</v>
      </c>
      <c r="AP32" s="28" t="s">
        <v>58</v>
      </c>
      <c r="AQ32" s="28" t="s">
        <v>49</v>
      </c>
      <c r="AR32" s="28"/>
      <c r="AS32" s="28" t="s">
        <v>53</v>
      </c>
      <c r="AT32" s="20"/>
      <c r="AU32" s="11"/>
    </row>
    <row r="33" ht="1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9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3" sqref="M3:AS3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59.97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3598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220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 t="s">
        <v>49</v>
      </c>
      <c r="AP3" s="28" t="s">
        <v>211</v>
      </c>
      <c r="AQ3" s="28" t="s">
        <v>49</v>
      </c>
      <c r="AR3" s="28"/>
      <c r="AS3" s="28" t="s">
        <v>53</v>
      </c>
      <c r="AT3" s="20"/>
      <c r="AU3" s="11"/>
    </row>
    <row r="4" ht="1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8" t="s">
        <v>221</v>
      </c>
      <c r="N4" s="28" t="s">
        <v>49</v>
      </c>
      <c r="O4" s="28" t="s">
        <v>50</v>
      </c>
      <c r="P4" s="28" t="s">
        <v>51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 t="s">
        <v>49</v>
      </c>
      <c r="AP4" s="28" t="s">
        <v>52</v>
      </c>
      <c r="AQ4" s="28" t="s">
        <v>49</v>
      </c>
      <c r="AR4" s="28"/>
      <c r="AS4" s="28" t="s">
        <v>53</v>
      </c>
      <c r="AT4" s="20"/>
      <c r="AU4" s="11"/>
    </row>
    <row r="5" ht="1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8" t="s">
        <v>222</v>
      </c>
      <c r="N5" s="28" t="s">
        <v>49</v>
      </c>
      <c r="O5" s="28" t="s">
        <v>50</v>
      </c>
      <c r="P5" s="28" t="s">
        <v>51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 t="s">
        <v>49</v>
      </c>
      <c r="AP5" s="28" t="s">
        <v>52</v>
      </c>
      <c r="AQ5" s="28" t="s">
        <v>49</v>
      </c>
      <c r="AR5" s="28"/>
      <c r="AS5" s="28" t="s">
        <v>53</v>
      </c>
      <c r="AT5" s="20"/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8" t="s">
        <v>223</v>
      </c>
      <c r="N6" s="28" t="s">
        <v>49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 t="s">
        <v>49</v>
      </c>
      <c r="AP6" s="28" t="s">
        <v>52</v>
      </c>
      <c r="AQ6" s="28" t="s">
        <v>49</v>
      </c>
      <c r="AR6" s="28"/>
      <c r="AS6" s="28" t="s">
        <v>53</v>
      </c>
      <c r="AT6" s="20"/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8" t="s">
        <v>224</v>
      </c>
      <c r="N7" s="28" t="s">
        <v>49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 t="s">
        <v>49</v>
      </c>
      <c r="AP7" s="28" t="s">
        <v>52</v>
      </c>
      <c r="AQ7" s="28" t="s">
        <v>49</v>
      </c>
      <c r="AR7" s="28"/>
      <c r="AS7" s="28" t="s">
        <v>53</v>
      </c>
      <c r="AT7" s="20"/>
      <c r="AU7" s="11"/>
    </row>
    <row r="8" ht="15" spans="1:47">
      <c r="A8" s="9">
        <f t="shared" si="0"/>
        <v>4.03</v>
      </c>
      <c r="B8" s="10">
        <f t="shared" si="1"/>
        <v>242</v>
      </c>
      <c r="C8" s="10">
        <f t="shared" si="2"/>
        <v>0</v>
      </c>
      <c r="D8" s="10">
        <f t="shared" si="3"/>
        <v>722</v>
      </c>
      <c r="E8" s="10">
        <f t="shared" si="4"/>
        <v>722</v>
      </c>
      <c r="F8" s="10">
        <f t="shared" si="5"/>
        <v>3</v>
      </c>
      <c r="G8" s="10">
        <f t="shared" si="6"/>
        <v>513</v>
      </c>
      <c r="H8" s="10">
        <f t="shared" si="7"/>
        <v>725</v>
      </c>
      <c r="I8" s="10">
        <f t="shared" si="8"/>
        <v>1325</v>
      </c>
      <c r="J8" s="10">
        <f t="shared" si="9"/>
        <v>0</v>
      </c>
      <c r="K8" s="19" t="str">
        <f t="shared" si="10"/>
        <v>08:33</v>
      </c>
      <c r="L8" s="19" t="str">
        <f t="shared" si="11"/>
        <v>22:05</v>
      </c>
      <c r="M8" s="28" t="s">
        <v>225</v>
      </c>
      <c r="N8" s="28" t="s">
        <v>226</v>
      </c>
      <c r="O8" s="28" t="s">
        <v>50</v>
      </c>
      <c r="P8" s="28" t="s">
        <v>51</v>
      </c>
      <c r="Q8" s="30" t="s">
        <v>57</v>
      </c>
      <c r="R8" s="30" t="s">
        <v>57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 t="s">
        <v>49</v>
      </c>
      <c r="AP8" s="28" t="s">
        <v>58</v>
      </c>
      <c r="AQ8" s="28" t="s">
        <v>49</v>
      </c>
      <c r="AR8" s="28"/>
      <c r="AS8" s="28" t="s">
        <v>53</v>
      </c>
      <c r="AT8" s="20"/>
      <c r="AU8" s="11"/>
    </row>
    <row r="9" ht="15" spans="1:47">
      <c r="A9" s="9">
        <f t="shared" si="0"/>
        <v>2.92</v>
      </c>
      <c r="B9" s="10">
        <f t="shared" si="1"/>
        <v>175</v>
      </c>
      <c r="C9" s="10">
        <f t="shared" si="2"/>
        <v>0</v>
      </c>
      <c r="D9" s="10">
        <f t="shared" si="3"/>
        <v>655</v>
      </c>
      <c r="E9" s="10">
        <f t="shared" si="4"/>
        <v>655</v>
      </c>
      <c r="F9" s="10">
        <f t="shared" si="5"/>
        <v>11</v>
      </c>
      <c r="G9" s="10">
        <f t="shared" si="6"/>
        <v>521</v>
      </c>
      <c r="H9" s="10">
        <f t="shared" si="7"/>
        <v>666</v>
      </c>
      <c r="I9" s="10">
        <f t="shared" si="8"/>
        <v>1266</v>
      </c>
      <c r="J9" s="10">
        <f t="shared" si="9"/>
        <v>0</v>
      </c>
      <c r="K9" s="19" t="str">
        <f t="shared" si="10"/>
        <v>08:41</v>
      </c>
      <c r="L9" s="19" t="str">
        <f t="shared" si="11"/>
        <v>21:06</v>
      </c>
      <c r="M9" s="28" t="s">
        <v>227</v>
      </c>
      <c r="N9" s="28" t="s">
        <v>228</v>
      </c>
      <c r="O9" s="28" t="s">
        <v>50</v>
      </c>
      <c r="P9" s="28" t="s">
        <v>51</v>
      </c>
      <c r="Q9" s="30" t="s">
        <v>57</v>
      </c>
      <c r="R9" s="30" t="s">
        <v>57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 t="s">
        <v>49</v>
      </c>
      <c r="AP9" s="28" t="s">
        <v>58</v>
      </c>
      <c r="AQ9" s="28" t="s">
        <v>49</v>
      </c>
      <c r="AR9" s="28"/>
      <c r="AS9" s="28" t="s">
        <v>53</v>
      </c>
      <c r="AT9" s="20"/>
      <c r="AU9" s="11"/>
    </row>
    <row r="10" ht="15" spans="1:47">
      <c r="A10" s="9">
        <f t="shared" si="0"/>
        <v>2.83</v>
      </c>
      <c r="B10" s="10">
        <f t="shared" si="1"/>
        <v>170</v>
      </c>
      <c r="C10" s="10">
        <f t="shared" si="2"/>
        <v>0</v>
      </c>
      <c r="D10" s="10">
        <f t="shared" si="3"/>
        <v>650</v>
      </c>
      <c r="E10" s="10">
        <f t="shared" si="4"/>
        <v>650</v>
      </c>
      <c r="F10" s="10">
        <f t="shared" si="5"/>
        <v>10</v>
      </c>
      <c r="G10" s="10">
        <f t="shared" si="6"/>
        <v>520</v>
      </c>
      <c r="H10" s="10">
        <f t="shared" si="7"/>
        <v>660</v>
      </c>
      <c r="I10" s="10">
        <f t="shared" si="8"/>
        <v>1260</v>
      </c>
      <c r="J10" s="10">
        <f t="shared" si="9"/>
        <v>0</v>
      </c>
      <c r="K10" s="19" t="str">
        <f t="shared" si="10"/>
        <v>08:40</v>
      </c>
      <c r="L10" s="19" t="str">
        <f t="shared" si="11"/>
        <v>21:00</v>
      </c>
      <c r="M10" s="28" t="s">
        <v>229</v>
      </c>
      <c r="N10" s="28" t="s">
        <v>230</v>
      </c>
      <c r="O10" s="28" t="s">
        <v>50</v>
      </c>
      <c r="P10" s="28" t="s">
        <v>51</v>
      </c>
      <c r="Q10" s="30" t="s">
        <v>57</v>
      </c>
      <c r="R10" s="30" t="s">
        <v>57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 t="s">
        <v>49</v>
      </c>
      <c r="AP10" s="28" t="s">
        <v>58</v>
      </c>
      <c r="AQ10" s="28" t="s">
        <v>49</v>
      </c>
      <c r="AR10" s="28"/>
      <c r="AS10" s="28" t="s">
        <v>53</v>
      </c>
      <c r="AT10" s="20"/>
      <c r="AU10" s="11"/>
    </row>
    <row r="11" ht="15" spans="1:47">
      <c r="A11" s="9">
        <f t="shared" si="0"/>
        <v>1.95</v>
      </c>
      <c r="B11" s="10">
        <f t="shared" si="1"/>
        <v>117</v>
      </c>
      <c r="C11" s="10">
        <f t="shared" si="2"/>
        <v>0</v>
      </c>
      <c r="D11" s="10">
        <f t="shared" si="3"/>
        <v>597</v>
      </c>
      <c r="E11" s="10">
        <f t="shared" si="4"/>
        <v>597</v>
      </c>
      <c r="F11" s="10">
        <f t="shared" si="5"/>
        <v>12</v>
      </c>
      <c r="G11" s="10">
        <f t="shared" si="6"/>
        <v>522</v>
      </c>
      <c r="H11" s="10">
        <f t="shared" si="7"/>
        <v>609</v>
      </c>
      <c r="I11" s="10">
        <f t="shared" si="8"/>
        <v>1209</v>
      </c>
      <c r="J11" s="10">
        <f t="shared" si="9"/>
        <v>0</v>
      </c>
      <c r="K11" s="19" t="str">
        <f t="shared" si="10"/>
        <v>08:42</v>
      </c>
      <c r="L11" s="19" t="str">
        <f t="shared" si="11"/>
        <v>20:09</v>
      </c>
      <c r="M11" s="28" t="s">
        <v>231</v>
      </c>
      <c r="N11" s="28" t="s">
        <v>232</v>
      </c>
      <c r="O11" s="28" t="s">
        <v>50</v>
      </c>
      <c r="P11" s="28" t="s">
        <v>51</v>
      </c>
      <c r="Q11" s="30" t="s">
        <v>57</v>
      </c>
      <c r="R11" s="30" t="s">
        <v>57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 t="s">
        <v>49</v>
      </c>
      <c r="AP11" s="28" t="s">
        <v>58</v>
      </c>
      <c r="AQ11" s="28" t="s">
        <v>49</v>
      </c>
      <c r="AR11" s="28"/>
      <c r="AS11" s="28" t="s">
        <v>53</v>
      </c>
      <c r="AT11" s="20"/>
      <c r="AU11" s="11"/>
    </row>
    <row r="12" ht="1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8" t="s">
        <v>233</v>
      </c>
      <c r="N12" s="28" t="s">
        <v>234</v>
      </c>
      <c r="O12" s="28" t="s">
        <v>50</v>
      </c>
      <c r="P12" s="28" t="s">
        <v>51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 t="s">
        <v>49</v>
      </c>
      <c r="AP12" s="28" t="s">
        <v>52</v>
      </c>
      <c r="AQ12" s="28" t="s">
        <v>49</v>
      </c>
      <c r="AR12" s="28"/>
      <c r="AS12" s="28" t="s">
        <v>53</v>
      </c>
      <c r="AT12" s="20"/>
      <c r="AU12" s="11"/>
    </row>
    <row r="13" ht="15" spans="1:47">
      <c r="A13" s="9">
        <f t="shared" si="0"/>
        <v>3.78</v>
      </c>
      <c r="B13" s="10">
        <f t="shared" si="1"/>
        <v>227</v>
      </c>
      <c r="C13" s="10">
        <f t="shared" si="2"/>
        <v>0</v>
      </c>
      <c r="D13" s="10">
        <f t="shared" si="3"/>
        <v>707</v>
      </c>
      <c r="E13" s="10">
        <f t="shared" si="4"/>
        <v>707</v>
      </c>
      <c r="F13" s="10">
        <f t="shared" si="5"/>
        <v>11</v>
      </c>
      <c r="G13" s="10">
        <f t="shared" si="6"/>
        <v>521</v>
      </c>
      <c r="H13" s="10">
        <f t="shared" si="7"/>
        <v>718</v>
      </c>
      <c r="I13" s="10">
        <f t="shared" si="8"/>
        <v>1318</v>
      </c>
      <c r="J13" s="10">
        <f t="shared" si="9"/>
        <v>0</v>
      </c>
      <c r="K13" s="19" t="str">
        <f t="shared" si="10"/>
        <v>08:41</v>
      </c>
      <c r="L13" s="19" t="str">
        <f t="shared" si="11"/>
        <v>21:58</v>
      </c>
      <c r="M13" s="28" t="s">
        <v>235</v>
      </c>
      <c r="N13" s="28" t="s">
        <v>236</v>
      </c>
      <c r="O13" s="28" t="s">
        <v>50</v>
      </c>
      <c r="P13" s="28" t="s">
        <v>51</v>
      </c>
      <c r="Q13" s="30" t="s">
        <v>57</v>
      </c>
      <c r="R13" s="30" t="s">
        <v>57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 t="s">
        <v>49</v>
      </c>
      <c r="AP13" s="28" t="s">
        <v>58</v>
      </c>
      <c r="AQ13" s="28" t="s">
        <v>49</v>
      </c>
      <c r="AR13" s="28"/>
      <c r="AS13" s="28" t="s">
        <v>53</v>
      </c>
      <c r="AT13" s="20"/>
      <c r="AU13" s="11"/>
    </row>
    <row r="14" ht="15" spans="1:47">
      <c r="A14" s="9">
        <f t="shared" si="0"/>
        <v>3.18</v>
      </c>
      <c r="B14" s="10">
        <f t="shared" si="1"/>
        <v>191</v>
      </c>
      <c r="C14" s="10">
        <f t="shared" si="2"/>
        <v>0</v>
      </c>
      <c r="D14" s="10">
        <f t="shared" si="3"/>
        <v>671</v>
      </c>
      <c r="E14" s="10">
        <f t="shared" si="4"/>
        <v>671</v>
      </c>
      <c r="F14" s="10">
        <f t="shared" si="5"/>
        <v>11</v>
      </c>
      <c r="G14" s="10">
        <f t="shared" si="6"/>
        <v>521</v>
      </c>
      <c r="H14" s="10">
        <f t="shared" si="7"/>
        <v>682</v>
      </c>
      <c r="I14" s="10">
        <f t="shared" si="8"/>
        <v>1282</v>
      </c>
      <c r="J14" s="10">
        <f t="shared" si="9"/>
        <v>0</v>
      </c>
      <c r="K14" s="19" t="str">
        <f t="shared" si="10"/>
        <v>08:41</v>
      </c>
      <c r="L14" s="19" t="str">
        <f t="shared" si="11"/>
        <v>21:22</v>
      </c>
      <c r="M14" s="28" t="s">
        <v>237</v>
      </c>
      <c r="N14" s="28" t="s">
        <v>238</v>
      </c>
      <c r="O14" s="28" t="s">
        <v>50</v>
      </c>
      <c r="P14" s="28" t="s">
        <v>51</v>
      </c>
      <c r="Q14" s="30" t="s">
        <v>57</v>
      </c>
      <c r="R14" s="30" t="s">
        <v>57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 t="s">
        <v>49</v>
      </c>
      <c r="AP14" s="28" t="s">
        <v>58</v>
      </c>
      <c r="AQ14" s="28" t="s">
        <v>49</v>
      </c>
      <c r="AR14" s="28"/>
      <c r="AS14" s="28" t="s">
        <v>53</v>
      </c>
      <c r="AT14" s="20"/>
      <c r="AU14" s="11"/>
    </row>
    <row r="15" ht="15" spans="1:47">
      <c r="A15" s="9">
        <f t="shared" si="0"/>
        <v>3.22</v>
      </c>
      <c r="B15" s="10">
        <f t="shared" si="1"/>
        <v>193</v>
      </c>
      <c r="C15" s="10">
        <f t="shared" si="2"/>
        <v>0</v>
      </c>
      <c r="D15" s="10">
        <f t="shared" si="3"/>
        <v>673</v>
      </c>
      <c r="E15" s="10">
        <f t="shared" si="4"/>
        <v>673</v>
      </c>
      <c r="F15" s="10">
        <f t="shared" si="5"/>
        <v>11</v>
      </c>
      <c r="G15" s="10">
        <f t="shared" si="6"/>
        <v>521</v>
      </c>
      <c r="H15" s="10">
        <f t="shared" si="7"/>
        <v>684</v>
      </c>
      <c r="I15" s="10">
        <f t="shared" si="8"/>
        <v>1284</v>
      </c>
      <c r="J15" s="10">
        <f t="shared" si="9"/>
        <v>0</v>
      </c>
      <c r="K15" s="19" t="str">
        <f t="shared" si="10"/>
        <v>08:41</v>
      </c>
      <c r="L15" s="19" t="str">
        <f t="shared" si="11"/>
        <v>21:24</v>
      </c>
      <c r="M15" s="28" t="s">
        <v>239</v>
      </c>
      <c r="N15" s="28" t="s">
        <v>240</v>
      </c>
      <c r="O15" s="28" t="s">
        <v>50</v>
      </c>
      <c r="P15" s="28" t="s">
        <v>51</v>
      </c>
      <c r="Q15" s="30" t="s">
        <v>57</v>
      </c>
      <c r="R15" s="30" t="s">
        <v>57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 t="s">
        <v>49</v>
      </c>
      <c r="AP15" s="28" t="s">
        <v>58</v>
      </c>
      <c r="AQ15" s="28" t="s">
        <v>49</v>
      </c>
      <c r="AR15" s="28"/>
      <c r="AS15" s="28" t="s">
        <v>53</v>
      </c>
      <c r="AT15" s="20"/>
      <c r="AU15" s="11"/>
    </row>
    <row r="16" ht="15" spans="1:47">
      <c r="A16" s="9">
        <f t="shared" si="0"/>
        <v>2.58</v>
      </c>
      <c r="B16" s="10">
        <f t="shared" si="1"/>
        <v>155</v>
      </c>
      <c r="C16" s="10">
        <f t="shared" si="2"/>
        <v>0</v>
      </c>
      <c r="D16" s="10">
        <f t="shared" si="3"/>
        <v>635</v>
      </c>
      <c r="E16" s="10">
        <f t="shared" si="4"/>
        <v>635</v>
      </c>
      <c r="F16" s="10">
        <f t="shared" si="5"/>
        <v>10</v>
      </c>
      <c r="G16" s="10">
        <f t="shared" si="6"/>
        <v>520</v>
      </c>
      <c r="H16" s="10">
        <f t="shared" si="7"/>
        <v>645</v>
      </c>
      <c r="I16" s="10">
        <f t="shared" si="8"/>
        <v>1245</v>
      </c>
      <c r="J16" s="10">
        <f t="shared" si="9"/>
        <v>0</v>
      </c>
      <c r="K16" s="19" t="str">
        <f t="shared" si="10"/>
        <v>08:40</v>
      </c>
      <c r="L16" s="19" t="str">
        <f t="shared" si="11"/>
        <v>20:45</v>
      </c>
      <c r="M16" s="28" t="s">
        <v>241</v>
      </c>
      <c r="N16" s="28" t="s">
        <v>62</v>
      </c>
      <c r="O16" s="28" t="s">
        <v>50</v>
      </c>
      <c r="P16" s="28" t="s">
        <v>51</v>
      </c>
      <c r="Q16" s="30" t="s">
        <v>57</v>
      </c>
      <c r="R16" s="30" t="s">
        <v>57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 t="s">
        <v>49</v>
      </c>
      <c r="AP16" s="28" t="s">
        <v>58</v>
      </c>
      <c r="AQ16" s="28" t="s">
        <v>49</v>
      </c>
      <c r="AR16" s="28"/>
      <c r="AS16" s="28" t="s">
        <v>53</v>
      </c>
      <c r="AT16" s="20"/>
      <c r="AU16" s="11"/>
    </row>
    <row r="17" ht="15" spans="1:47">
      <c r="A17" s="9">
        <f t="shared" si="0"/>
        <v>1.3</v>
      </c>
      <c r="B17" s="10">
        <f t="shared" si="1"/>
        <v>78</v>
      </c>
      <c r="C17" s="10">
        <f t="shared" si="2"/>
        <v>0</v>
      </c>
      <c r="D17" s="10">
        <f t="shared" si="3"/>
        <v>558</v>
      </c>
      <c r="E17" s="10">
        <f t="shared" si="4"/>
        <v>558</v>
      </c>
      <c r="F17" s="10">
        <f t="shared" si="5"/>
        <v>13</v>
      </c>
      <c r="G17" s="10">
        <f t="shared" si="6"/>
        <v>523</v>
      </c>
      <c r="H17" s="10">
        <f t="shared" si="7"/>
        <v>571</v>
      </c>
      <c r="I17" s="10">
        <f t="shared" si="8"/>
        <v>1171</v>
      </c>
      <c r="J17" s="10">
        <f t="shared" si="9"/>
        <v>0</v>
      </c>
      <c r="K17" s="19" t="str">
        <f t="shared" si="10"/>
        <v>08:43</v>
      </c>
      <c r="L17" s="19" t="str">
        <f t="shared" si="11"/>
        <v>19:31</v>
      </c>
      <c r="M17" s="28" t="s">
        <v>242</v>
      </c>
      <c r="N17" s="28" t="s">
        <v>243</v>
      </c>
      <c r="O17" s="28" t="s">
        <v>50</v>
      </c>
      <c r="P17" s="28" t="s">
        <v>51</v>
      </c>
      <c r="Q17" s="30" t="s">
        <v>57</v>
      </c>
      <c r="R17" s="30" t="s">
        <v>57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 t="s">
        <v>49</v>
      </c>
      <c r="AP17" s="28" t="s">
        <v>58</v>
      </c>
      <c r="AQ17" s="28" t="s">
        <v>49</v>
      </c>
      <c r="AR17" s="28"/>
      <c r="AS17" s="28" t="s">
        <v>53</v>
      </c>
      <c r="AT17" s="20"/>
      <c r="AU17" s="11"/>
    </row>
    <row r="18" ht="1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8" t="s">
        <v>244</v>
      </c>
      <c r="N18" s="28" t="s">
        <v>49</v>
      </c>
      <c r="O18" s="28" t="s">
        <v>50</v>
      </c>
      <c r="P18" s="28" t="s">
        <v>51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 t="s">
        <v>49</v>
      </c>
      <c r="AP18" s="28" t="s">
        <v>52</v>
      </c>
      <c r="AQ18" s="28" t="s">
        <v>49</v>
      </c>
      <c r="AR18" s="28"/>
      <c r="AS18" s="28" t="s">
        <v>53</v>
      </c>
      <c r="AT18" s="20"/>
      <c r="AU18" s="11"/>
    </row>
    <row r="19" ht="1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8" t="s">
        <v>245</v>
      </c>
      <c r="N19" s="28" t="s">
        <v>49</v>
      </c>
      <c r="O19" s="28" t="s">
        <v>50</v>
      </c>
      <c r="P19" s="28" t="s">
        <v>51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 t="s">
        <v>49</v>
      </c>
      <c r="AP19" s="28" t="s">
        <v>52</v>
      </c>
      <c r="AQ19" s="28" t="s">
        <v>49</v>
      </c>
      <c r="AR19" s="28"/>
      <c r="AS19" s="28" t="s">
        <v>53</v>
      </c>
      <c r="AT19" s="20"/>
      <c r="AU19" s="11"/>
    </row>
    <row r="20" ht="15" spans="1:47">
      <c r="A20" s="9">
        <f t="shared" si="0"/>
        <v>2.9</v>
      </c>
      <c r="B20" s="10">
        <f t="shared" si="1"/>
        <v>174</v>
      </c>
      <c r="C20" s="10">
        <f t="shared" si="2"/>
        <v>0</v>
      </c>
      <c r="D20" s="10">
        <f t="shared" si="3"/>
        <v>654</v>
      </c>
      <c r="E20" s="10">
        <f t="shared" si="4"/>
        <v>654</v>
      </c>
      <c r="F20" s="10">
        <f t="shared" si="5"/>
        <v>11</v>
      </c>
      <c r="G20" s="10">
        <f t="shared" si="6"/>
        <v>521</v>
      </c>
      <c r="H20" s="10">
        <f t="shared" si="7"/>
        <v>665</v>
      </c>
      <c r="I20" s="10">
        <f t="shared" si="8"/>
        <v>1265</v>
      </c>
      <c r="J20" s="10">
        <f t="shared" si="9"/>
        <v>0</v>
      </c>
      <c r="K20" s="19" t="str">
        <f t="shared" si="10"/>
        <v>08:41</v>
      </c>
      <c r="L20" s="19" t="str">
        <f t="shared" si="11"/>
        <v>21:05</v>
      </c>
      <c r="M20" s="28" t="s">
        <v>246</v>
      </c>
      <c r="N20" s="28" t="s">
        <v>247</v>
      </c>
      <c r="O20" s="28" t="s">
        <v>50</v>
      </c>
      <c r="P20" s="28" t="s">
        <v>51</v>
      </c>
      <c r="Q20" s="30" t="s">
        <v>57</v>
      </c>
      <c r="R20" s="30" t="s">
        <v>57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49</v>
      </c>
      <c r="AP20" s="28" t="s">
        <v>58</v>
      </c>
      <c r="AQ20" s="28" t="s">
        <v>49</v>
      </c>
      <c r="AR20" s="28"/>
      <c r="AS20" s="28" t="s">
        <v>53</v>
      </c>
      <c r="AT20" s="20"/>
      <c r="AU20" s="11"/>
    </row>
    <row r="21" ht="15" spans="1:47">
      <c r="A21" s="9">
        <f t="shared" si="0"/>
        <v>2.78</v>
      </c>
      <c r="B21" s="10">
        <f t="shared" si="1"/>
        <v>167</v>
      </c>
      <c r="C21" s="10">
        <f t="shared" si="2"/>
        <v>0</v>
      </c>
      <c r="D21" s="10">
        <f t="shared" si="3"/>
        <v>647</v>
      </c>
      <c r="E21" s="10">
        <f t="shared" si="4"/>
        <v>647</v>
      </c>
      <c r="F21" s="10">
        <f t="shared" si="5"/>
        <v>11</v>
      </c>
      <c r="G21" s="10">
        <f t="shared" si="6"/>
        <v>521</v>
      </c>
      <c r="H21" s="10">
        <f t="shared" si="7"/>
        <v>658</v>
      </c>
      <c r="I21" s="10">
        <f t="shared" si="8"/>
        <v>1258</v>
      </c>
      <c r="J21" s="10">
        <f t="shared" si="9"/>
        <v>0</v>
      </c>
      <c r="K21" s="19" t="str">
        <f t="shared" si="10"/>
        <v>08:41</v>
      </c>
      <c r="L21" s="19" t="str">
        <f t="shared" si="11"/>
        <v>20:58</v>
      </c>
      <c r="M21" s="28" t="s">
        <v>248</v>
      </c>
      <c r="N21" s="28" t="s">
        <v>249</v>
      </c>
      <c r="O21" s="28" t="s">
        <v>50</v>
      </c>
      <c r="P21" s="28" t="s">
        <v>51</v>
      </c>
      <c r="Q21" s="30" t="s">
        <v>57</v>
      </c>
      <c r="R21" s="30" t="s">
        <v>57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 t="s">
        <v>49</v>
      </c>
      <c r="AP21" s="28" t="s">
        <v>58</v>
      </c>
      <c r="AQ21" s="28" t="s">
        <v>49</v>
      </c>
      <c r="AR21" s="28"/>
      <c r="AS21" s="28" t="s">
        <v>53</v>
      </c>
      <c r="AT21" s="20"/>
      <c r="AU21" s="11"/>
    </row>
    <row r="22" ht="15" spans="1:47">
      <c r="A22" s="9">
        <f t="shared" si="0"/>
        <v>1.43</v>
      </c>
      <c r="B22" s="10">
        <f t="shared" si="1"/>
        <v>86</v>
      </c>
      <c r="C22" s="10">
        <f t="shared" si="2"/>
        <v>0</v>
      </c>
      <c r="D22" s="10">
        <f t="shared" si="3"/>
        <v>566</v>
      </c>
      <c r="E22" s="10">
        <f t="shared" si="4"/>
        <v>566</v>
      </c>
      <c r="F22" s="10">
        <f t="shared" si="5"/>
        <v>6</v>
      </c>
      <c r="G22" s="10">
        <f t="shared" si="6"/>
        <v>516</v>
      </c>
      <c r="H22" s="10">
        <f t="shared" si="7"/>
        <v>572</v>
      </c>
      <c r="I22" s="10">
        <f t="shared" si="8"/>
        <v>1172</v>
      </c>
      <c r="J22" s="10">
        <f t="shared" si="9"/>
        <v>0</v>
      </c>
      <c r="K22" s="19" t="str">
        <f t="shared" si="10"/>
        <v>08:36</v>
      </c>
      <c r="L22" s="19" t="str">
        <f t="shared" si="11"/>
        <v>19:32</v>
      </c>
      <c r="M22" s="28" t="s">
        <v>250</v>
      </c>
      <c r="N22" s="28" t="s">
        <v>251</v>
      </c>
      <c r="O22" s="28" t="s">
        <v>50</v>
      </c>
      <c r="P22" s="28" t="s">
        <v>51</v>
      </c>
      <c r="Q22" s="30" t="s">
        <v>57</v>
      </c>
      <c r="R22" s="30" t="s">
        <v>57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 t="s">
        <v>49</v>
      </c>
      <c r="AP22" s="28" t="s">
        <v>58</v>
      </c>
      <c r="AQ22" s="28" t="s">
        <v>49</v>
      </c>
      <c r="AR22" s="28"/>
      <c r="AS22" s="28" t="s">
        <v>53</v>
      </c>
      <c r="AT22" s="20"/>
      <c r="AU22" s="11"/>
    </row>
    <row r="23" ht="15" spans="1:47">
      <c r="A23" s="9">
        <f t="shared" si="0"/>
        <v>2.78</v>
      </c>
      <c r="B23" s="10">
        <f t="shared" si="1"/>
        <v>167</v>
      </c>
      <c r="C23" s="10">
        <f t="shared" si="2"/>
        <v>0</v>
      </c>
      <c r="D23" s="10">
        <f t="shared" si="3"/>
        <v>647</v>
      </c>
      <c r="E23" s="10">
        <f t="shared" si="4"/>
        <v>647</v>
      </c>
      <c r="F23" s="10">
        <f t="shared" si="5"/>
        <v>10</v>
      </c>
      <c r="G23" s="10">
        <f t="shared" si="6"/>
        <v>520</v>
      </c>
      <c r="H23" s="10">
        <f t="shared" si="7"/>
        <v>657</v>
      </c>
      <c r="I23" s="10">
        <f t="shared" si="8"/>
        <v>1257</v>
      </c>
      <c r="J23" s="10">
        <f t="shared" si="9"/>
        <v>0</v>
      </c>
      <c r="K23" s="19" t="str">
        <f t="shared" si="10"/>
        <v>08:40</v>
      </c>
      <c r="L23" s="19" t="str">
        <f t="shared" si="11"/>
        <v>20:57</v>
      </c>
      <c r="M23" s="28" t="s">
        <v>252</v>
      </c>
      <c r="N23" s="28" t="s">
        <v>253</v>
      </c>
      <c r="O23" s="28" t="s">
        <v>50</v>
      </c>
      <c r="P23" s="28" t="s">
        <v>51</v>
      </c>
      <c r="Q23" s="30" t="s">
        <v>57</v>
      </c>
      <c r="R23" s="30" t="s">
        <v>57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 t="s">
        <v>49</v>
      </c>
      <c r="AP23" s="28" t="s">
        <v>58</v>
      </c>
      <c r="AQ23" s="28" t="s">
        <v>49</v>
      </c>
      <c r="AR23" s="28"/>
      <c r="AS23" s="28" t="s">
        <v>53</v>
      </c>
      <c r="AT23" s="20"/>
      <c r="AU23" s="11"/>
    </row>
    <row r="24" ht="15" spans="1:47">
      <c r="A24" s="9">
        <f t="shared" si="0"/>
        <v>3.3</v>
      </c>
      <c r="B24" s="10">
        <f t="shared" si="1"/>
        <v>198</v>
      </c>
      <c r="C24" s="10">
        <f t="shared" si="2"/>
        <v>0</v>
      </c>
      <c r="D24" s="10">
        <f t="shared" si="3"/>
        <v>678</v>
      </c>
      <c r="E24" s="10">
        <f t="shared" si="4"/>
        <v>678</v>
      </c>
      <c r="F24" s="10">
        <f t="shared" si="5"/>
        <v>18</v>
      </c>
      <c r="G24" s="10">
        <f t="shared" si="6"/>
        <v>528</v>
      </c>
      <c r="H24" s="10">
        <f t="shared" si="7"/>
        <v>696</v>
      </c>
      <c r="I24" s="10">
        <f t="shared" si="8"/>
        <v>1296</v>
      </c>
      <c r="J24" s="10">
        <f t="shared" si="9"/>
        <v>0</v>
      </c>
      <c r="K24" s="19" t="str">
        <f t="shared" si="10"/>
        <v>08:48</v>
      </c>
      <c r="L24" s="19" t="str">
        <f t="shared" si="11"/>
        <v>21:36</v>
      </c>
      <c r="M24" s="28" t="s">
        <v>254</v>
      </c>
      <c r="N24" s="28" t="s">
        <v>255</v>
      </c>
      <c r="O24" s="28" t="s">
        <v>50</v>
      </c>
      <c r="P24" s="28" t="s">
        <v>51</v>
      </c>
      <c r="Q24" s="30" t="s">
        <v>57</v>
      </c>
      <c r="R24" s="30" t="s">
        <v>57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 t="s">
        <v>49</v>
      </c>
      <c r="AP24" s="28" t="s">
        <v>58</v>
      </c>
      <c r="AQ24" s="28" t="s">
        <v>49</v>
      </c>
      <c r="AR24" s="28"/>
      <c r="AS24" s="28" t="s">
        <v>53</v>
      </c>
      <c r="AT24" s="20"/>
      <c r="AU24" s="11"/>
    </row>
    <row r="25" ht="15" spans="1:47">
      <c r="A25" s="9">
        <f t="shared" si="0"/>
        <v>5.6</v>
      </c>
      <c r="B25" s="10">
        <f t="shared" si="1"/>
        <v>0</v>
      </c>
      <c r="C25" s="10">
        <f t="shared" si="2"/>
        <v>336</v>
      </c>
      <c r="D25" s="10">
        <f t="shared" si="3"/>
        <v>336</v>
      </c>
      <c r="E25" s="10">
        <f t="shared" si="4"/>
        <v>336</v>
      </c>
      <c r="F25" s="10">
        <f t="shared" si="5"/>
        <v>210</v>
      </c>
      <c r="G25" s="10">
        <f t="shared" si="6"/>
        <v>697</v>
      </c>
      <c r="H25" s="10">
        <f t="shared" si="7"/>
        <v>546</v>
      </c>
      <c r="I25" s="10">
        <f t="shared" si="8"/>
        <v>1146</v>
      </c>
      <c r="J25" s="10">
        <f t="shared" si="9"/>
        <v>1</v>
      </c>
      <c r="K25" s="19" t="str">
        <f t="shared" si="10"/>
        <v>11:37</v>
      </c>
      <c r="L25" s="19" t="str">
        <f t="shared" si="11"/>
        <v>19:06</v>
      </c>
      <c r="M25" s="28" t="s">
        <v>256</v>
      </c>
      <c r="N25" s="28" t="s">
        <v>257</v>
      </c>
      <c r="O25" s="28" t="s">
        <v>50</v>
      </c>
      <c r="P25" s="28" t="s">
        <v>51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 t="s">
        <v>49</v>
      </c>
      <c r="AP25" s="28" t="s">
        <v>52</v>
      </c>
      <c r="AQ25" s="28" t="s">
        <v>49</v>
      </c>
      <c r="AR25" s="28"/>
      <c r="AS25" s="28" t="s">
        <v>53</v>
      </c>
      <c r="AT25" s="20"/>
      <c r="AU25" s="11"/>
    </row>
    <row r="26" ht="1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8" t="s">
        <v>258</v>
      </c>
      <c r="N26" s="28" t="s">
        <v>49</v>
      </c>
      <c r="O26" s="28" t="s">
        <v>50</v>
      </c>
      <c r="P26" s="28" t="s">
        <v>51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 t="s">
        <v>49</v>
      </c>
      <c r="AP26" s="28" t="s">
        <v>52</v>
      </c>
      <c r="AQ26" s="28" t="s">
        <v>49</v>
      </c>
      <c r="AR26" s="28"/>
      <c r="AS26" s="28" t="s">
        <v>53</v>
      </c>
      <c r="AT26" s="20"/>
      <c r="AU26" s="11"/>
    </row>
    <row r="27" ht="15" spans="1:47">
      <c r="A27" s="9">
        <f t="shared" si="0"/>
        <v>2.7</v>
      </c>
      <c r="B27" s="10">
        <f t="shared" si="1"/>
        <v>162</v>
      </c>
      <c r="C27" s="10">
        <f t="shared" si="2"/>
        <v>0</v>
      </c>
      <c r="D27" s="10">
        <f t="shared" si="3"/>
        <v>642</v>
      </c>
      <c r="E27" s="10">
        <f t="shared" si="4"/>
        <v>642</v>
      </c>
      <c r="F27" s="10">
        <f t="shared" si="5"/>
        <v>14</v>
      </c>
      <c r="G27" s="10">
        <f t="shared" si="6"/>
        <v>524</v>
      </c>
      <c r="H27" s="10">
        <f t="shared" si="7"/>
        <v>656</v>
      </c>
      <c r="I27" s="10">
        <f t="shared" si="8"/>
        <v>1256</v>
      </c>
      <c r="J27" s="10">
        <f t="shared" si="9"/>
        <v>0</v>
      </c>
      <c r="K27" s="19" t="str">
        <f t="shared" si="10"/>
        <v>08:44</v>
      </c>
      <c r="L27" s="19" t="str">
        <f t="shared" si="11"/>
        <v>20:56</v>
      </c>
      <c r="M27" s="28" t="s">
        <v>259</v>
      </c>
      <c r="N27" s="28" t="s">
        <v>260</v>
      </c>
      <c r="O27" s="28" t="s">
        <v>50</v>
      </c>
      <c r="P27" s="28" t="s">
        <v>51</v>
      </c>
      <c r="Q27" s="30" t="s">
        <v>57</v>
      </c>
      <c r="R27" s="30" t="s">
        <v>57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 t="s">
        <v>49</v>
      </c>
      <c r="AP27" s="28" t="s">
        <v>58</v>
      </c>
      <c r="AQ27" s="28" t="s">
        <v>49</v>
      </c>
      <c r="AR27" s="28"/>
      <c r="AS27" s="28" t="s">
        <v>53</v>
      </c>
      <c r="AT27" s="20"/>
      <c r="AU27" s="11"/>
    </row>
    <row r="28" ht="15" spans="1:47">
      <c r="A28" s="9">
        <f t="shared" si="0"/>
        <v>3.63</v>
      </c>
      <c r="B28" s="10">
        <f t="shared" si="1"/>
        <v>218</v>
      </c>
      <c r="C28" s="10">
        <f t="shared" si="2"/>
        <v>0</v>
      </c>
      <c r="D28" s="10">
        <f t="shared" si="3"/>
        <v>698</v>
      </c>
      <c r="E28" s="10">
        <f t="shared" si="4"/>
        <v>698</v>
      </c>
      <c r="F28" s="10">
        <f t="shared" si="5"/>
        <v>15</v>
      </c>
      <c r="G28" s="10">
        <f t="shared" si="6"/>
        <v>525</v>
      </c>
      <c r="H28" s="10">
        <f t="shared" si="7"/>
        <v>713</v>
      </c>
      <c r="I28" s="10">
        <f t="shared" si="8"/>
        <v>1313</v>
      </c>
      <c r="J28" s="10">
        <f t="shared" si="9"/>
        <v>0</v>
      </c>
      <c r="K28" s="19" t="str">
        <f t="shared" si="10"/>
        <v>08:45</v>
      </c>
      <c r="L28" s="19" t="str">
        <f t="shared" si="11"/>
        <v>21:53</v>
      </c>
      <c r="M28" s="28" t="s">
        <v>261</v>
      </c>
      <c r="N28" s="28" t="s">
        <v>262</v>
      </c>
      <c r="O28" s="28" t="s">
        <v>50</v>
      </c>
      <c r="P28" s="28" t="s">
        <v>51</v>
      </c>
      <c r="Q28" s="30" t="s">
        <v>57</v>
      </c>
      <c r="R28" s="30" t="s">
        <v>57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 t="s">
        <v>49</v>
      </c>
      <c r="AP28" s="28" t="s">
        <v>58</v>
      </c>
      <c r="AQ28" s="28" t="s">
        <v>49</v>
      </c>
      <c r="AR28" s="28"/>
      <c r="AS28" s="28" t="s">
        <v>53</v>
      </c>
      <c r="AT28" s="20"/>
      <c r="AU28" s="11"/>
    </row>
    <row r="29" ht="15" spans="1:47">
      <c r="A29" s="9">
        <f t="shared" si="0"/>
        <v>2.9</v>
      </c>
      <c r="B29" s="10">
        <f t="shared" si="1"/>
        <v>174</v>
      </c>
      <c r="C29" s="10">
        <f t="shared" si="2"/>
        <v>0</v>
      </c>
      <c r="D29" s="10">
        <f t="shared" si="3"/>
        <v>654</v>
      </c>
      <c r="E29" s="10">
        <f t="shared" si="4"/>
        <v>654</v>
      </c>
      <c r="F29" s="10">
        <f t="shared" si="5"/>
        <v>13</v>
      </c>
      <c r="G29" s="10">
        <f t="shared" si="6"/>
        <v>523</v>
      </c>
      <c r="H29" s="10">
        <f t="shared" si="7"/>
        <v>667</v>
      </c>
      <c r="I29" s="10">
        <f t="shared" si="8"/>
        <v>1267</v>
      </c>
      <c r="J29" s="10">
        <f t="shared" si="9"/>
        <v>0</v>
      </c>
      <c r="K29" s="19" t="str">
        <f t="shared" si="10"/>
        <v>08:43</v>
      </c>
      <c r="L29" s="19" t="str">
        <f t="shared" si="11"/>
        <v>21:07</v>
      </c>
      <c r="M29" s="28" t="s">
        <v>263</v>
      </c>
      <c r="N29" s="28" t="s">
        <v>264</v>
      </c>
      <c r="O29" s="28" t="s">
        <v>50</v>
      </c>
      <c r="P29" s="28" t="s">
        <v>51</v>
      </c>
      <c r="Q29" s="30" t="s">
        <v>57</v>
      </c>
      <c r="R29" s="30" t="s">
        <v>57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 t="s">
        <v>49</v>
      </c>
      <c r="AP29" s="28" t="s">
        <v>58</v>
      </c>
      <c r="AQ29" s="28" t="s">
        <v>49</v>
      </c>
      <c r="AR29" s="28"/>
      <c r="AS29" s="28" t="s">
        <v>53</v>
      </c>
      <c r="AT29" s="20"/>
      <c r="AU29" s="11"/>
    </row>
    <row r="30" ht="15" spans="1:47">
      <c r="A30" s="9">
        <f t="shared" si="0"/>
        <v>2.77</v>
      </c>
      <c r="B30" s="10">
        <f t="shared" si="1"/>
        <v>166</v>
      </c>
      <c r="C30" s="10">
        <f t="shared" si="2"/>
        <v>0</v>
      </c>
      <c r="D30" s="10">
        <f t="shared" si="3"/>
        <v>646</v>
      </c>
      <c r="E30" s="10">
        <f t="shared" si="4"/>
        <v>646</v>
      </c>
      <c r="F30" s="10">
        <f t="shared" si="5"/>
        <v>14</v>
      </c>
      <c r="G30" s="10">
        <f t="shared" si="6"/>
        <v>524</v>
      </c>
      <c r="H30" s="10">
        <f t="shared" si="7"/>
        <v>660</v>
      </c>
      <c r="I30" s="10">
        <f t="shared" si="8"/>
        <v>1260</v>
      </c>
      <c r="J30" s="10">
        <f t="shared" si="9"/>
        <v>0</v>
      </c>
      <c r="K30" s="19" t="str">
        <f t="shared" si="10"/>
        <v>08:44</v>
      </c>
      <c r="L30" s="19" t="str">
        <f t="shared" si="11"/>
        <v>21:00</v>
      </c>
      <c r="M30" s="28" t="s">
        <v>265</v>
      </c>
      <c r="N30" s="28" t="s">
        <v>266</v>
      </c>
      <c r="O30" s="28" t="s">
        <v>50</v>
      </c>
      <c r="P30" s="28" t="s">
        <v>51</v>
      </c>
      <c r="Q30" s="30" t="s">
        <v>57</v>
      </c>
      <c r="R30" s="30" t="s">
        <v>57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 t="s">
        <v>49</v>
      </c>
      <c r="AP30" s="28" t="s">
        <v>58</v>
      </c>
      <c r="AQ30" s="28" t="s">
        <v>49</v>
      </c>
      <c r="AR30" s="28"/>
      <c r="AS30" s="28" t="s">
        <v>53</v>
      </c>
      <c r="AT30" s="20"/>
      <c r="AU30" s="11"/>
    </row>
    <row r="31" ht="15" spans="1:47">
      <c r="A31" s="9">
        <f t="shared" si="0"/>
        <v>3.37</v>
      </c>
      <c r="B31" s="10">
        <f t="shared" si="1"/>
        <v>202</v>
      </c>
      <c r="C31" s="10">
        <f t="shared" si="2"/>
        <v>0</v>
      </c>
      <c r="D31" s="10">
        <f t="shared" si="3"/>
        <v>682</v>
      </c>
      <c r="E31" s="10">
        <f t="shared" si="4"/>
        <v>682</v>
      </c>
      <c r="F31" s="10">
        <f t="shared" si="5"/>
        <v>22</v>
      </c>
      <c r="G31" s="10">
        <f t="shared" si="6"/>
        <v>532</v>
      </c>
      <c r="H31" s="10">
        <f t="shared" si="7"/>
        <v>704</v>
      </c>
      <c r="I31" s="10">
        <f t="shared" si="8"/>
        <v>1304</v>
      </c>
      <c r="J31" s="10">
        <f t="shared" si="9"/>
        <v>0</v>
      </c>
      <c r="K31" s="19" t="str">
        <f t="shared" si="10"/>
        <v>08:52</v>
      </c>
      <c r="L31" s="19" t="str">
        <f t="shared" si="11"/>
        <v>21:44</v>
      </c>
      <c r="M31" s="28" t="s">
        <v>267</v>
      </c>
      <c r="N31" s="28" t="s">
        <v>268</v>
      </c>
      <c r="O31" s="28" t="s">
        <v>50</v>
      </c>
      <c r="P31" s="28" t="s">
        <v>51</v>
      </c>
      <c r="Q31" s="30" t="s">
        <v>57</v>
      </c>
      <c r="R31" s="30" t="s">
        <v>57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 t="s">
        <v>49</v>
      </c>
      <c r="AP31" s="28" t="s">
        <v>58</v>
      </c>
      <c r="AQ31" s="28" t="s">
        <v>49</v>
      </c>
      <c r="AR31" s="28"/>
      <c r="AS31" s="28" t="s">
        <v>53</v>
      </c>
      <c r="AT31" s="20"/>
      <c r="AU31" s="11"/>
    </row>
    <row r="32" ht="1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8" t="s">
        <v>269</v>
      </c>
      <c r="N32" s="28" t="s">
        <v>49</v>
      </c>
      <c r="O32" s="28" t="s">
        <v>50</v>
      </c>
      <c r="P32" s="28" t="s">
        <v>51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 t="s">
        <v>49</v>
      </c>
      <c r="AP32" s="28" t="s">
        <v>52</v>
      </c>
      <c r="AQ32" s="28" t="s">
        <v>49</v>
      </c>
      <c r="AR32" s="28"/>
      <c r="AS32" s="28" t="s">
        <v>53</v>
      </c>
      <c r="AT32" s="20"/>
      <c r="AU32" s="11"/>
    </row>
    <row r="33" ht="1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8" t="s">
        <v>270</v>
      </c>
      <c r="N33" s="28" t="s">
        <v>49</v>
      </c>
      <c r="O33" s="28" t="s">
        <v>50</v>
      </c>
      <c r="P33" s="28" t="s">
        <v>51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 t="s">
        <v>49</v>
      </c>
      <c r="AP33" s="28" t="s">
        <v>52</v>
      </c>
      <c r="AQ33" s="28" t="s">
        <v>49</v>
      </c>
      <c r="AR33" s="28"/>
      <c r="AS33" s="28" t="s">
        <v>53</v>
      </c>
      <c r="AT33" s="20"/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3" sqref="M3:AS3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60.58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3635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5" spans="1:47">
      <c r="A3" s="9">
        <f t="shared" ref="A3:A48" si="0">ROUND(B3/60,2)+ROUND(C3/60,2)</f>
        <v>2.63</v>
      </c>
      <c r="B3" s="10">
        <f t="shared" ref="B3:B48" si="1">IF(AND(D3&gt;(8*60),J3=0),D3-(8*60),0)</f>
        <v>158</v>
      </c>
      <c r="C3" s="10">
        <f t="shared" ref="C3:C48" si="2">IF(AND(J3=1,D3&gt;0),D3,0)</f>
        <v>0</v>
      </c>
      <c r="D3" s="10">
        <f t="shared" ref="D3:D48" si="3">IF(E3&gt;0,E3,0)</f>
        <v>638</v>
      </c>
      <c r="E3" s="10">
        <f t="shared" ref="E3:E48" si="4">H3-F3</f>
        <v>638</v>
      </c>
      <c r="F3" s="10">
        <f t="shared" ref="F3:F48" si="5">IF(G3&lt;(8*60+30),0,IF(G3&lt;(11*60+30),G3-(8*60+30),IF(G3&lt;(12*60+30),3*60+30,IF(G3&lt;(17*60+30),G3-(12*60+30)+3*60+30,IF(G3&lt;(18*60),8*60,G3-(18*60)+8*60)))))</f>
        <v>10</v>
      </c>
      <c r="G3" s="10">
        <f t="shared" ref="G3:G48" si="6">IF(K3&gt;0,MID(K3,1,2)*60+MID(K3,4,2),0)</f>
        <v>520</v>
      </c>
      <c r="H3" s="10">
        <f t="shared" ref="H3:H48" si="7">IF(I3=0,0,IF(I3&lt;(11*60+30),(I3-(8*60+30)),IF(I3&lt;(17*60+30),I3-(12*60+30)+3*60,I3-(18*60)+8*60)))</f>
        <v>648</v>
      </c>
      <c r="I3" s="10">
        <f t="shared" ref="I3:I48" si="8">IF(L3&gt;0,MID(L3,1,2)*60+MID(L3,4,2),0)</f>
        <v>1248</v>
      </c>
      <c r="J3" s="10">
        <f t="shared" ref="J3:J48" si="9">IF(MID(Q3,2,4)="1.00",0,1)</f>
        <v>0</v>
      </c>
      <c r="K3" s="19" t="str">
        <f t="shared" ref="K3:K48" si="10">IF(LEN(CLEAN(N3))=13,MID(N3,2,5),IF(LEN(CLEAN(N3))=19,MID(N3,8,5),0))</f>
        <v>08:40</v>
      </c>
      <c r="L3" s="19" t="str">
        <f t="shared" ref="L3:L48" si="11">IF(LEN(CLEAN(N3))=13,MID(N3,8,5),IF(LEN(CLEAN(N3))=19,MID(N3,14,5),0))</f>
        <v>20:48</v>
      </c>
      <c r="M3" s="28" t="s">
        <v>271</v>
      </c>
      <c r="N3" s="28" t="s">
        <v>272</v>
      </c>
      <c r="O3" s="28" t="s">
        <v>50</v>
      </c>
      <c r="P3" s="28" t="s">
        <v>51</v>
      </c>
      <c r="Q3" s="30" t="s">
        <v>57</v>
      </c>
      <c r="R3" s="30" t="s">
        <v>57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 t="s">
        <v>49</v>
      </c>
      <c r="AP3" s="28" t="s">
        <v>58</v>
      </c>
      <c r="AQ3" s="28" t="s">
        <v>49</v>
      </c>
      <c r="AR3" s="28"/>
      <c r="AS3" s="28" t="s">
        <v>53</v>
      </c>
      <c r="AT3" s="20"/>
      <c r="AU3" s="11"/>
    </row>
    <row r="4" ht="15" spans="1:47">
      <c r="A4" s="9">
        <f t="shared" si="0"/>
        <v>2.7</v>
      </c>
      <c r="B4" s="10">
        <f t="shared" si="1"/>
        <v>162</v>
      </c>
      <c r="C4" s="10">
        <f t="shared" si="2"/>
        <v>0</v>
      </c>
      <c r="D4" s="10">
        <f t="shared" si="3"/>
        <v>642</v>
      </c>
      <c r="E4" s="10">
        <f t="shared" si="4"/>
        <v>642</v>
      </c>
      <c r="F4" s="10">
        <f t="shared" si="5"/>
        <v>17</v>
      </c>
      <c r="G4" s="10">
        <f t="shared" si="6"/>
        <v>527</v>
      </c>
      <c r="H4" s="10">
        <f t="shared" si="7"/>
        <v>659</v>
      </c>
      <c r="I4" s="10">
        <f t="shared" si="8"/>
        <v>1259</v>
      </c>
      <c r="J4" s="10">
        <f t="shared" si="9"/>
        <v>0</v>
      </c>
      <c r="K4" s="19" t="str">
        <f t="shared" si="10"/>
        <v>08:47</v>
      </c>
      <c r="L4" s="19" t="str">
        <f t="shared" si="11"/>
        <v>20:59</v>
      </c>
      <c r="M4" s="28" t="s">
        <v>273</v>
      </c>
      <c r="N4" s="28" t="s">
        <v>274</v>
      </c>
      <c r="O4" s="28" t="s">
        <v>50</v>
      </c>
      <c r="P4" s="28" t="s">
        <v>51</v>
      </c>
      <c r="Q4" s="30" t="s">
        <v>57</v>
      </c>
      <c r="R4" s="30" t="s">
        <v>57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 t="s">
        <v>49</v>
      </c>
      <c r="AP4" s="28" t="s">
        <v>58</v>
      </c>
      <c r="AQ4" s="28" t="s">
        <v>49</v>
      </c>
      <c r="AR4" s="28"/>
      <c r="AS4" s="28" t="s">
        <v>53</v>
      </c>
      <c r="AT4" s="20"/>
      <c r="AU4" s="11"/>
    </row>
    <row r="5" ht="15" spans="1:47">
      <c r="A5" s="9">
        <f t="shared" si="0"/>
        <v>0.5</v>
      </c>
      <c r="B5" s="10">
        <f t="shared" si="1"/>
        <v>30</v>
      </c>
      <c r="C5" s="10">
        <f t="shared" si="2"/>
        <v>0</v>
      </c>
      <c r="D5" s="10">
        <f t="shared" si="3"/>
        <v>510</v>
      </c>
      <c r="E5" s="10">
        <f t="shared" si="4"/>
        <v>510</v>
      </c>
      <c r="F5" s="10">
        <f t="shared" si="5"/>
        <v>129</v>
      </c>
      <c r="G5" s="10">
        <f t="shared" si="6"/>
        <v>639</v>
      </c>
      <c r="H5" s="10">
        <f t="shared" si="7"/>
        <v>639</v>
      </c>
      <c r="I5" s="10">
        <f t="shared" si="8"/>
        <v>1239</v>
      </c>
      <c r="J5" s="10">
        <f t="shared" si="9"/>
        <v>0</v>
      </c>
      <c r="K5" s="19" t="str">
        <f t="shared" si="10"/>
        <v>10:39</v>
      </c>
      <c r="L5" s="19" t="str">
        <f t="shared" si="11"/>
        <v>20:39</v>
      </c>
      <c r="M5" s="28" t="s">
        <v>275</v>
      </c>
      <c r="N5" s="28" t="s">
        <v>276</v>
      </c>
      <c r="O5" s="28" t="s">
        <v>50</v>
      </c>
      <c r="P5" s="28" t="s">
        <v>51</v>
      </c>
      <c r="Q5" s="30" t="s">
        <v>57</v>
      </c>
      <c r="R5" s="30" t="s">
        <v>57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 t="s">
        <v>49</v>
      </c>
      <c r="AP5" s="28" t="s">
        <v>58</v>
      </c>
      <c r="AQ5" s="28" t="s">
        <v>49</v>
      </c>
      <c r="AR5" s="28"/>
      <c r="AS5" s="28" t="s">
        <v>53</v>
      </c>
      <c r="AT5" s="20"/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8" t="s">
        <v>277</v>
      </c>
      <c r="N6" s="28" t="s">
        <v>49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 t="s">
        <v>49</v>
      </c>
      <c r="AP6" s="28" t="s">
        <v>211</v>
      </c>
      <c r="AQ6" s="28" t="s">
        <v>49</v>
      </c>
      <c r="AR6" s="28"/>
      <c r="AS6" s="28" t="s">
        <v>53</v>
      </c>
      <c r="AT6" s="20"/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8" t="s">
        <v>278</v>
      </c>
      <c r="N7" s="28" t="s">
        <v>49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 t="s">
        <v>49</v>
      </c>
      <c r="AP7" s="28" t="s">
        <v>52</v>
      </c>
      <c r="AQ7" s="28" t="s">
        <v>49</v>
      </c>
      <c r="AR7" s="28"/>
      <c r="AS7" s="28" t="s">
        <v>53</v>
      </c>
      <c r="AT7" s="20"/>
      <c r="AU7" s="11"/>
    </row>
    <row r="8" ht="1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8" t="s">
        <v>279</v>
      </c>
      <c r="N8" s="28" t="s">
        <v>49</v>
      </c>
      <c r="O8" s="28" t="s">
        <v>50</v>
      </c>
      <c r="P8" s="28" t="s">
        <v>51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 t="s">
        <v>49</v>
      </c>
      <c r="AP8" s="28" t="s">
        <v>52</v>
      </c>
      <c r="AQ8" s="28" t="s">
        <v>49</v>
      </c>
      <c r="AR8" s="28"/>
      <c r="AS8" s="28" t="s">
        <v>53</v>
      </c>
      <c r="AT8" s="20"/>
      <c r="AU8" s="11"/>
    </row>
    <row r="9" ht="15" spans="1:47">
      <c r="A9" s="9">
        <f t="shared" si="0"/>
        <v>3.52</v>
      </c>
      <c r="B9" s="10">
        <f t="shared" si="1"/>
        <v>211</v>
      </c>
      <c r="C9" s="10">
        <f t="shared" si="2"/>
        <v>0</v>
      </c>
      <c r="D9" s="10">
        <f t="shared" si="3"/>
        <v>691</v>
      </c>
      <c r="E9" s="10">
        <f t="shared" si="4"/>
        <v>691</v>
      </c>
      <c r="F9" s="10">
        <f t="shared" si="5"/>
        <v>11</v>
      </c>
      <c r="G9" s="10">
        <f t="shared" si="6"/>
        <v>521</v>
      </c>
      <c r="H9" s="10">
        <f t="shared" si="7"/>
        <v>702</v>
      </c>
      <c r="I9" s="10">
        <f t="shared" si="8"/>
        <v>1302</v>
      </c>
      <c r="J9" s="10">
        <f t="shared" si="9"/>
        <v>0</v>
      </c>
      <c r="K9" s="19" t="str">
        <f t="shared" si="10"/>
        <v>08:41</v>
      </c>
      <c r="L9" s="19" t="str">
        <f t="shared" si="11"/>
        <v>21:42</v>
      </c>
      <c r="M9" s="28" t="s">
        <v>280</v>
      </c>
      <c r="N9" s="28" t="s">
        <v>281</v>
      </c>
      <c r="O9" s="28" t="s">
        <v>50</v>
      </c>
      <c r="P9" s="28" t="s">
        <v>51</v>
      </c>
      <c r="Q9" s="30" t="s">
        <v>57</v>
      </c>
      <c r="R9" s="30" t="s">
        <v>57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 t="s">
        <v>49</v>
      </c>
      <c r="AP9" s="28" t="s">
        <v>58</v>
      </c>
      <c r="AQ9" s="28" t="s">
        <v>49</v>
      </c>
      <c r="AR9" s="28"/>
      <c r="AS9" s="28" t="s">
        <v>53</v>
      </c>
      <c r="AT9" s="20"/>
      <c r="AU9" s="11"/>
    </row>
    <row r="10" ht="15" spans="1:47">
      <c r="A10" s="9">
        <f t="shared" si="0"/>
        <v>2.9</v>
      </c>
      <c r="B10" s="10">
        <f t="shared" si="1"/>
        <v>174</v>
      </c>
      <c r="C10" s="10">
        <f t="shared" si="2"/>
        <v>0</v>
      </c>
      <c r="D10" s="10">
        <f t="shared" si="3"/>
        <v>654</v>
      </c>
      <c r="E10" s="10">
        <f t="shared" si="4"/>
        <v>654</v>
      </c>
      <c r="F10" s="10">
        <f t="shared" si="5"/>
        <v>5</v>
      </c>
      <c r="G10" s="10">
        <f t="shared" si="6"/>
        <v>515</v>
      </c>
      <c r="H10" s="10">
        <f t="shared" si="7"/>
        <v>659</v>
      </c>
      <c r="I10" s="10">
        <f t="shared" si="8"/>
        <v>1259</v>
      </c>
      <c r="J10" s="10">
        <f t="shared" si="9"/>
        <v>0</v>
      </c>
      <c r="K10" s="19" t="str">
        <f t="shared" si="10"/>
        <v>08:35</v>
      </c>
      <c r="L10" s="19" t="str">
        <f t="shared" si="11"/>
        <v>20:59</v>
      </c>
      <c r="M10" s="28" t="s">
        <v>282</v>
      </c>
      <c r="N10" s="28" t="s">
        <v>283</v>
      </c>
      <c r="O10" s="28" t="s">
        <v>50</v>
      </c>
      <c r="P10" s="28" t="s">
        <v>51</v>
      </c>
      <c r="Q10" s="30" t="s">
        <v>57</v>
      </c>
      <c r="R10" s="30" t="s">
        <v>57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 t="s">
        <v>49</v>
      </c>
      <c r="AP10" s="28" t="s">
        <v>58</v>
      </c>
      <c r="AQ10" s="28" t="s">
        <v>49</v>
      </c>
      <c r="AR10" s="28"/>
      <c r="AS10" s="28" t="s">
        <v>53</v>
      </c>
      <c r="AT10" s="20"/>
      <c r="AU10" s="11"/>
    </row>
    <row r="11" ht="15" spans="1:47">
      <c r="A11" s="9">
        <f t="shared" si="0"/>
        <v>2.4</v>
      </c>
      <c r="B11" s="10">
        <f t="shared" si="1"/>
        <v>144</v>
      </c>
      <c r="C11" s="10">
        <f t="shared" si="2"/>
        <v>0</v>
      </c>
      <c r="D11" s="10">
        <f t="shared" si="3"/>
        <v>624</v>
      </c>
      <c r="E11" s="10">
        <f t="shared" si="4"/>
        <v>624</v>
      </c>
      <c r="F11" s="10">
        <f t="shared" si="5"/>
        <v>12</v>
      </c>
      <c r="G11" s="10">
        <f t="shared" si="6"/>
        <v>522</v>
      </c>
      <c r="H11" s="10">
        <f t="shared" si="7"/>
        <v>636</v>
      </c>
      <c r="I11" s="10">
        <f t="shared" si="8"/>
        <v>1236</v>
      </c>
      <c r="J11" s="10">
        <f t="shared" si="9"/>
        <v>0</v>
      </c>
      <c r="K11" s="19" t="str">
        <f t="shared" si="10"/>
        <v>08:42</v>
      </c>
      <c r="L11" s="19" t="str">
        <f t="shared" si="11"/>
        <v>20:36</v>
      </c>
      <c r="M11" s="28" t="s">
        <v>284</v>
      </c>
      <c r="N11" s="28" t="s">
        <v>285</v>
      </c>
      <c r="O11" s="28" t="s">
        <v>50</v>
      </c>
      <c r="P11" s="28" t="s">
        <v>51</v>
      </c>
      <c r="Q11" s="30" t="s">
        <v>57</v>
      </c>
      <c r="R11" s="30" t="s">
        <v>57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 t="s">
        <v>49</v>
      </c>
      <c r="AP11" s="28" t="s">
        <v>58</v>
      </c>
      <c r="AQ11" s="28" t="s">
        <v>49</v>
      </c>
      <c r="AR11" s="28"/>
      <c r="AS11" s="28" t="s">
        <v>53</v>
      </c>
      <c r="AT11" s="20"/>
      <c r="AU11" s="11"/>
    </row>
    <row r="12" ht="15" spans="1:47">
      <c r="A12" s="9">
        <f t="shared" si="0"/>
        <v>1.53</v>
      </c>
      <c r="B12" s="10">
        <f t="shared" si="1"/>
        <v>92</v>
      </c>
      <c r="C12" s="10">
        <f t="shared" si="2"/>
        <v>0</v>
      </c>
      <c r="D12" s="10">
        <f t="shared" si="3"/>
        <v>572</v>
      </c>
      <c r="E12" s="10">
        <f t="shared" si="4"/>
        <v>572</v>
      </c>
      <c r="F12" s="10">
        <f t="shared" si="5"/>
        <v>7</v>
      </c>
      <c r="G12" s="10">
        <f t="shared" si="6"/>
        <v>517</v>
      </c>
      <c r="H12" s="10">
        <f t="shared" si="7"/>
        <v>579</v>
      </c>
      <c r="I12" s="10">
        <f t="shared" si="8"/>
        <v>1179</v>
      </c>
      <c r="J12" s="10">
        <f t="shared" si="9"/>
        <v>0</v>
      </c>
      <c r="K12" s="19" t="str">
        <f t="shared" si="10"/>
        <v>08:37</v>
      </c>
      <c r="L12" s="19" t="str">
        <f t="shared" si="11"/>
        <v>19:39</v>
      </c>
      <c r="M12" s="28" t="s">
        <v>286</v>
      </c>
      <c r="N12" s="28" t="s">
        <v>287</v>
      </c>
      <c r="O12" s="28" t="s">
        <v>50</v>
      </c>
      <c r="P12" s="28" t="s">
        <v>51</v>
      </c>
      <c r="Q12" s="30" t="s">
        <v>57</v>
      </c>
      <c r="R12" s="30" t="s">
        <v>57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 t="s">
        <v>49</v>
      </c>
      <c r="AP12" s="28" t="s">
        <v>58</v>
      </c>
      <c r="AQ12" s="28" t="s">
        <v>49</v>
      </c>
      <c r="AR12" s="28"/>
      <c r="AS12" s="28" t="s">
        <v>53</v>
      </c>
      <c r="AT12" s="20"/>
      <c r="AU12" s="11"/>
    </row>
    <row r="13" ht="1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8" t="s">
        <v>288</v>
      </c>
      <c r="N13" s="28" t="s">
        <v>289</v>
      </c>
      <c r="O13" s="28" t="s">
        <v>50</v>
      </c>
      <c r="P13" s="28" t="s">
        <v>51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 t="s">
        <v>49</v>
      </c>
      <c r="AP13" s="28" t="s">
        <v>52</v>
      </c>
      <c r="AQ13" s="28" t="s">
        <v>49</v>
      </c>
      <c r="AR13" s="28"/>
      <c r="AS13" s="28" t="s">
        <v>53</v>
      </c>
      <c r="AT13" s="20"/>
      <c r="AU13" s="11"/>
    </row>
    <row r="14" ht="1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8" t="s">
        <v>290</v>
      </c>
      <c r="N14" s="28" t="s">
        <v>49</v>
      </c>
      <c r="O14" s="28" t="s">
        <v>50</v>
      </c>
      <c r="P14" s="28" t="s">
        <v>51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 t="s">
        <v>49</v>
      </c>
      <c r="AP14" s="28" t="s">
        <v>52</v>
      </c>
      <c r="AQ14" s="28" t="s">
        <v>49</v>
      </c>
      <c r="AR14" s="28"/>
      <c r="AS14" s="28" t="s">
        <v>53</v>
      </c>
      <c r="AT14" s="20"/>
      <c r="AU14" s="11"/>
    </row>
    <row r="15" ht="15" spans="1:47">
      <c r="A15" s="9">
        <f t="shared" si="0"/>
        <v>2.77</v>
      </c>
      <c r="B15" s="10">
        <f t="shared" si="1"/>
        <v>166</v>
      </c>
      <c r="C15" s="10">
        <f t="shared" si="2"/>
        <v>0</v>
      </c>
      <c r="D15" s="10">
        <f t="shared" si="3"/>
        <v>646</v>
      </c>
      <c r="E15" s="10">
        <f t="shared" si="4"/>
        <v>646</v>
      </c>
      <c r="F15" s="10">
        <f t="shared" si="5"/>
        <v>8</v>
      </c>
      <c r="G15" s="10">
        <f t="shared" si="6"/>
        <v>518</v>
      </c>
      <c r="H15" s="10">
        <f t="shared" si="7"/>
        <v>654</v>
      </c>
      <c r="I15" s="10">
        <f t="shared" si="8"/>
        <v>1254</v>
      </c>
      <c r="J15" s="10">
        <f t="shared" si="9"/>
        <v>0</v>
      </c>
      <c r="K15" s="19" t="str">
        <f t="shared" si="10"/>
        <v>08:38</v>
      </c>
      <c r="L15" s="19" t="str">
        <f t="shared" si="11"/>
        <v>20:54</v>
      </c>
      <c r="M15" s="28" t="s">
        <v>291</v>
      </c>
      <c r="N15" s="28" t="s">
        <v>292</v>
      </c>
      <c r="O15" s="28" t="s">
        <v>50</v>
      </c>
      <c r="P15" s="28" t="s">
        <v>51</v>
      </c>
      <c r="Q15" s="30" t="s">
        <v>57</v>
      </c>
      <c r="R15" s="30" t="s">
        <v>57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 t="s">
        <v>49</v>
      </c>
      <c r="AP15" s="28" t="s">
        <v>58</v>
      </c>
      <c r="AQ15" s="28" t="s">
        <v>49</v>
      </c>
      <c r="AR15" s="28"/>
      <c r="AS15" s="28" t="s">
        <v>53</v>
      </c>
      <c r="AT15" s="20"/>
      <c r="AU15" s="11"/>
    </row>
    <row r="16" ht="15" spans="1:47">
      <c r="A16" s="9">
        <f t="shared" si="0"/>
        <v>2.32</v>
      </c>
      <c r="B16" s="10">
        <f t="shared" si="1"/>
        <v>139</v>
      </c>
      <c r="C16" s="10">
        <f t="shared" si="2"/>
        <v>0</v>
      </c>
      <c r="D16" s="10">
        <f t="shared" si="3"/>
        <v>619</v>
      </c>
      <c r="E16" s="10">
        <f t="shared" si="4"/>
        <v>619</v>
      </c>
      <c r="F16" s="10">
        <f t="shared" si="5"/>
        <v>37</v>
      </c>
      <c r="G16" s="10">
        <f t="shared" si="6"/>
        <v>547</v>
      </c>
      <c r="H16" s="10">
        <f t="shared" si="7"/>
        <v>656</v>
      </c>
      <c r="I16" s="10">
        <f t="shared" si="8"/>
        <v>1256</v>
      </c>
      <c r="J16" s="10">
        <f t="shared" si="9"/>
        <v>0</v>
      </c>
      <c r="K16" s="19" t="str">
        <f t="shared" si="10"/>
        <v>09:07</v>
      </c>
      <c r="L16" s="19" t="str">
        <f t="shared" si="11"/>
        <v>20:56</v>
      </c>
      <c r="M16" s="28" t="s">
        <v>293</v>
      </c>
      <c r="N16" s="28" t="s">
        <v>294</v>
      </c>
      <c r="O16" s="28" t="s">
        <v>50</v>
      </c>
      <c r="P16" s="28" t="s">
        <v>51</v>
      </c>
      <c r="Q16" s="30" t="s">
        <v>57</v>
      </c>
      <c r="R16" s="30" t="s">
        <v>57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 t="s">
        <v>49</v>
      </c>
      <c r="AP16" s="28" t="s">
        <v>58</v>
      </c>
      <c r="AQ16" s="28" t="s">
        <v>49</v>
      </c>
      <c r="AR16" s="28"/>
      <c r="AS16" s="28" t="s">
        <v>53</v>
      </c>
      <c r="AT16" s="20"/>
      <c r="AU16" s="11"/>
    </row>
    <row r="17" ht="15" spans="1:47">
      <c r="A17" s="9">
        <f t="shared" si="0"/>
        <v>3.17</v>
      </c>
      <c r="B17" s="10">
        <f t="shared" si="1"/>
        <v>190</v>
      </c>
      <c r="C17" s="10">
        <f t="shared" si="2"/>
        <v>0</v>
      </c>
      <c r="D17" s="10">
        <f t="shared" si="3"/>
        <v>670</v>
      </c>
      <c r="E17" s="10">
        <f t="shared" si="4"/>
        <v>670</v>
      </c>
      <c r="F17" s="10">
        <f t="shared" si="5"/>
        <v>7</v>
      </c>
      <c r="G17" s="10">
        <f t="shared" si="6"/>
        <v>517</v>
      </c>
      <c r="H17" s="10">
        <f t="shared" si="7"/>
        <v>677</v>
      </c>
      <c r="I17" s="10">
        <f t="shared" si="8"/>
        <v>1277</v>
      </c>
      <c r="J17" s="10">
        <f t="shared" si="9"/>
        <v>0</v>
      </c>
      <c r="K17" s="19" t="str">
        <f t="shared" si="10"/>
        <v>08:37</v>
      </c>
      <c r="L17" s="19" t="str">
        <f t="shared" si="11"/>
        <v>21:17</v>
      </c>
      <c r="M17" s="28" t="s">
        <v>295</v>
      </c>
      <c r="N17" s="28" t="s">
        <v>296</v>
      </c>
      <c r="O17" s="28" t="s">
        <v>50</v>
      </c>
      <c r="P17" s="28" t="s">
        <v>51</v>
      </c>
      <c r="Q17" s="30" t="s">
        <v>57</v>
      </c>
      <c r="R17" s="30" t="s">
        <v>57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 t="s">
        <v>49</v>
      </c>
      <c r="AP17" s="28" t="s">
        <v>58</v>
      </c>
      <c r="AQ17" s="28" t="s">
        <v>49</v>
      </c>
      <c r="AR17" s="28"/>
      <c r="AS17" s="28" t="s">
        <v>53</v>
      </c>
      <c r="AT17" s="20"/>
      <c r="AU17" s="11"/>
    </row>
    <row r="18" ht="15" spans="1:47">
      <c r="A18" s="9">
        <f t="shared" si="0"/>
        <v>2.15</v>
      </c>
      <c r="B18" s="10">
        <f t="shared" si="1"/>
        <v>129</v>
      </c>
      <c r="C18" s="10">
        <f t="shared" si="2"/>
        <v>0</v>
      </c>
      <c r="D18" s="10">
        <f t="shared" si="3"/>
        <v>609</v>
      </c>
      <c r="E18" s="10">
        <f t="shared" si="4"/>
        <v>609</v>
      </c>
      <c r="F18" s="10">
        <f t="shared" si="5"/>
        <v>4</v>
      </c>
      <c r="G18" s="10">
        <f t="shared" si="6"/>
        <v>514</v>
      </c>
      <c r="H18" s="10">
        <f t="shared" si="7"/>
        <v>613</v>
      </c>
      <c r="I18" s="10">
        <f t="shared" si="8"/>
        <v>1213</v>
      </c>
      <c r="J18" s="10">
        <f t="shared" si="9"/>
        <v>0</v>
      </c>
      <c r="K18" s="19" t="str">
        <f t="shared" si="10"/>
        <v>08:34</v>
      </c>
      <c r="L18" s="19" t="str">
        <f t="shared" si="11"/>
        <v>20:13</v>
      </c>
      <c r="M18" s="28" t="s">
        <v>297</v>
      </c>
      <c r="N18" s="28" t="s">
        <v>298</v>
      </c>
      <c r="O18" s="28" t="s">
        <v>50</v>
      </c>
      <c r="P18" s="28" t="s">
        <v>51</v>
      </c>
      <c r="Q18" s="30" t="s">
        <v>57</v>
      </c>
      <c r="R18" s="30" t="s">
        <v>57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 t="s">
        <v>49</v>
      </c>
      <c r="AP18" s="28" t="s">
        <v>58</v>
      </c>
      <c r="AQ18" s="28" t="s">
        <v>49</v>
      </c>
      <c r="AR18" s="28"/>
      <c r="AS18" s="28" t="s">
        <v>53</v>
      </c>
      <c r="AT18" s="20"/>
      <c r="AU18" s="11"/>
    </row>
    <row r="19" ht="15" spans="1:47">
      <c r="A19" s="9">
        <f t="shared" si="0"/>
        <v>2.02</v>
      </c>
      <c r="B19" s="10">
        <f t="shared" si="1"/>
        <v>121</v>
      </c>
      <c r="C19" s="10">
        <f t="shared" si="2"/>
        <v>0</v>
      </c>
      <c r="D19" s="10">
        <f t="shared" si="3"/>
        <v>601</v>
      </c>
      <c r="E19" s="10">
        <f t="shared" si="4"/>
        <v>601</v>
      </c>
      <c r="F19" s="10">
        <f t="shared" si="5"/>
        <v>9</v>
      </c>
      <c r="G19" s="10">
        <f t="shared" si="6"/>
        <v>519</v>
      </c>
      <c r="H19" s="10">
        <f t="shared" si="7"/>
        <v>610</v>
      </c>
      <c r="I19" s="10">
        <f t="shared" si="8"/>
        <v>1210</v>
      </c>
      <c r="J19" s="10">
        <f t="shared" si="9"/>
        <v>0</v>
      </c>
      <c r="K19" s="19" t="str">
        <f t="shared" si="10"/>
        <v>08:39</v>
      </c>
      <c r="L19" s="19" t="str">
        <f t="shared" si="11"/>
        <v>20:10</v>
      </c>
      <c r="M19" s="28" t="s">
        <v>299</v>
      </c>
      <c r="N19" s="28" t="s">
        <v>300</v>
      </c>
      <c r="O19" s="28" t="s">
        <v>50</v>
      </c>
      <c r="P19" s="28" t="s">
        <v>51</v>
      </c>
      <c r="Q19" s="30" t="s">
        <v>57</v>
      </c>
      <c r="R19" s="30" t="s">
        <v>57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 t="s">
        <v>49</v>
      </c>
      <c r="AP19" s="28" t="s">
        <v>58</v>
      </c>
      <c r="AQ19" s="28" t="s">
        <v>49</v>
      </c>
      <c r="AR19" s="28"/>
      <c r="AS19" s="28" t="s">
        <v>53</v>
      </c>
      <c r="AT19" s="20"/>
      <c r="AU19" s="11"/>
    </row>
    <row r="20" ht="1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8" t="s">
        <v>301</v>
      </c>
      <c r="N20" s="28" t="s">
        <v>302</v>
      </c>
      <c r="O20" s="28" t="s">
        <v>50</v>
      </c>
      <c r="P20" s="28" t="s">
        <v>51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49</v>
      </c>
      <c r="AP20" s="28" t="s">
        <v>52</v>
      </c>
      <c r="AQ20" s="28" t="s">
        <v>49</v>
      </c>
      <c r="AR20" s="28"/>
      <c r="AS20" s="28" t="s">
        <v>53</v>
      </c>
      <c r="AT20" s="20"/>
      <c r="AU20" s="11"/>
    </row>
    <row r="21" ht="15" spans="1:47">
      <c r="A21" s="9">
        <f t="shared" si="0"/>
        <v>6.42</v>
      </c>
      <c r="B21" s="10">
        <f t="shared" si="1"/>
        <v>0</v>
      </c>
      <c r="C21" s="10">
        <f t="shared" si="2"/>
        <v>385</v>
      </c>
      <c r="D21" s="10">
        <f t="shared" si="3"/>
        <v>385</v>
      </c>
      <c r="E21" s="10">
        <f t="shared" si="4"/>
        <v>385</v>
      </c>
      <c r="F21" s="10">
        <f t="shared" si="5"/>
        <v>283</v>
      </c>
      <c r="G21" s="10">
        <f t="shared" si="6"/>
        <v>823</v>
      </c>
      <c r="H21" s="10">
        <f t="shared" si="7"/>
        <v>668</v>
      </c>
      <c r="I21" s="10">
        <f t="shared" si="8"/>
        <v>1268</v>
      </c>
      <c r="J21" s="10">
        <f t="shared" si="9"/>
        <v>1</v>
      </c>
      <c r="K21" s="19" t="str">
        <f t="shared" si="10"/>
        <v>13:43</v>
      </c>
      <c r="L21" s="19" t="str">
        <f t="shared" si="11"/>
        <v>21:08</v>
      </c>
      <c r="M21" s="28" t="s">
        <v>303</v>
      </c>
      <c r="N21" s="28" t="s">
        <v>304</v>
      </c>
      <c r="O21" s="28" t="s">
        <v>50</v>
      </c>
      <c r="P21" s="28" t="s">
        <v>51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 t="s">
        <v>49</v>
      </c>
      <c r="AP21" s="28" t="s">
        <v>52</v>
      </c>
      <c r="AQ21" s="28" t="s">
        <v>49</v>
      </c>
      <c r="AR21" s="28"/>
      <c r="AS21" s="28" t="s">
        <v>53</v>
      </c>
      <c r="AT21" s="20"/>
      <c r="AU21" s="11"/>
    </row>
    <row r="22" ht="15" spans="1:47">
      <c r="A22" s="9">
        <f t="shared" si="0"/>
        <v>1.88</v>
      </c>
      <c r="B22" s="10">
        <f t="shared" si="1"/>
        <v>113</v>
      </c>
      <c r="C22" s="10">
        <f t="shared" si="2"/>
        <v>0</v>
      </c>
      <c r="D22" s="10">
        <f t="shared" si="3"/>
        <v>593</v>
      </c>
      <c r="E22" s="10">
        <f t="shared" si="4"/>
        <v>593</v>
      </c>
      <c r="F22" s="10">
        <f t="shared" si="5"/>
        <v>15</v>
      </c>
      <c r="G22" s="10">
        <f t="shared" si="6"/>
        <v>525</v>
      </c>
      <c r="H22" s="10">
        <f t="shared" si="7"/>
        <v>608</v>
      </c>
      <c r="I22" s="10">
        <f t="shared" si="8"/>
        <v>1208</v>
      </c>
      <c r="J22" s="10">
        <f t="shared" si="9"/>
        <v>0</v>
      </c>
      <c r="K22" s="19" t="str">
        <f t="shared" si="10"/>
        <v>08:45</v>
      </c>
      <c r="L22" s="19" t="str">
        <f t="shared" si="11"/>
        <v>20:08</v>
      </c>
      <c r="M22" s="28" t="s">
        <v>305</v>
      </c>
      <c r="N22" s="28" t="s">
        <v>306</v>
      </c>
      <c r="O22" s="28" t="s">
        <v>50</v>
      </c>
      <c r="P22" s="28" t="s">
        <v>51</v>
      </c>
      <c r="Q22" s="30" t="s">
        <v>57</v>
      </c>
      <c r="R22" s="30" t="s">
        <v>57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 t="s">
        <v>49</v>
      </c>
      <c r="AP22" s="28" t="s">
        <v>58</v>
      </c>
      <c r="AQ22" s="28" t="s">
        <v>49</v>
      </c>
      <c r="AR22" s="28"/>
      <c r="AS22" s="28" t="s">
        <v>53</v>
      </c>
      <c r="AT22" s="20"/>
      <c r="AU22" s="11"/>
    </row>
    <row r="23" ht="15" spans="1:47">
      <c r="A23" s="9">
        <f t="shared" si="0"/>
        <v>0.48</v>
      </c>
      <c r="B23" s="10">
        <f t="shared" si="1"/>
        <v>29</v>
      </c>
      <c r="C23" s="10">
        <f t="shared" si="2"/>
        <v>0</v>
      </c>
      <c r="D23" s="10">
        <f t="shared" si="3"/>
        <v>509</v>
      </c>
      <c r="E23" s="10">
        <f t="shared" si="4"/>
        <v>509</v>
      </c>
      <c r="F23" s="10">
        <f t="shared" si="5"/>
        <v>12</v>
      </c>
      <c r="G23" s="10">
        <f t="shared" si="6"/>
        <v>522</v>
      </c>
      <c r="H23" s="10">
        <f t="shared" si="7"/>
        <v>521</v>
      </c>
      <c r="I23" s="10">
        <f t="shared" si="8"/>
        <v>1121</v>
      </c>
      <c r="J23" s="10">
        <f t="shared" si="9"/>
        <v>0</v>
      </c>
      <c r="K23" s="19" t="str">
        <f t="shared" si="10"/>
        <v>08:42</v>
      </c>
      <c r="L23" s="19" t="str">
        <f t="shared" si="11"/>
        <v>18:41</v>
      </c>
      <c r="M23" s="28" t="s">
        <v>307</v>
      </c>
      <c r="N23" s="28" t="s">
        <v>308</v>
      </c>
      <c r="O23" s="28" t="s">
        <v>50</v>
      </c>
      <c r="P23" s="28" t="s">
        <v>51</v>
      </c>
      <c r="Q23" s="30" t="s">
        <v>57</v>
      </c>
      <c r="R23" s="30" t="s">
        <v>57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 t="s">
        <v>49</v>
      </c>
      <c r="AP23" s="28" t="s">
        <v>58</v>
      </c>
      <c r="AQ23" s="28" t="s">
        <v>49</v>
      </c>
      <c r="AR23" s="28"/>
      <c r="AS23" s="28" t="s">
        <v>53</v>
      </c>
      <c r="AT23" s="20"/>
      <c r="AU23" s="11"/>
    </row>
    <row r="24" ht="15" spans="1:47">
      <c r="A24" s="9">
        <f t="shared" si="0"/>
        <v>3.18</v>
      </c>
      <c r="B24" s="10">
        <f t="shared" si="1"/>
        <v>191</v>
      </c>
      <c r="C24" s="10">
        <f t="shared" si="2"/>
        <v>0</v>
      </c>
      <c r="D24" s="10">
        <f t="shared" si="3"/>
        <v>671</v>
      </c>
      <c r="E24" s="10">
        <f t="shared" si="4"/>
        <v>671</v>
      </c>
      <c r="F24" s="10">
        <f t="shared" si="5"/>
        <v>11</v>
      </c>
      <c r="G24" s="10">
        <f t="shared" si="6"/>
        <v>521</v>
      </c>
      <c r="H24" s="10">
        <f t="shared" si="7"/>
        <v>682</v>
      </c>
      <c r="I24" s="10">
        <f t="shared" si="8"/>
        <v>1282</v>
      </c>
      <c r="J24" s="10">
        <f t="shared" si="9"/>
        <v>0</v>
      </c>
      <c r="K24" s="19" t="str">
        <f t="shared" si="10"/>
        <v>08:41</v>
      </c>
      <c r="L24" s="19" t="str">
        <f t="shared" si="11"/>
        <v>21:22</v>
      </c>
      <c r="M24" s="28" t="s">
        <v>309</v>
      </c>
      <c r="N24" s="28" t="s">
        <v>238</v>
      </c>
      <c r="O24" s="28" t="s">
        <v>50</v>
      </c>
      <c r="P24" s="28" t="s">
        <v>51</v>
      </c>
      <c r="Q24" s="30" t="s">
        <v>57</v>
      </c>
      <c r="R24" s="30" t="s">
        <v>57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 t="s">
        <v>49</v>
      </c>
      <c r="AP24" s="28" t="s">
        <v>58</v>
      </c>
      <c r="AQ24" s="28" t="s">
        <v>49</v>
      </c>
      <c r="AR24" s="28"/>
      <c r="AS24" s="28" t="s">
        <v>53</v>
      </c>
      <c r="AT24" s="20"/>
      <c r="AU24" s="11"/>
    </row>
    <row r="25" ht="15" spans="1:47">
      <c r="A25" s="9">
        <f t="shared" si="0"/>
        <v>2.32</v>
      </c>
      <c r="B25" s="10">
        <f t="shared" si="1"/>
        <v>139</v>
      </c>
      <c r="C25" s="10">
        <f t="shared" si="2"/>
        <v>0</v>
      </c>
      <c r="D25" s="10">
        <f t="shared" si="3"/>
        <v>619</v>
      </c>
      <c r="E25" s="10">
        <f t="shared" si="4"/>
        <v>619</v>
      </c>
      <c r="F25" s="10">
        <f t="shared" si="5"/>
        <v>6</v>
      </c>
      <c r="G25" s="10">
        <f t="shared" si="6"/>
        <v>516</v>
      </c>
      <c r="H25" s="10">
        <f t="shared" si="7"/>
        <v>625</v>
      </c>
      <c r="I25" s="10">
        <f t="shared" si="8"/>
        <v>1225</v>
      </c>
      <c r="J25" s="10">
        <f t="shared" si="9"/>
        <v>0</v>
      </c>
      <c r="K25" s="19" t="str">
        <f t="shared" si="10"/>
        <v>08:36</v>
      </c>
      <c r="L25" s="19" t="str">
        <f t="shared" si="11"/>
        <v>20:25</v>
      </c>
      <c r="M25" s="28" t="s">
        <v>310</v>
      </c>
      <c r="N25" s="28" t="s">
        <v>311</v>
      </c>
      <c r="O25" s="28" t="s">
        <v>50</v>
      </c>
      <c r="P25" s="28" t="s">
        <v>51</v>
      </c>
      <c r="Q25" s="30" t="s">
        <v>57</v>
      </c>
      <c r="R25" s="30" t="s">
        <v>57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 t="s">
        <v>49</v>
      </c>
      <c r="AP25" s="28" t="s">
        <v>58</v>
      </c>
      <c r="AQ25" s="28" t="s">
        <v>49</v>
      </c>
      <c r="AR25" s="28"/>
      <c r="AS25" s="28" t="s">
        <v>53</v>
      </c>
      <c r="AT25" s="20"/>
      <c r="AU25" s="11"/>
    </row>
    <row r="26" ht="15" spans="1:47">
      <c r="A26" s="9">
        <f t="shared" si="0"/>
        <v>3.05</v>
      </c>
      <c r="B26" s="10">
        <f t="shared" si="1"/>
        <v>183</v>
      </c>
      <c r="C26" s="10">
        <f t="shared" si="2"/>
        <v>0</v>
      </c>
      <c r="D26" s="10">
        <f t="shared" si="3"/>
        <v>663</v>
      </c>
      <c r="E26" s="10">
        <f t="shared" si="4"/>
        <v>663</v>
      </c>
      <c r="F26" s="10">
        <f t="shared" si="5"/>
        <v>0</v>
      </c>
      <c r="G26" s="10">
        <f t="shared" si="6"/>
        <v>491</v>
      </c>
      <c r="H26" s="10">
        <f t="shared" si="7"/>
        <v>663</v>
      </c>
      <c r="I26" s="10">
        <f t="shared" si="8"/>
        <v>1263</v>
      </c>
      <c r="J26" s="10">
        <f t="shared" si="9"/>
        <v>0</v>
      </c>
      <c r="K26" s="19" t="str">
        <f t="shared" si="10"/>
        <v>08:11</v>
      </c>
      <c r="L26" s="19" t="str">
        <f t="shared" si="11"/>
        <v>21:03</v>
      </c>
      <c r="M26" s="28" t="s">
        <v>312</v>
      </c>
      <c r="N26" s="28" t="s">
        <v>313</v>
      </c>
      <c r="O26" s="28" t="s">
        <v>50</v>
      </c>
      <c r="P26" s="28" t="s">
        <v>51</v>
      </c>
      <c r="Q26" s="30" t="s">
        <v>57</v>
      </c>
      <c r="R26" s="30" t="s">
        <v>57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 t="s">
        <v>49</v>
      </c>
      <c r="AP26" s="28" t="s">
        <v>58</v>
      </c>
      <c r="AQ26" s="28" t="s">
        <v>49</v>
      </c>
      <c r="AR26" s="28"/>
      <c r="AS26" s="28" t="s">
        <v>53</v>
      </c>
      <c r="AT26" s="20"/>
      <c r="AU26" s="11"/>
    </row>
    <row r="27" ht="1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8" t="s">
        <v>314</v>
      </c>
      <c r="N27" s="28" t="s">
        <v>49</v>
      </c>
      <c r="O27" s="28" t="s">
        <v>50</v>
      </c>
      <c r="P27" s="28" t="s">
        <v>51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 t="s">
        <v>49</v>
      </c>
      <c r="AP27" s="28" t="s">
        <v>52</v>
      </c>
      <c r="AQ27" s="28" t="s">
        <v>49</v>
      </c>
      <c r="AR27" s="28"/>
      <c r="AS27" s="28" t="s">
        <v>53</v>
      </c>
      <c r="AT27" s="20"/>
      <c r="AU27" s="11"/>
    </row>
    <row r="28" ht="15" spans="1:47">
      <c r="A28" s="9">
        <f t="shared" si="0"/>
        <v>2.98</v>
      </c>
      <c r="B28" s="10">
        <f t="shared" si="1"/>
        <v>179</v>
      </c>
      <c r="C28" s="10">
        <f t="shared" si="2"/>
        <v>0</v>
      </c>
      <c r="D28" s="10">
        <f t="shared" si="3"/>
        <v>659</v>
      </c>
      <c r="E28" s="10">
        <f t="shared" si="4"/>
        <v>659</v>
      </c>
      <c r="F28" s="10">
        <f t="shared" si="5"/>
        <v>3</v>
      </c>
      <c r="G28" s="10">
        <f t="shared" si="6"/>
        <v>513</v>
      </c>
      <c r="H28" s="10">
        <f t="shared" si="7"/>
        <v>662</v>
      </c>
      <c r="I28" s="10">
        <f t="shared" si="8"/>
        <v>1262</v>
      </c>
      <c r="J28" s="10">
        <f t="shared" si="9"/>
        <v>0</v>
      </c>
      <c r="K28" s="19" t="str">
        <f t="shared" si="10"/>
        <v>08:33</v>
      </c>
      <c r="L28" s="19" t="str">
        <f t="shared" si="11"/>
        <v>21:02</v>
      </c>
      <c r="M28" s="28" t="s">
        <v>315</v>
      </c>
      <c r="N28" s="28" t="s">
        <v>316</v>
      </c>
      <c r="O28" s="28" t="s">
        <v>50</v>
      </c>
      <c r="P28" s="28" t="s">
        <v>51</v>
      </c>
      <c r="Q28" s="30" t="s">
        <v>57</v>
      </c>
      <c r="R28" s="30" t="s">
        <v>57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 t="s">
        <v>49</v>
      </c>
      <c r="AP28" s="28" t="s">
        <v>58</v>
      </c>
      <c r="AQ28" s="28" t="s">
        <v>49</v>
      </c>
      <c r="AR28" s="28"/>
      <c r="AS28" s="28" t="s">
        <v>53</v>
      </c>
      <c r="AT28" s="20"/>
      <c r="AU28" s="11"/>
    </row>
    <row r="29" ht="15" spans="1:47">
      <c r="A29" s="9">
        <f t="shared" si="0"/>
        <v>2.67</v>
      </c>
      <c r="B29" s="10">
        <f t="shared" si="1"/>
        <v>160</v>
      </c>
      <c r="C29" s="10">
        <f t="shared" si="2"/>
        <v>0</v>
      </c>
      <c r="D29" s="10">
        <f t="shared" si="3"/>
        <v>640</v>
      </c>
      <c r="E29" s="10">
        <f t="shared" si="4"/>
        <v>640</v>
      </c>
      <c r="F29" s="10">
        <f t="shared" si="5"/>
        <v>19</v>
      </c>
      <c r="G29" s="10">
        <f t="shared" si="6"/>
        <v>529</v>
      </c>
      <c r="H29" s="10">
        <f t="shared" si="7"/>
        <v>659</v>
      </c>
      <c r="I29" s="10">
        <f t="shared" si="8"/>
        <v>1259</v>
      </c>
      <c r="J29" s="10">
        <f t="shared" si="9"/>
        <v>0</v>
      </c>
      <c r="K29" s="19" t="str">
        <f t="shared" si="10"/>
        <v>08:49</v>
      </c>
      <c r="L29" s="19" t="str">
        <f t="shared" si="11"/>
        <v>20:59</v>
      </c>
      <c r="M29" s="28" t="s">
        <v>317</v>
      </c>
      <c r="N29" s="28" t="s">
        <v>318</v>
      </c>
      <c r="O29" s="28" t="s">
        <v>50</v>
      </c>
      <c r="P29" s="28" t="s">
        <v>51</v>
      </c>
      <c r="Q29" s="30" t="s">
        <v>57</v>
      </c>
      <c r="R29" s="30" t="s">
        <v>57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 t="s">
        <v>49</v>
      </c>
      <c r="AP29" s="28" t="s">
        <v>58</v>
      </c>
      <c r="AQ29" s="28" t="s">
        <v>49</v>
      </c>
      <c r="AR29" s="28"/>
      <c r="AS29" s="28" t="s">
        <v>53</v>
      </c>
      <c r="AT29" s="20"/>
      <c r="AU29" s="11"/>
    </row>
    <row r="30" ht="15" spans="1:47">
      <c r="A30" s="9">
        <f t="shared" si="0"/>
        <v>2.77</v>
      </c>
      <c r="B30" s="10">
        <f t="shared" si="1"/>
        <v>166</v>
      </c>
      <c r="C30" s="10">
        <f t="shared" si="2"/>
        <v>0</v>
      </c>
      <c r="D30" s="10">
        <f t="shared" si="3"/>
        <v>646</v>
      </c>
      <c r="E30" s="10">
        <f t="shared" si="4"/>
        <v>646</v>
      </c>
      <c r="F30" s="10">
        <f t="shared" si="5"/>
        <v>9</v>
      </c>
      <c r="G30" s="10">
        <f t="shared" si="6"/>
        <v>519</v>
      </c>
      <c r="H30" s="10">
        <f t="shared" si="7"/>
        <v>655</v>
      </c>
      <c r="I30" s="10">
        <f t="shared" si="8"/>
        <v>1255</v>
      </c>
      <c r="J30" s="10">
        <f t="shared" si="9"/>
        <v>0</v>
      </c>
      <c r="K30" s="19" t="str">
        <f t="shared" si="10"/>
        <v>08:39</v>
      </c>
      <c r="L30" s="19" t="str">
        <f t="shared" si="11"/>
        <v>20:55</v>
      </c>
      <c r="M30" s="28" t="s">
        <v>319</v>
      </c>
      <c r="N30" s="28" t="s">
        <v>320</v>
      </c>
      <c r="O30" s="28" t="s">
        <v>50</v>
      </c>
      <c r="P30" s="28" t="s">
        <v>51</v>
      </c>
      <c r="Q30" s="30" t="s">
        <v>57</v>
      </c>
      <c r="R30" s="30" t="s">
        <v>57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 t="s">
        <v>49</v>
      </c>
      <c r="AP30" s="28" t="s">
        <v>58</v>
      </c>
      <c r="AQ30" s="28" t="s">
        <v>49</v>
      </c>
      <c r="AR30" s="28"/>
      <c r="AS30" s="28" t="s">
        <v>53</v>
      </c>
      <c r="AT30" s="20"/>
      <c r="AU30" s="11"/>
    </row>
    <row r="31" ht="15" spans="1:47">
      <c r="A31" s="9">
        <f t="shared" si="0"/>
        <v>3.38</v>
      </c>
      <c r="B31" s="10">
        <f t="shared" si="1"/>
        <v>203</v>
      </c>
      <c r="C31" s="10">
        <f t="shared" si="2"/>
        <v>0</v>
      </c>
      <c r="D31" s="10">
        <f t="shared" si="3"/>
        <v>683</v>
      </c>
      <c r="E31" s="10">
        <f t="shared" si="4"/>
        <v>683</v>
      </c>
      <c r="F31" s="10">
        <f t="shared" si="5"/>
        <v>10</v>
      </c>
      <c r="G31" s="10">
        <f t="shared" si="6"/>
        <v>520</v>
      </c>
      <c r="H31" s="10">
        <f t="shared" si="7"/>
        <v>693</v>
      </c>
      <c r="I31" s="10">
        <f t="shared" si="8"/>
        <v>1293</v>
      </c>
      <c r="J31" s="10">
        <f t="shared" si="9"/>
        <v>0</v>
      </c>
      <c r="K31" s="19" t="str">
        <f t="shared" si="10"/>
        <v>08:40</v>
      </c>
      <c r="L31" s="19" t="str">
        <f t="shared" si="11"/>
        <v>21:33</v>
      </c>
      <c r="M31" s="28" t="s">
        <v>321</v>
      </c>
      <c r="N31" s="28" t="s">
        <v>322</v>
      </c>
      <c r="O31" s="28" t="s">
        <v>50</v>
      </c>
      <c r="P31" s="28" t="s">
        <v>51</v>
      </c>
      <c r="Q31" s="30" t="s">
        <v>57</v>
      </c>
      <c r="R31" s="30" t="s">
        <v>57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 t="s">
        <v>49</v>
      </c>
      <c r="AP31" s="28" t="s">
        <v>58</v>
      </c>
      <c r="AQ31" s="28" t="s">
        <v>49</v>
      </c>
      <c r="AR31" s="28"/>
      <c r="AS31" s="28" t="s">
        <v>53</v>
      </c>
      <c r="AT31" s="20"/>
      <c r="AU31" s="11"/>
    </row>
    <row r="32" ht="15" spans="1:47">
      <c r="A32" s="9">
        <f t="shared" si="0"/>
        <v>2.85</v>
      </c>
      <c r="B32" s="10">
        <f t="shared" si="1"/>
        <v>171</v>
      </c>
      <c r="C32" s="10">
        <f t="shared" si="2"/>
        <v>0</v>
      </c>
      <c r="D32" s="10">
        <f t="shared" si="3"/>
        <v>651</v>
      </c>
      <c r="E32" s="10">
        <f t="shared" si="4"/>
        <v>651</v>
      </c>
      <c r="F32" s="10">
        <f t="shared" si="5"/>
        <v>13</v>
      </c>
      <c r="G32" s="10">
        <f t="shared" si="6"/>
        <v>523</v>
      </c>
      <c r="H32" s="10">
        <f t="shared" si="7"/>
        <v>664</v>
      </c>
      <c r="I32" s="10">
        <f t="shared" si="8"/>
        <v>1264</v>
      </c>
      <c r="J32" s="10">
        <f t="shared" si="9"/>
        <v>0</v>
      </c>
      <c r="K32" s="19" t="str">
        <f t="shared" si="10"/>
        <v>08:43</v>
      </c>
      <c r="L32" s="19" t="str">
        <f t="shared" si="11"/>
        <v>21:04</v>
      </c>
      <c r="M32" s="28" t="s">
        <v>323</v>
      </c>
      <c r="N32" s="28" t="s">
        <v>324</v>
      </c>
      <c r="O32" s="28" t="s">
        <v>50</v>
      </c>
      <c r="P32" s="28" t="s">
        <v>51</v>
      </c>
      <c r="Q32" s="30" t="s">
        <v>57</v>
      </c>
      <c r="R32" s="30" t="s">
        <v>57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 t="s">
        <v>49</v>
      </c>
      <c r="AP32" s="28" t="s">
        <v>58</v>
      </c>
      <c r="AQ32" s="28" t="s">
        <v>49</v>
      </c>
      <c r="AR32" s="28"/>
      <c r="AS32" s="28" t="s">
        <v>53</v>
      </c>
      <c r="AT32" s="20"/>
      <c r="AU32" s="11"/>
    </row>
    <row r="33" ht="1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9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90.3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5418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325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 t="s">
        <v>52</v>
      </c>
      <c r="AP3" s="28" t="s">
        <v>49</v>
      </c>
      <c r="AQ3" s="28"/>
      <c r="AR3" s="28" t="s">
        <v>53</v>
      </c>
      <c r="AS3" s="20"/>
      <c r="AT3" s="20"/>
      <c r="AU3" s="11"/>
    </row>
    <row r="4" ht="15" spans="1:47">
      <c r="A4" s="9">
        <f t="shared" si="0"/>
        <v>2.3</v>
      </c>
      <c r="B4" s="10">
        <f t="shared" si="1"/>
        <v>138</v>
      </c>
      <c r="C4" s="10">
        <f t="shared" si="2"/>
        <v>0</v>
      </c>
      <c r="D4" s="10">
        <f t="shared" si="3"/>
        <v>618</v>
      </c>
      <c r="E4" s="10">
        <f t="shared" si="4"/>
        <v>618</v>
      </c>
      <c r="F4" s="10">
        <f t="shared" si="5"/>
        <v>1</v>
      </c>
      <c r="G4" s="10">
        <f t="shared" si="6"/>
        <v>511</v>
      </c>
      <c r="H4" s="10">
        <f t="shared" si="7"/>
        <v>619</v>
      </c>
      <c r="I4" s="10">
        <f t="shared" si="8"/>
        <v>1219</v>
      </c>
      <c r="J4" s="10">
        <f t="shared" si="9"/>
        <v>0</v>
      </c>
      <c r="K4" s="19" t="str">
        <f t="shared" si="10"/>
        <v>08:31</v>
      </c>
      <c r="L4" s="19" t="str">
        <f t="shared" si="11"/>
        <v>20:19</v>
      </c>
      <c r="M4" s="28" t="s">
        <v>326</v>
      </c>
      <c r="N4" s="28" t="s">
        <v>327</v>
      </c>
      <c r="O4" s="28" t="s">
        <v>50</v>
      </c>
      <c r="P4" s="28" t="s">
        <v>51</v>
      </c>
      <c r="Q4" s="30" t="s">
        <v>57</v>
      </c>
      <c r="R4" s="30" t="s">
        <v>57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 t="s">
        <v>58</v>
      </c>
      <c r="AP4" s="28" t="s">
        <v>49</v>
      </c>
      <c r="AQ4" s="28"/>
      <c r="AR4" s="28" t="s">
        <v>53</v>
      </c>
      <c r="AS4" s="20"/>
      <c r="AT4" s="20"/>
      <c r="AU4" s="11"/>
    </row>
    <row r="5" ht="15" spans="1:47">
      <c r="A5" s="9">
        <f t="shared" si="0"/>
        <v>0.32</v>
      </c>
      <c r="B5" s="10">
        <f t="shared" si="1"/>
        <v>19</v>
      </c>
      <c r="C5" s="10">
        <f t="shared" si="2"/>
        <v>0</v>
      </c>
      <c r="D5" s="10">
        <f t="shared" si="3"/>
        <v>499</v>
      </c>
      <c r="E5" s="10">
        <f t="shared" si="4"/>
        <v>499</v>
      </c>
      <c r="F5" s="10">
        <f t="shared" si="5"/>
        <v>139</v>
      </c>
      <c r="G5" s="10">
        <f t="shared" si="6"/>
        <v>649</v>
      </c>
      <c r="H5" s="10">
        <f t="shared" si="7"/>
        <v>638</v>
      </c>
      <c r="I5" s="10">
        <f t="shared" si="8"/>
        <v>1238</v>
      </c>
      <c r="J5" s="10">
        <f t="shared" si="9"/>
        <v>0</v>
      </c>
      <c r="K5" s="19" t="str">
        <f t="shared" si="10"/>
        <v>10:49</v>
      </c>
      <c r="L5" s="19" t="str">
        <f t="shared" si="11"/>
        <v>20:38</v>
      </c>
      <c r="M5" s="28" t="s">
        <v>328</v>
      </c>
      <c r="N5" s="28" t="s">
        <v>329</v>
      </c>
      <c r="O5" s="28" t="s">
        <v>50</v>
      </c>
      <c r="P5" s="28" t="s">
        <v>51</v>
      </c>
      <c r="Q5" s="30" t="s">
        <v>57</v>
      </c>
      <c r="R5" s="30" t="s">
        <v>57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 t="s">
        <v>58</v>
      </c>
      <c r="AP5" s="28" t="s">
        <v>49</v>
      </c>
      <c r="AQ5" s="28"/>
      <c r="AR5" s="28" t="s">
        <v>53</v>
      </c>
      <c r="AS5" s="20"/>
      <c r="AT5" s="20"/>
      <c r="AU5" s="11"/>
    </row>
    <row r="6" ht="15" spans="1:47">
      <c r="A6" s="9">
        <f t="shared" si="0"/>
        <v>3.53</v>
      </c>
      <c r="B6" s="10">
        <f t="shared" si="1"/>
        <v>212</v>
      </c>
      <c r="C6" s="10">
        <f t="shared" si="2"/>
        <v>0</v>
      </c>
      <c r="D6" s="10">
        <f t="shared" si="3"/>
        <v>692</v>
      </c>
      <c r="E6" s="10">
        <f t="shared" si="4"/>
        <v>692</v>
      </c>
      <c r="F6" s="10">
        <f t="shared" si="5"/>
        <v>0</v>
      </c>
      <c r="G6" s="10">
        <f t="shared" si="6"/>
        <v>505</v>
      </c>
      <c r="H6" s="10">
        <f t="shared" si="7"/>
        <v>692</v>
      </c>
      <c r="I6" s="10">
        <f t="shared" si="8"/>
        <v>1292</v>
      </c>
      <c r="J6" s="10">
        <f t="shared" si="9"/>
        <v>0</v>
      </c>
      <c r="K6" s="19" t="str">
        <f t="shared" si="10"/>
        <v>08:25</v>
      </c>
      <c r="L6" s="19" t="str">
        <f t="shared" si="11"/>
        <v>21:32</v>
      </c>
      <c r="M6" s="28" t="s">
        <v>330</v>
      </c>
      <c r="N6" s="28" t="s">
        <v>331</v>
      </c>
      <c r="O6" s="28" t="s">
        <v>50</v>
      </c>
      <c r="P6" s="28" t="s">
        <v>51</v>
      </c>
      <c r="Q6" s="30" t="s">
        <v>57</v>
      </c>
      <c r="R6" s="30" t="s">
        <v>57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 t="s">
        <v>58</v>
      </c>
      <c r="AP6" s="28" t="s">
        <v>49</v>
      </c>
      <c r="AQ6" s="28"/>
      <c r="AR6" s="28" t="s">
        <v>53</v>
      </c>
      <c r="AS6" s="20"/>
      <c r="AT6" s="20"/>
      <c r="AU6" s="11"/>
    </row>
    <row r="7" ht="15" spans="1:47">
      <c r="A7" s="9">
        <f t="shared" si="0"/>
        <v>2.5</v>
      </c>
      <c r="B7" s="10">
        <f t="shared" si="1"/>
        <v>150</v>
      </c>
      <c r="C7" s="10">
        <f t="shared" si="2"/>
        <v>0</v>
      </c>
      <c r="D7" s="10">
        <f t="shared" si="3"/>
        <v>630</v>
      </c>
      <c r="E7" s="10">
        <f t="shared" si="4"/>
        <v>630</v>
      </c>
      <c r="F7" s="10">
        <f t="shared" si="5"/>
        <v>4</v>
      </c>
      <c r="G7" s="10">
        <f t="shared" si="6"/>
        <v>514</v>
      </c>
      <c r="H7" s="10">
        <f t="shared" si="7"/>
        <v>634</v>
      </c>
      <c r="I7" s="10">
        <f t="shared" si="8"/>
        <v>1234</v>
      </c>
      <c r="J7" s="10">
        <f t="shared" si="9"/>
        <v>0</v>
      </c>
      <c r="K7" s="19" t="str">
        <f t="shared" si="10"/>
        <v>08:34</v>
      </c>
      <c r="L7" s="19" t="str">
        <f t="shared" si="11"/>
        <v>20:34</v>
      </c>
      <c r="M7" s="28" t="s">
        <v>332</v>
      </c>
      <c r="N7" s="28" t="s">
        <v>333</v>
      </c>
      <c r="O7" s="28" t="s">
        <v>50</v>
      </c>
      <c r="P7" s="28" t="s">
        <v>51</v>
      </c>
      <c r="Q7" s="30" t="s">
        <v>57</v>
      </c>
      <c r="R7" s="30" t="s">
        <v>57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 t="s">
        <v>58</v>
      </c>
      <c r="AP7" s="28" t="s">
        <v>49</v>
      </c>
      <c r="AQ7" s="28"/>
      <c r="AR7" s="28" t="s">
        <v>53</v>
      </c>
      <c r="AS7" s="20"/>
      <c r="AT7" s="20"/>
      <c r="AU7" s="11"/>
    </row>
    <row r="8" ht="15" spans="1:47">
      <c r="A8" s="9">
        <f t="shared" si="0"/>
        <v>2.43</v>
      </c>
      <c r="B8" s="10">
        <f t="shared" si="1"/>
        <v>146</v>
      </c>
      <c r="C8" s="10">
        <f t="shared" si="2"/>
        <v>0</v>
      </c>
      <c r="D8" s="10">
        <f t="shared" si="3"/>
        <v>626</v>
      </c>
      <c r="E8" s="10">
        <f t="shared" si="4"/>
        <v>626</v>
      </c>
      <c r="F8" s="10">
        <f t="shared" si="5"/>
        <v>2</v>
      </c>
      <c r="G8" s="10">
        <f t="shared" si="6"/>
        <v>512</v>
      </c>
      <c r="H8" s="10">
        <f t="shared" si="7"/>
        <v>628</v>
      </c>
      <c r="I8" s="10">
        <f t="shared" si="8"/>
        <v>1228</v>
      </c>
      <c r="J8" s="10">
        <f t="shared" si="9"/>
        <v>0</v>
      </c>
      <c r="K8" s="19" t="str">
        <f t="shared" si="10"/>
        <v>08:32</v>
      </c>
      <c r="L8" s="19" t="str">
        <f t="shared" si="11"/>
        <v>20:28</v>
      </c>
      <c r="M8" s="28" t="s">
        <v>334</v>
      </c>
      <c r="N8" s="28" t="s">
        <v>335</v>
      </c>
      <c r="O8" s="28" t="s">
        <v>50</v>
      </c>
      <c r="P8" s="28" t="s">
        <v>51</v>
      </c>
      <c r="Q8" s="30" t="s">
        <v>57</v>
      </c>
      <c r="R8" s="30" t="s">
        <v>57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 t="s">
        <v>58</v>
      </c>
      <c r="AP8" s="28" t="s">
        <v>49</v>
      </c>
      <c r="AQ8" s="28"/>
      <c r="AR8" s="28" t="s">
        <v>53</v>
      </c>
      <c r="AS8" s="20"/>
      <c r="AT8" s="20"/>
      <c r="AU8" s="11"/>
    </row>
    <row r="9" ht="15" spans="1:47">
      <c r="A9" s="9">
        <f t="shared" si="0"/>
        <v>8.65</v>
      </c>
      <c r="B9" s="10">
        <f t="shared" si="1"/>
        <v>0</v>
      </c>
      <c r="C9" s="10">
        <f t="shared" si="2"/>
        <v>519</v>
      </c>
      <c r="D9" s="10">
        <f t="shared" si="3"/>
        <v>519</v>
      </c>
      <c r="E9" s="10">
        <f t="shared" si="4"/>
        <v>519</v>
      </c>
      <c r="F9" s="10">
        <f t="shared" si="5"/>
        <v>125</v>
      </c>
      <c r="G9" s="10">
        <f t="shared" si="6"/>
        <v>635</v>
      </c>
      <c r="H9" s="10">
        <f t="shared" si="7"/>
        <v>644</v>
      </c>
      <c r="I9" s="10">
        <f t="shared" si="8"/>
        <v>1244</v>
      </c>
      <c r="J9" s="10">
        <f t="shared" si="9"/>
        <v>1</v>
      </c>
      <c r="K9" s="19" t="str">
        <f t="shared" si="10"/>
        <v>10:35</v>
      </c>
      <c r="L9" s="19" t="str">
        <f t="shared" si="11"/>
        <v>20:44</v>
      </c>
      <c r="M9" s="28" t="s">
        <v>336</v>
      </c>
      <c r="N9" s="28" t="s">
        <v>337</v>
      </c>
      <c r="O9" s="28" t="s">
        <v>50</v>
      </c>
      <c r="P9" s="28" t="s">
        <v>51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 t="s">
        <v>52</v>
      </c>
      <c r="AP9" s="28" t="s">
        <v>49</v>
      </c>
      <c r="AQ9" s="28"/>
      <c r="AR9" s="28" t="s">
        <v>53</v>
      </c>
      <c r="AS9" s="20"/>
      <c r="AT9" s="20"/>
      <c r="AU9" s="11"/>
    </row>
    <row r="10" ht="1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8" t="s">
        <v>338</v>
      </c>
      <c r="N10" s="28" t="s">
        <v>49</v>
      </c>
      <c r="O10" s="28" t="s">
        <v>50</v>
      </c>
      <c r="P10" s="28" t="s">
        <v>51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 t="s">
        <v>52</v>
      </c>
      <c r="AP10" s="28" t="s">
        <v>49</v>
      </c>
      <c r="AQ10" s="28"/>
      <c r="AR10" s="28" t="s">
        <v>53</v>
      </c>
      <c r="AS10" s="20"/>
      <c r="AT10" s="20"/>
      <c r="AU10" s="11"/>
    </row>
    <row r="11" ht="15" spans="1:47">
      <c r="A11" s="9">
        <f t="shared" si="0"/>
        <v>3.53</v>
      </c>
      <c r="B11" s="10">
        <f t="shared" si="1"/>
        <v>212</v>
      </c>
      <c r="C11" s="10">
        <f t="shared" si="2"/>
        <v>0</v>
      </c>
      <c r="D11" s="10">
        <f t="shared" si="3"/>
        <v>692</v>
      </c>
      <c r="E11" s="10">
        <f t="shared" si="4"/>
        <v>692</v>
      </c>
      <c r="F11" s="10">
        <f t="shared" si="5"/>
        <v>4</v>
      </c>
      <c r="G11" s="10">
        <f t="shared" si="6"/>
        <v>514</v>
      </c>
      <c r="H11" s="10">
        <f t="shared" si="7"/>
        <v>696</v>
      </c>
      <c r="I11" s="10">
        <f t="shared" si="8"/>
        <v>1296</v>
      </c>
      <c r="J11" s="10">
        <f t="shared" si="9"/>
        <v>0</v>
      </c>
      <c r="K11" s="19" t="str">
        <f t="shared" si="10"/>
        <v>08:34</v>
      </c>
      <c r="L11" s="19" t="str">
        <f t="shared" si="11"/>
        <v>21:36</v>
      </c>
      <c r="M11" s="28" t="s">
        <v>339</v>
      </c>
      <c r="N11" s="28" t="s">
        <v>340</v>
      </c>
      <c r="O11" s="28" t="s">
        <v>50</v>
      </c>
      <c r="P11" s="28" t="s">
        <v>51</v>
      </c>
      <c r="Q11" s="30" t="s">
        <v>57</v>
      </c>
      <c r="R11" s="30" t="s">
        <v>57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 t="s">
        <v>58</v>
      </c>
      <c r="AP11" s="28" t="s">
        <v>49</v>
      </c>
      <c r="AQ11" s="28"/>
      <c r="AR11" s="28" t="s">
        <v>53</v>
      </c>
      <c r="AS11" s="20"/>
      <c r="AT11" s="20"/>
      <c r="AU11" s="11"/>
    </row>
    <row r="12" ht="15" spans="1:47">
      <c r="A12" s="9">
        <f t="shared" si="0"/>
        <v>4.87</v>
      </c>
      <c r="B12" s="10">
        <f t="shared" si="1"/>
        <v>292</v>
      </c>
      <c r="C12" s="10">
        <f t="shared" si="2"/>
        <v>0</v>
      </c>
      <c r="D12" s="10">
        <f t="shared" si="3"/>
        <v>772</v>
      </c>
      <c r="E12" s="10">
        <f t="shared" si="4"/>
        <v>772</v>
      </c>
      <c r="F12" s="10">
        <f t="shared" si="5"/>
        <v>4</v>
      </c>
      <c r="G12" s="10">
        <f t="shared" si="6"/>
        <v>514</v>
      </c>
      <c r="H12" s="10">
        <f t="shared" si="7"/>
        <v>776</v>
      </c>
      <c r="I12" s="10">
        <f t="shared" si="8"/>
        <v>1376</v>
      </c>
      <c r="J12" s="10">
        <f t="shared" si="9"/>
        <v>0</v>
      </c>
      <c r="K12" s="19" t="str">
        <f t="shared" si="10"/>
        <v>08:34</v>
      </c>
      <c r="L12" s="19" t="str">
        <f t="shared" si="11"/>
        <v>22:56</v>
      </c>
      <c r="M12" s="28" t="s">
        <v>341</v>
      </c>
      <c r="N12" s="28" t="s">
        <v>342</v>
      </c>
      <c r="O12" s="28" t="s">
        <v>50</v>
      </c>
      <c r="P12" s="28" t="s">
        <v>51</v>
      </c>
      <c r="Q12" s="30" t="s">
        <v>57</v>
      </c>
      <c r="R12" s="30" t="s">
        <v>57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 t="s">
        <v>58</v>
      </c>
      <c r="AP12" s="28" t="s">
        <v>49</v>
      </c>
      <c r="AQ12" s="28"/>
      <c r="AR12" s="28" t="s">
        <v>53</v>
      </c>
      <c r="AS12" s="20"/>
      <c r="AT12" s="20"/>
      <c r="AU12" s="11"/>
    </row>
    <row r="13" ht="15" spans="1:47">
      <c r="A13" s="9">
        <f t="shared" si="0"/>
        <v>3.22</v>
      </c>
      <c r="B13" s="10">
        <f t="shared" si="1"/>
        <v>193</v>
      </c>
      <c r="C13" s="10">
        <f t="shared" si="2"/>
        <v>0</v>
      </c>
      <c r="D13" s="10">
        <f t="shared" si="3"/>
        <v>673</v>
      </c>
      <c r="E13" s="10">
        <f t="shared" si="4"/>
        <v>673</v>
      </c>
      <c r="F13" s="10">
        <f t="shared" si="5"/>
        <v>3</v>
      </c>
      <c r="G13" s="10">
        <f t="shared" si="6"/>
        <v>513</v>
      </c>
      <c r="H13" s="10">
        <f t="shared" si="7"/>
        <v>676</v>
      </c>
      <c r="I13" s="10">
        <f t="shared" si="8"/>
        <v>1276</v>
      </c>
      <c r="J13" s="10">
        <f t="shared" si="9"/>
        <v>0</v>
      </c>
      <c r="K13" s="19" t="str">
        <f t="shared" si="10"/>
        <v>08:33</v>
      </c>
      <c r="L13" s="19" t="str">
        <f t="shared" si="11"/>
        <v>21:16</v>
      </c>
      <c r="M13" s="28" t="s">
        <v>343</v>
      </c>
      <c r="N13" s="28" t="s">
        <v>344</v>
      </c>
      <c r="O13" s="28" t="s">
        <v>50</v>
      </c>
      <c r="P13" s="28" t="s">
        <v>51</v>
      </c>
      <c r="Q13" s="30" t="s">
        <v>57</v>
      </c>
      <c r="R13" s="30" t="s">
        <v>57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 t="s">
        <v>58</v>
      </c>
      <c r="AP13" s="28" t="s">
        <v>49</v>
      </c>
      <c r="AQ13" s="28"/>
      <c r="AR13" s="28" t="s">
        <v>53</v>
      </c>
      <c r="AS13" s="20"/>
      <c r="AT13" s="20"/>
      <c r="AU13" s="11"/>
    </row>
    <row r="14" ht="15" spans="1:47">
      <c r="A14" s="9">
        <f t="shared" si="0"/>
        <v>3.3</v>
      </c>
      <c r="B14" s="10">
        <f t="shared" si="1"/>
        <v>198</v>
      </c>
      <c r="C14" s="10">
        <f t="shared" si="2"/>
        <v>0</v>
      </c>
      <c r="D14" s="10">
        <f t="shared" si="3"/>
        <v>678</v>
      </c>
      <c r="E14" s="10">
        <f t="shared" si="4"/>
        <v>678</v>
      </c>
      <c r="F14" s="10">
        <f t="shared" si="5"/>
        <v>4</v>
      </c>
      <c r="G14" s="10">
        <f t="shared" si="6"/>
        <v>514</v>
      </c>
      <c r="H14" s="10">
        <f t="shared" si="7"/>
        <v>682</v>
      </c>
      <c r="I14" s="10">
        <f t="shared" si="8"/>
        <v>1282</v>
      </c>
      <c r="J14" s="10">
        <f t="shared" si="9"/>
        <v>0</v>
      </c>
      <c r="K14" s="19" t="str">
        <f t="shared" si="10"/>
        <v>08:34</v>
      </c>
      <c r="L14" s="19" t="str">
        <f t="shared" si="11"/>
        <v>21:22</v>
      </c>
      <c r="M14" s="28" t="s">
        <v>345</v>
      </c>
      <c r="N14" s="28" t="s">
        <v>346</v>
      </c>
      <c r="O14" s="28" t="s">
        <v>50</v>
      </c>
      <c r="P14" s="28" t="s">
        <v>51</v>
      </c>
      <c r="Q14" s="30" t="s">
        <v>57</v>
      </c>
      <c r="R14" s="30" t="s">
        <v>57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 t="s">
        <v>58</v>
      </c>
      <c r="AP14" s="28" t="s">
        <v>49</v>
      </c>
      <c r="AQ14" s="28"/>
      <c r="AR14" s="28" t="s">
        <v>53</v>
      </c>
      <c r="AS14" s="20"/>
      <c r="AT14" s="20"/>
      <c r="AU14" s="11"/>
    </row>
    <row r="15" ht="15" spans="1:47">
      <c r="A15" s="9">
        <f t="shared" si="0"/>
        <v>3.07</v>
      </c>
      <c r="B15" s="10">
        <f t="shared" si="1"/>
        <v>184</v>
      </c>
      <c r="C15" s="10">
        <f t="shared" si="2"/>
        <v>0</v>
      </c>
      <c r="D15" s="10">
        <f t="shared" si="3"/>
        <v>664</v>
      </c>
      <c r="E15" s="10">
        <f t="shared" si="4"/>
        <v>664</v>
      </c>
      <c r="F15" s="10">
        <f t="shared" si="5"/>
        <v>4</v>
      </c>
      <c r="G15" s="10">
        <f t="shared" si="6"/>
        <v>514</v>
      </c>
      <c r="H15" s="10">
        <f t="shared" si="7"/>
        <v>668</v>
      </c>
      <c r="I15" s="10">
        <f t="shared" si="8"/>
        <v>1268</v>
      </c>
      <c r="J15" s="10">
        <f t="shared" si="9"/>
        <v>0</v>
      </c>
      <c r="K15" s="19" t="str">
        <f t="shared" si="10"/>
        <v>08:34</v>
      </c>
      <c r="L15" s="19" t="str">
        <f t="shared" si="11"/>
        <v>21:08</v>
      </c>
      <c r="M15" s="28" t="s">
        <v>347</v>
      </c>
      <c r="N15" s="28" t="s">
        <v>348</v>
      </c>
      <c r="O15" s="28" t="s">
        <v>50</v>
      </c>
      <c r="P15" s="28" t="s">
        <v>51</v>
      </c>
      <c r="Q15" s="30" t="s">
        <v>57</v>
      </c>
      <c r="R15" s="30" t="s">
        <v>57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 t="s">
        <v>58</v>
      </c>
      <c r="AP15" s="28" t="s">
        <v>49</v>
      </c>
      <c r="AQ15" s="28"/>
      <c r="AR15" s="28" t="s">
        <v>53</v>
      </c>
      <c r="AS15" s="20"/>
      <c r="AT15" s="20"/>
      <c r="AU15" s="11"/>
    </row>
    <row r="16" ht="15" spans="1:47">
      <c r="A16" s="9">
        <f t="shared" si="0"/>
        <v>6.12</v>
      </c>
      <c r="B16" s="10">
        <f t="shared" si="1"/>
        <v>0</v>
      </c>
      <c r="C16" s="10">
        <f t="shared" si="2"/>
        <v>367</v>
      </c>
      <c r="D16" s="10">
        <f t="shared" si="3"/>
        <v>367</v>
      </c>
      <c r="E16" s="10">
        <f t="shared" si="4"/>
        <v>367</v>
      </c>
      <c r="F16" s="10">
        <f t="shared" si="5"/>
        <v>268</v>
      </c>
      <c r="G16" s="10">
        <f t="shared" si="6"/>
        <v>808</v>
      </c>
      <c r="H16" s="10">
        <f t="shared" si="7"/>
        <v>635</v>
      </c>
      <c r="I16" s="10">
        <f t="shared" si="8"/>
        <v>1235</v>
      </c>
      <c r="J16" s="10">
        <f t="shared" si="9"/>
        <v>1</v>
      </c>
      <c r="K16" s="19" t="str">
        <f t="shared" si="10"/>
        <v>13:28</v>
      </c>
      <c r="L16" s="19" t="str">
        <f t="shared" si="11"/>
        <v>20:35</v>
      </c>
      <c r="M16" s="28" t="s">
        <v>349</v>
      </c>
      <c r="N16" s="28" t="s">
        <v>350</v>
      </c>
      <c r="O16" s="28" t="s">
        <v>50</v>
      </c>
      <c r="P16" s="28" t="s">
        <v>51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 t="s">
        <v>52</v>
      </c>
      <c r="AP16" s="28" t="s">
        <v>49</v>
      </c>
      <c r="AQ16" s="28"/>
      <c r="AR16" s="28" t="s">
        <v>53</v>
      </c>
      <c r="AS16" s="20"/>
      <c r="AT16" s="20"/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8" t="s">
        <v>351</v>
      </c>
      <c r="N17" s="28" t="s">
        <v>49</v>
      </c>
      <c r="O17" s="28" t="s">
        <v>50</v>
      </c>
      <c r="P17" s="28" t="s">
        <v>51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 t="s">
        <v>52</v>
      </c>
      <c r="AP17" s="28" t="s">
        <v>49</v>
      </c>
      <c r="AQ17" s="28"/>
      <c r="AR17" s="28" t="s">
        <v>53</v>
      </c>
      <c r="AS17" s="20"/>
      <c r="AT17" s="20"/>
      <c r="AU17" s="11"/>
    </row>
    <row r="18" ht="15" spans="1:47">
      <c r="A18" s="9">
        <f t="shared" si="0"/>
        <v>2.83</v>
      </c>
      <c r="B18" s="10">
        <f t="shared" si="1"/>
        <v>170</v>
      </c>
      <c r="C18" s="10">
        <f t="shared" si="2"/>
        <v>0</v>
      </c>
      <c r="D18" s="10">
        <f t="shared" si="3"/>
        <v>650</v>
      </c>
      <c r="E18" s="10">
        <f t="shared" si="4"/>
        <v>650</v>
      </c>
      <c r="F18" s="10">
        <f t="shared" si="5"/>
        <v>8</v>
      </c>
      <c r="G18" s="10">
        <f t="shared" si="6"/>
        <v>518</v>
      </c>
      <c r="H18" s="10">
        <f t="shared" si="7"/>
        <v>658</v>
      </c>
      <c r="I18" s="10">
        <f t="shared" si="8"/>
        <v>1258</v>
      </c>
      <c r="J18" s="10">
        <f t="shared" si="9"/>
        <v>0</v>
      </c>
      <c r="K18" s="19" t="str">
        <f t="shared" si="10"/>
        <v>08:38</v>
      </c>
      <c r="L18" s="19" t="str">
        <f t="shared" si="11"/>
        <v>20:58</v>
      </c>
      <c r="M18" s="28" t="s">
        <v>352</v>
      </c>
      <c r="N18" s="28" t="s">
        <v>353</v>
      </c>
      <c r="O18" s="28" t="s">
        <v>50</v>
      </c>
      <c r="P18" s="28" t="s">
        <v>51</v>
      </c>
      <c r="Q18" s="30" t="s">
        <v>57</v>
      </c>
      <c r="R18" s="30" t="s">
        <v>57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 t="s">
        <v>58</v>
      </c>
      <c r="AP18" s="28" t="s">
        <v>49</v>
      </c>
      <c r="AQ18" s="28"/>
      <c r="AR18" s="28" t="s">
        <v>53</v>
      </c>
      <c r="AS18" s="20"/>
      <c r="AT18" s="20"/>
      <c r="AU18" s="11"/>
    </row>
    <row r="19" ht="15" spans="1:47">
      <c r="A19" s="9">
        <f t="shared" si="0"/>
        <v>2.8</v>
      </c>
      <c r="B19" s="10">
        <f t="shared" si="1"/>
        <v>168</v>
      </c>
      <c r="C19" s="10">
        <f t="shared" si="2"/>
        <v>0</v>
      </c>
      <c r="D19" s="10">
        <f t="shared" si="3"/>
        <v>648</v>
      </c>
      <c r="E19" s="10">
        <f t="shared" si="4"/>
        <v>648</v>
      </c>
      <c r="F19" s="10">
        <f t="shared" si="5"/>
        <v>5</v>
      </c>
      <c r="G19" s="10">
        <f t="shared" si="6"/>
        <v>515</v>
      </c>
      <c r="H19" s="10">
        <f t="shared" si="7"/>
        <v>653</v>
      </c>
      <c r="I19" s="10">
        <f t="shared" si="8"/>
        <v>1253</v>
      </c>
      <c r="J19" s="10">
        <f t="shared" si="9"/>
        <v>0</v>
      </c>
      <c r="K19" s="19" t="str">
        <f t="shared" si="10"/>
        <v>08:35</v>
      </c>
      <c r="L19" s="19" t="str">
        <f t="shared" si="11"/>
        <v>20:53</v>
      </c>
      <c r="M19" s="28" t="s">
        <v>354</v>
      </c>
      <c r="N19" s="28" t="s">
        <v>355</v>
      </c>
      <c r="O19" s="28" t="s">
        <v>50</v>
      </c>
      <c r="P19" s="28" t="s">
        <v>51</v>
      </c>
      <c r="Q19" s="30" t="s">
        <v>57</v>
      </c>
      <c r="R19" s="30" t="s">
        <v>57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 t="s">
        <v>58</v>
      </c>
      <c r="AP19" s="28" t="s">
        <v>49</v>
      </c>
      <c r="AQ19" s="28"/>
      <c r="AR19" s="28" t="s">
        <v>53</v>
      </c>
      <c r="AS19" s="20"/>
      <c r="AT19" s="20"/>
      <c r="AU19" s="11"/>
    </row>
    <row r="20" ht="15" spans="1:47">
      <c r="A20" s="9">
        <f t="shared" si="0"/>
        <v>1.93</v>
      </c>
      <c r="B20" s="10">
        <f t="shared" si="1"/>
        <v>116</v>
      </c>
      <c r="C20" s="10">
        <f t="shared" si="2"/>
        <v>0</v>
      </c>
      <c r="D20" s="10">
        <f t="shared" si="3"/>
        <v>596</v>
      </c>
      <c r="E20" s="10">
        <f t="shared" si="4"/>
        <v>596</v>
      </c>
      <c r="F20" s="10">
        <f t="shared" si="5"/>
        <v>8</v>
      </c>
      <c r="G20" s="10">
        <f t="shared" si="6"/>
        <v>518</v>
      </c>
      <c r="H20" s="10">
        <f t="shared" si="7"/>
        <v>604</v>
      </c>
      <c r="I20" s="10">
        <f t="shared" si="8"/>
        <v>1204</v>
      </c>
      <c r="J20" s="10">
        <f t="shared" si="9"/>
        <v>0</v>
      </c>
      <c r="K20" s="19" t="str">
        <f t="shared" si="10"/>
        <v>08:38</v>
      </c>
      <c r="L20" s="19" t="str">
        <f t="shared" si="11"/>
        <v>20:04</v>
      </c>
      <c r="M20" s="28" t="s">
        <v>356</v>
      </c>
      <c r="N20" s="28" t="s">
        <v>357</v>
      </c>
      <c r="O20" s="28" t="s">
        <v>50</v>
      </c>
      <c r="P20" s="28" t="s">
        <v>51</v>
      </c>
      <c r="Q20" s="30" t="s">
        <v>57</v>
      </c>
      <c r="R20" s="30" t="s">
        <v>57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58</v>
      </c>
      <c r="AP20" s="28" t="s">
        <v>49</v>
      </c>
      <c r="AQ20" s="28"/>
      <c r="AR20" s="28" t="s">
        <v>53</v>
      </c>
      <c r="AS20" s="20"/>
      <c r="AT20" s="20"/>
      <c r="AU20" s="11"/>
    </row>
    <row r="21" ht="15" spans="1:47">
      <c r="A21" s="9">
        <f t="shared" si="0"/>
        <v>2.73</v>
      </c>
      <c r="B21" s="10">
        <f t="shared" si="1"/>
        <v>164</v>
      </c>
      <c r="C21" s="10">
        <f t="shared" si="2"/>
        <v>0</v>
      </c>
      <c r="D21" s="10">
        <f t="shared" si="3"/>
        <v>644</v>
      </c>
      <c r="E21" s="10">
        <f t="shared" si="4"/>
        <v>644</v>
      </c>
      <c r="F21" s="10">
        <f t="shared" si="5"/>
        <v>9</v>
      </c>
      <c r="G21" s="10">
        <f t="shared" si="6"/>
        <v>519</v>
      </c>
      <c r="H21" s="10">
        <f t="shared" si="7"/>
        <v>653</v>
      </c>
      <c r="I21" s="10">
        <f t="shared" si="8"/>
        <v>1253</v>
      </c>
      <c r="J21" s="10">
        <f t="shared" si="9"/>
        <v>0</v>
      </c>
      <c r="K21" s="19" t="str">
        <f t="shared" si="10"/>
        <v>08:39</v>
      </c>
      <c r="L21" s="19" t="str">
        <f t="shared" si="11"/>
        <v>20:53</v>
      </c>
      <c r="M21" s="28" t="s">
        <v>358</v>
      </c>
      <c r="N21" s="28" t="s">
        <v>359</v>
      </c>
      <c r="O21" s="28" t="s">
        <v>50</v>
      </c>
      <c r="P21" s="28" t="s">
        <v>51</v>
      </c>
      <c r="Q21" s="30" t="s">
        <v>57</v>
      </c>
      <c r="R21" s="30" t="s">
        <v>57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 t="s">
        <v>58</v>
      </c>
      <c r="AP21" s="28" t="s">
        <v>49</v>
      </c>
      <c r="AQ21" s="28"/>
      <c r="AR21" s="28" t="s">
        <v>53</v>
      </c>
      <c r="AS21" s="20"/>
      <c r="AT21" s="20"/>
      <c r="AU21" s="11"/>
    </row>
    <row r="22" ht="15" spans="1:47">
      <c r="A22" s="9">
        <f t="shared" si="0"/>
        <v>3.18</v>
      </c>
      <c r="B22" s="10">
        <f t="shared" si="1"/>
        <v>191</v>
      </c>
      <c r="C22" s="10">
        <f t="shared" si="2"/>
        <v>0</v>
      </c>
      <c r="D22" s="10">
        <f t="shared" si="3"/>
        <v>671</v>
      </c>
      <c r="E22" s="10">
        <f t="shared" si="4"/>
        <v>671</v>
      </c>
      <c r="F22" s="10">
        <f t="shared" si="5"/>
        <v>9</v>
      </c>
      <c r="G22" s="10">
        <f t="shared" si="6"/>
        <v>519</v>
      </c>
      <c r="H22" s="10">
        <f t="shared" si="7"/>
        <v>680</v>
      </c>
      <c r="I22" s="10">
        <f t="shared" si="8"/>
        <v>1280</v>
      </c>
      <c r="J22" s="10">
        <f t="shared" si="9"/>
        <v>0</v>
      </c>
      <c r="K22" s="19" t="str">
        <f t="shared" si="10"/>
        <v>08:39</v>
      </c>
      <c r="L22" s="19" t="str">
        <f t="shared" si="11"/>
        <v>21:20</v>
      </c>
      <c r="M22" s="28" t="s">
        <v>360</v>
      </c>
      <c r="N22" s="28" t="s">
        <v>361</v>
      </c>
      <c r="O22" s="28" t="s">
        <v>50</v>
      </c>
      <c r="P22" s="28" t="s">
        <v>51</v>
      </c>
      <c r="Q22" s="30" t="s">
        <v>57</v>
      </c>
      <c r="R22" s="30" t="s">
        <v>57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 t="s">
        <v>58</v>
      </c>
      <c r="AP22" s="28" t="s">
        <v>49</v>
      </c>
      <c r="AQ22" s="28"/>
      <c r="AR22" s="28" t="s">
        <v>53</v>
      </c>
      <c r="AS22" s="20"/>
      <c r="AT22" s="20"/>
      <c r="AU22" s="11"/>
    </row>
    <row r="23" ht="15" spans="1:47">
      <c r="A23" s="9">
        <f t="shared" si="0"/>
        <v>5.97</v>
      </c>
      <c r="B23" s="10">
        <f t="shared" si="1"/>
        <v>0</v>
      </c>
      <c r="C23" s="10">
        <f t="shared" si="2"/>
        <v>358</v>
      </c>
      <c r="D23" s="10">
        <f t="shared" si="3"/>
        <v>358</v>
      </c>
      <c r="E23" s="10">
        <f t="shared" si="4"/>
        <v>358</v>
      </c>
      <c r="F23" s="10">
        <f t="shared" si="5"/>
        <v>147</v>
      </c>
      <c r="G23" s="10">
        <f t="shared" si="6"/>
        <v>657</v>
      </c>
      <c r="H23" s="10">
        <f t="shared" si="7"/>
        <v>505</v>
      </c>
      <c r="I23" s="10">
        <f t="shared" si="8"/>
        <v>1105</v>
      </c>
      <c r="J23" s="10">
        <f t="shared" si="9"/>
        <v>1</v>
      </c>
      <c r="K23" s="19" t="str">
        <f t="shared" si="10"/>
        <v>10:57</v>
      </c>
      <c r="L23" s="19" t="str">
        <f t="shared" si="11"/>
        <v>18:25</v>
      </c>
      <c r="M23" s="28" t="s">
        <v>362</v>
      </c>
      <c r="N23" s="28" t="s">
        <v>363</v>
      </c>
      <c r="O23" s="28" t="s">
        <v>50</v>
      </c>
      <c r="P23" s="28" t="s">
        <v>51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 t="s">
        <v>52</v>
      </c>
      <c r="AP23" s="28" t="s">
        <v>49</v>
      </c>
      <c r="AQ23" s="28"/>
      <c r="AR23" s="28" t="s">
        <v>53</v>
      </c>
      <c r="AS23" s="20"/>
      <c r="AT23" s="20"/>
      <c r="AU23" s="11"/>
    </row>
    <row r="24" ht="1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8" t="s">
        <v>364</v>
      </c>
      <c r="N24" s="28" t="s">
        <v>49</v>
      </c>
      <c r="O24" s="28" t="s">
        <v>50</v>
      </c>
      <c r="P24" s="28" t="s">
        <v>51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 t="s">
        <v>52</v>
      </c>
      <c r="AP24" s="28" t="s">
        <v>49</v>
      </c>
      <c r="AQ24" s="28"/>
      <c r="AR24" s="28" t="s">
        <v>53</v>
      </c>
      <c r="AS24" s="20"/>
      <c r="AT24" s="20"/>
      <c r="AU24" s="11"/>
    </row>
    <row r="25" ht="15" spans="1:47">
      <c r="A25" s="9">
        <f t="shared" si="0"/>
        <v>4.32</v>
      </c>
      <c r="B25" s="10">
        <f t="shared" si="1"/>
        <v>259</v>
      </c>
      <c r="C25" s="10">
        <f t="shared" si="2"/>
        <v>0</v>
      </c>
      <c r="D25" s="10">
        <f t="shared" si="3"/>
        <v>739</v>
      </c>
      <c r="E25" s="10">
        <f t="shared" si="4"/>
        <v>739</v>
      </c>
      <c r="F25" s="10">
        <f t="shared" si="5"/>
        <v>10</v>
      </c>
      <c r="G25" s="10">
        <f t="shared" si="6"/>
        <v>520</v>
      </c>
      <c r="H25" s="10">
        <f t="shared" si="7"/>
        <v>749</v>
      </c>
      <c r="I25" s="10">
        <f t="shared" si="8"/>
        <v>1349</v>
      </c>
      <c r="J25" s="10">
        <f t="shared" si="9"/>
        <v>0</v>
      </c>
      <c r="K25" s="19" t="str">
        <f t="shared" si="10"/>
        <v>08:40</v>
      </c>
      <c r="L25" s="19" t="str">
        <f t="shared" si="11"/>
        <v>22:29</v>
      </c>
      <c r="M25" s="28" t="s">
        <v>365</v>
      </c>
      <c r="N25" s="28" t="s">
        <v>366</v>
      </c>
      <c r="O25" s="28" t="s">
        <v>50</v>
      </c>
      <c r="P25" s="28" t="s">
        <v>51</v>
      </c>
      <c r="Q25" s="30" t="s">
        <v>57</v>
      </c>
      <c r="R25" s="30" t="s">
        <v>57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 t="s">
        <v>58</v>
      </c>
      <c r="AP25" s="28" t="s">
        <v>49</v>
      </c>
      <c r="AQ25" s="28"/>
      <c r="AR25" s="28" t="s">
        <v>53</v>
      </c>
      <c r="AS25" s="20"/>
      <c r="AT25" s="20"/>
      <c r="AU25" s="11"/>
    </row>
    <row r="26" ht="15" spans="1:47">
      <c r="A26" s="9">
        <f t="shared" si="0"/>
        <v>3.78</v>
      </c>
      <c r="B26" s="10">
        <f t="shared" si="1"/>
        <v>227</v>
      </c>
      <c r="C26" s="10">
        <f t="shared" si="2"/>
        <v>0</v>
      </c>
      <c r="D26" s="10">
        <f t="shared" si="3"/>
        <v>707</v>
      </c>
      <c r="E26" s="10">
        <f t="shared" si="4"/>
        <v>707</v>
      </c>
      <c r="F26" s="10">
        <f t="shared" si="5"/>
        <v>5</v>
      </c>
      <c r="G26" s="10">
        <f t="shared" si="6"/>
        <v>515</v>
      </c>
      <c r="H26" s="10">
        <f t="shared" si="7"/>
        <v>712</v>
      </c>
      <c r="I26" s="10">
        <f t="shared" si="8"/>
        <v>1312</v>
      </c>
      <c r="J26" s="10">
        <f t="shared" si="9"/>
        <v>0</v>
      </c>
      <c r="K26" s="19" t="str">
        <f t="shared" si="10"/>
        <v>08:35</v>
      </c>
      <c r="L26" s="19" t="str">
        <f t="shared" si="11"/>
        <v>21:52</v>
      </c>
      <c r="M26" s="28" t="s">
        <v>367</v>
      </c>
      <c r="N26" s="28" t="s">
        <v>368</v>
      </c>
      <c r="O26" s="28" t="s">
        <v>50</v>
      </c>
      <c r="P26" s="28" t="s">
        <v>51</v>
      </c>
      <c r="Q26" s="30" t="s">
        <v>57</v>
      </c>
      <c r="R26" s="30" t="s">
        <v>57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 t="s">
        <v>58</v>
      </c>
      <c r="AP26" s="28" t="s">
        <v>49</v>
      </c>
      <c r="AQ26" s="28"/>
      <c r="AR26" s="28" t="s">
        <v>53</v>
      </c>
      <c r="AS26" s="20"/>
      <c r="AT26" s="20"/>
      <c r="AU26" s="11"/>
    </row>
    <row r="27" ht="15" spans="1:47">
      <c r="A27" s="9">
        <f t="shared" si="0"/>
        <v>2.6</v>
      </c>
      <c r="B27" s="10">
        <f t="shared" si="1"/>
        <v>156</v>
      </c>
      <c r="C27" s="10">
        <f t="shared" si="2"/>
        <v>0</v>
      </c>
      <c r="D27" s="10">
        <f t="shared" si="3"/>
        <v>636</v>
      </c>
      <c r="E27" s="10">
        <f t="shared" si="4"/>
        <v>636</v>
      </c>
      <c r="F27" s="10">
        <f t="shared" si="5"/>
        <v>16</v>
      </c>
      <c r="G27" s="10">
        <f t="shared" si="6"/>
        <v>526</v>
      </c>
      <c r="H27" s="10">
        <f t="shared" si="7"/>
        <v>652</v>
      </c>
      <c r="I27" s="10">
        <f t="shared" si="8"/>
        <v>1252</v>
      </c>
      <c r="J27" s="10">
        <f t="shared" si="9"/>
        <v>0</v>
      </c>
      <c r="K27" s="19" t="str">
        <f t="shared" si="10"/>
        <v>08:46</v>
      </c>
      <c r="L27" s="19" t="str">
        <f t="shared" si="11"/>
        <v>20:52</v>
      </c>
      <c r="M27" s="28" t="s">
        <v>369</v>
      </c>
      <c r="N27" s="28" t="s">
        <v>370</v>
      </c>
      <c r="O27" s="28" t="s">
        <v>50</v>
      </c>
      <c r="P27" s="28" t="s">
        <v>51</v>
      </c>
      <c r="Q27" s="30" t="s">
        <v>57</v>
      </c>
      <c r="R27" s="30" t="s">
        <v>57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 t="s">
        <v>58</v>
      </c>
      <c r="AP27" s="28" t="s">
        <v>49</v>
      </c>
      <c r="AQ27" s="28"/>
      <c r="AR27" s="28" t="s">
        <v>53</v>
      </c>
      <c r="AS27" s="20"/>
      <c r="AT27" s="20"/>
      <c r="AU27" s="11"/>
    </row>
    <row r="28" ht="15" spans="1:47">
      <c r="A28" s="9">
        <f t="shared" si="0"/>
        <v>2.77</v>
      </c>
      <c r="B28" s="10">
        <f t="shared" si="1"/>
        <v>166</v>
      </c>
      <c r="C28" s="10">
        <f t="shared" si="2"/>
        <v>0</v>
      </c>
      <c r="D28" s="10">
        <f t="shared" si="3"/>
        <v>646</v>
      </c>
      <c r="E28" s="10">
        <f t="shared" si="4"/>
        <v>646</v>
      </c>
      <c r="F28" s="10">
        <f t="shared" si="5"/>
        <v>5</v>
      </c>
      <c r="G28" s="10">
        <f t="shared" si="6"/>
        <v>515</v>
      </c>
      <c r="H28" s="10">
        <f t="shared" si="7"/>
        <v>651</v>
      </c>
      <c r="I28" s="10">
        <f t="shared" si="8"/>
        <v>1251</v>
      </c>
      <c r="J28" s="10">
        <f t="shared" si="9"/>
        <v>0</v>
      </c>
      <c r="K28" s="19" t="str">
        <f t="shared" si="10"/>
        <v>08:35</v>
      </c>
      <c r="L28" s="19" t="str">
        <f t="shared" si="11"/>
        <v>20:51</v>
      </c>
      <c r="M28" s="28" t="s">
        <v>371</v>
      </c>
      <c r="N28" s="28" t="s">
        <v>372</v>
      </c>
      <c r="O28" s="28" t="s">
        <v>50</v>
      </c>
      <c r="P28" s="28" t="s">
        <v>51</v>
      </c>
      <c r="Q28" s="30" t="s">
        <v>57</v>
      </c>
      <c r="R28" s="30" t="s">
        <v>57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 t="s">
        <v>58</v>
      </c>
      <c r="AP28" s="28" t="s">
        <v>49</v>
      </c>
      <c r="AQ28" s="28"/>
      <c r="AR28" s="28" t="s">
        <v>53</v>
      </c>
      <c r="AS28" s="20"/>
      <c r="AT28" s="20"/>
      <c r="AU28" s="11"/>
    </row>
    <row r="29" ht="15" spans="1:47">
      <c r="A29" s="9">
        <f t="shared" si="0"/>
        <v>2.38</v>
      </c>
      <c r="B29" s="10">
        <f t="shared" si="1"/>
        <v>143</v>
      </c>
      <c r="C29" s="10">
        <f t="shared" si="2"/>
        <v>0</v>
      </c>
      <c r="D29" s="10">
        <f t="shared" si="3"/>
        <v>623</v>
      </c>
      <c r="E29" s="10">
        <f t="shared" si="4"/>
        <v>623</v>
      </c>
      <c r="F29" s="10">
        <f t="shared" si="5"/>
        <v>3</v>
      </c>
      <c r="G29" s="10">
        <f t="shared" si="6"/>
        <v>513</v>
      </c>
      <c r="H29" s="10">
        <f t="shared" si="7"/>
        <v>626</v>
      </c>
      <c r="I29" s="10">
        <f t="shared" si="8"/>
        <v>1226</v>
      </c>
      <c r="J29" s="10">
        <f t="shared" si="9"/>
        <v>0</v>
      </c>
      <c r="K29" s="19" t="str">
        <f t="shared" si="10"/>
        <v>08:33</v>
      </c>
      <c r="L29" s="19" t="str">
        <f t="shared" si="11"/>
        <v>20:26</v>
      </c>
      <c r="M29" s="28" t="s">
        <v>373</v>
      </c>
      <c r="N29" s="28" t="s">
        <v>374</v>
      </c>
      <c r="O29" s="28" t="s">
        <v>50</v>
      </c>
      <c r="P29" s="28" t="s">
        <v>51</v>
      </c>
      <c r="Q29" s="30" t="s">
        <v>57</v>
      </c>
      <c r="R29" s="30" t="s">
        <v>57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 t="s">
        <v>58</v>
      </c>
      <c r="AP29" s="28" t="s">
        <v>49</v>
      </c>
      <c r="AQ29" s="28"/>
      <c r="AR29" s="28" t="s">
        <v>53</v>
      </c>
      <c r="AS29" s="20"/>
      <c r="AT29" s="20"/>
      <c r="AU29" s="11"/>
    </row>
    <row r="30" ht="15" spans="1:47">
      <c r="A30" s="9">
        <f t="shared" si="0"/>
        <v>5.47</v>
      </c>
      <c r="B30" s="10">
        <f t="shared" si="1"/>
        <v>0</v>
      </c>
      <c r="C30" s="10">
        <f t="shared" si="2"/>
        <v>328</v>
      </c>
      <c r="D30" s="10">
        <f t="shared" si="3"/>
        <v>328</v>
      </c>
      <c r="E30" s="10">
        <f t="shared" si="4"/>
        <v>328</v>
      </c>
      <c r="F30" s="10">
        <f t="shared" si="5"/>
        <v>220</v>
      </c>
      <c r="G30" s="10">
        <f t="shared" si="6"/>
        <v>760</v>
      </c>
      <c r="H30" s="10">
        <f t="shared" si="7"/>
        <v>548</v>
      </c>
      <c r="I30" s="10">
        <f t="shared" si="8"/>
        <v>1148</v>
      </c>
      <c r="J30" s="10">
        <f t="shared" si="9"/>
        <v>1</v>
      </c>
      <c r="K30" s="19" t="str">
        <f t="shared" si="10"/>
        <v>12:40</v>
      </c>
      <c r="L30" s="19" t="str">
        <f t="shared" si="11"/>
        <v>19:08</v>
      </c>
      <c r="M30" s="28" t="s">
        <v>375</v>
      </c>
      <c r="N30" s="28" t="s">
        <v>376</v>
      </c>
      <c r="O30" s="28" t="s">
        <v>50</v>
      </c>
      <c r="P30" s="28" t="s">
        <v>51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 t="s">
        <v>52</v>
      </c>
      <c r="AP30" s="28" t="s">
        <v>49</v>
      </c>
      <c r="AQ30" s="28"/>
      <c r="AR30" s="28" t="s">
        <v>53</v>
      </c>
      <c r="AS30" s="20"/>
      <c r="AT30" s="20"/>
      <c r="AU30" s="11"/>
    </row>
    <row r="31" ht="1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377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 t="s">
        <v>52</v>
      </c>
      <c r="AP31" s="28" t="s">
        <v>49</v>
      </c>
      <c r="AQ31" s="28"/>
      <c r="AR31" s="28" t="s">
        <v>53</v>
      </c>
      <c r="AS31" s="20"/>
      <c r="AT31" s="20"/>
      <c r="AU31" s="11"/>
    </row>
    <row r="32" ht="15" spans="1:47">
      <c r="A32" s="9">
        <f t="shared" si="0"/>
        <v>3.02</v>
      </c>
      <c r="B32" s="10">
        <f t="shared" si="1"/>
        <v>181</v>
      </c>
      <c r="C32" s="10">
        <f t="shared" si="2"/>
        <v>0</v>
      </c>
      <c r="D32" s="10">
        <f t="shared" si="3"/>
        <v>661</v>
      </c>
      <c r="E32" s="10">
        <f t="shared" si="4"/>
        <v>661</v>
      </c>
      <c r="F32" s="10">
        <f t="shared" si="5"/>
        <v>10</v>
      </c>
      <c r="G32" s="10">
        <f t="shared" si="6"/>
        <v>520</v>
      </c>
      <c r="H32" s="10">
        <f t="shared" si="7"/>
        <v>671</v>
      </c>
      <c r="I32" s="10">
        <f t="shared" si="8"/>
        <v>1271</v>
      </c>
      <c r="J32" s="10">
        <f t="shared" si="9"/>
        <v>0</v>
      </c>
      <c r="K32" s="19" t="str">
        <f t="shared" si="10"/>
        <v>08:40</v>
      </c>
      <c r="L32" s="19" t="str">
        <f t="shared" si="11"/>
        <v>21:11</v>
      </c>
      <c r="M32" s="28" t="s">
        <v>378</v>
      </c>
      <c r="N32" s="28" t="s">
        <v>151</v>
      </c>
      <c r="O32" s="28" t="s">
        <v>50</v>
      </c>
      <c r="P32" s="28" t="s">
        <v>51</v>
      </c>
      <c r="Q32" s="30" t="s">
        <v>57</v>
      </c>
      <c r="R32" s="30" t="s">
        <v>57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 t="s">
        <v>58</v>
      </c>
      <c r="AP32" s="28" t="s">
        <v>49</v>
      </c>
      <c r="AQ32" s="28"/>
      <c r="AR32" s="28" t="s">
        <v>53</v>
      </c>
      <c r="AS32" s="20"/>
      <c r="AT32" s="20"/>
      <c r="AU32" s="11"/>
    </row>
    <row r="33" ht="15" spans="1:47">
      <c r="A33" s="9">
        <f t="shared" si="0"/>
        <v>2.68</v>
      </c>
      <c r="B33" s="10">
        <f t="shared" si="1"/>
        <v>161</v>
      </c>
      <c r="C33" s="10">
        <f t="shared" si="2"/>
        <v>0</v>
      </c>
      <c r="D33" s="10">
        <f t="shared" si="3"/>
        <v>641</v>
      </c>
      <c r="E33" s="10">
        <f t="shared" si="4"/>
        <v>641</v>
      </c>
      <c r="F33" s="10">
        <f t="shared" si="5"/>
        <v>14</v>
      </c>
      <c r="G33" s="10">
        <f t="shared" si="6"/>
        <v>524</v>
      </c>
      <c r="H33" s="10">
        <f t="shared" si="7"/>
        <v>655</v>
      </c>
      <c r="I33" s="10">
        <f t="shared" si="8"/>
        <v>1255</v>
      </c>
      <c r="J33" s="10">
        <f t="shared" si="9"/>
        <v>0</v>
      </c>
      <c r="K33" s="19" t="str">
        <f t="shared" si="10"/>
        <v>08:44</v>
      </c>
      <c r="L33" s="19" t="str">
        <f t="shared" si="11"/>
        <v>20:55</v>
      </c>
      <c r="M33" s="28" t="s">
        <v>379</v>
      </c>
      <c r="N33" s="28" t="s">
        <v>380</v>
      </c>
      <c r="O33" s="28" t="s">
        <v>50</v>
      </c>
      <c r="P33" s="28" t="s">
        <v>51</v>
      </c>
      <c r="Q33" s="30" t="s">
        <v>57</v>
      </c>
      <c r="R33" s="30" t="s">
        <v>57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 t="s">
        <v>58</v>
      </c>
      <c r="AP33" s="28" t="s">
        <v>49</v>
      </c>
      <c r="AQ33" s="28"/>
      <c r="AR33" s="28" t="s">
        <v>53</v>
      </c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8" activePane="bottomRight" state="frozen"/>
      <selection/>
      <selection pane="topRight"/>
      <selection pane="bottomLeft"/>
      <selection pane="bottomRight" activeCell="Q7" sqref="Q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74.53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4472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381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52</v>
      </c>
      <c r="AQ3" s="28"/>
      <c r="AR3" s="28" t="s">
        <v>49</v>
      </c>
      <c r="AS3" s="28"/>
      <c r="AT3" s="28" t="s">
        <v>53</v>
      </c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8" t="s">
        <v>382</v>
      </c>
      <c r="N4" s="28" t="s">
        <v>49</v>
      </c>
      <c r="O4" s="28" t="s">
        <v>50</v>
      </c>
      <c r="P4" s="28" t="s">
        <v>51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52</v>
      </c>
      <c r="AQ4" s="28"/>
      <c r="AR4" s="28" t="s">
        <v>49</v>
      </c>
      <c r="AS4" s="28"/>
      <c r="AT4" s="28" t="s">
        <v>53</v>
      </c>
      <c r="AU4" s="11"/>
    </row>
    <row r="5" ht="14.25" spans="1:47">
      <c r="A5" s="9">
        <f t="shared" si="0"/>
        <v>8.95</v>
      </c>
      <c r="B5" s="10">
        <f t="shared" si="1"/>
        <v>0</v>
      </c>
      <c r="C5" s="10">
        <f t="shared" si="2"/>
        <v>537</v>
      </c>
      <c r="D5" s="10">
        <f t="shared" si="3"/>
        <v>537</v>
      </c>
      <c r="E5" s="10">
        <f t="shared" si="4"/>
        <v>537</v>
      </c>
      <c r="F5" s="10">
        <f t="shared" si="5"/>
        <v>4</v>
      </c>
      <c r="G5" s="10">
        <f t="shared" si="6"/>
        <v>514</v>
      </c>
      <c r="H5" s="10">
        <f t="shared" si="7"/>
        <v>541</v>
      </c>
      <c r="I5" s="10">
        <f t="shared" si="8"/>
        <v>1141</v>
      </c>
      <c r="J5" s="10">
        <f t="shared" si="9"/>
        <v>1</v>
      </c>
      <c r="K5" s="19" t="str">
        <f t="shared" si="10"/>
        <v>08:34</v>
      </c>
      <c r="L5" s="19" t="str">
        <f t="shared" si="11"/>
        <v>19:01</v>
      </c>
      <c r="M5" s="28" t="s">
        <v>383</v>
      </c>
      <c r="N5" s="28" t="s">
        <v>384</v>
      </c>
      <c r="O5" s="28" t="s">
        <v>50</v>
      </c>
      <c r="P5" s="28" t="s">
        <v>51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30" t="s">
        <v>57</v>
      </c>
      <c r="AO5" s="28"/>
      <c r="AP5" s="28" t="s">
        <v>52</v>
      </c>
      <c r="AQ5" s="30" t="s">
        <v>385</v>
      </c>
      <c r="AR5" s="28" t="s">
        <v>49</v>
      </c>
      <c r="AS5" s="28"/>
      <c r="AT5" s="28" t="s">
        <v>53</v>
      </c>
      <c r="AU5" s="11"/>
    </row>
    <row r="6" ht="14.25" spans="1:47">
      <c r="A6" s="9">
        <f t="shared" si="0"/>
        <v>8.47</v>
      </c>
      <c r="B6" s="10">
        <f t="shared" si="1"/>
        <v>0</v>
      </c>
      <c r="C6" s="10">
        <f t="shared" si="2"/>
        <v>508</v>
      </c>
      <c r="D6" s="10">
        <f t="shared" si="3"/>
        <v>508</v>
      </c>
      <c r="E6" s="10">
        <f t="shared" si="4"/>
        <v>508</v>
      </c>
      <c r="F6" s="10">
        <f t="shared" si="5"/>
        <v>5</v>
      </c>
      <c r="G6" s="10">
        <f t="shared" si="6"/>
        <v>515</v>
      </c>
      <c r="H6" s="10">
        <f t="shared" si="7"/>
        <v>513</v>
      </c>
      <c r="I6" s="10">
        <f t="shared" si="8"/>
        <v>1113</v>
      </c>
      <c r="J6" s="10">
        <f t="shared" si="9"/>
        <v>1</v>
      </c>
      <c r="K6" s="19" t="str">
        <f t="shared" si="10"/>
        <v>08:35</v>
      </c>
      <c r="L6" s="19" t="str">
        <f t="shared" si="11"/>
        <v>18:33</v>
      </c>
      <c r="M6" s="28" t="s">
        <v>386</v>
      </c>
      <c r="N6" s="28" t="s">
        <v>387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30" t="s">
        <v>57</v>
      </c>
      <c r="AO6" s="28"/>
      <c r="AP6" s="28" t="s">
        <v>52</v>
      </c>
      <c r="AQ6" s="30" t="s">
        <v>385</v>
      </c>
      <c r="AR6" s="28" t="s">
        <v>49</v>
      </c>
      <c r="AS6" s="28"/>
      <c r="AT6" s="28" t="s">
        <v>53</v>
      </c>
      <c r="AU6" s="11"/>
    </row>
    <row r="7" ht="14.25" spans="1:47">
      <c r="A7" s="9">
        <f t="shared" si="0"/>
        <v>8.83</v>
      </c>
      <c r="B7" s="10">
        <f t="shared" si="1"/>
        <v>0</v>
      </c>
      <c r="C7" s="10">
        <f t="shared" si="2"/>
        <v>530</v>
      </c>
      <c r="D7" s="10">
        <f t="shared" si="3"/>
        <v>530</v>
      </c>
      <c r="E7" s="10">
        <f t="shared" si="4"/>
        <v>530</v>
      </c>
      <c r="F7" s="10">
        <f t="shared" si="5"/>
        <v>6</v>
      </c>
      <c r="G7" s="10">
        <f t="shared" si="6"/>
        <v>516</v>
      </c>
      <c r="H7" s="10">
        <f t="shared" si="7"/>
        <v>536</v>
      </c>
      <c r="I7" s="10">
        <f t="shared" si="8"/>
        <v>1136</v>
      </c>
      <c r="J7" s="10">
        <f t="shared" si="9"/>
        <v>1</v>
      </c>
      <c r="K7" s="19" t="str">
        <f t="shared" si="10"/>
        <v>08:36</v>
      </c>
      <c r="L7" s="19" t="str">
        <f t="shared" si="11"/>
        <v>18:56</v>
      </c>
      <c r="M7" s="28" t="s">
        <v>388</v>
      </c>
      <c r="N7" s="28" t="s">
        <v>389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0" t="s">
        <v>57</v>
      </c>
      <c r="AO7" s="28"/>
      <c r="AP7" s="28" t="s">
        <v>52</v>
      </c>
      <c r="AQ7" s="30" t="s">
        <v>385</v>
      </c>
      <c r="AR7" s="28" t="s">
        <v>49</v>
      </c>
      <c r="AS7" s="28"/>
      <c r="AT7" s="28" t="s">
        <v>53</v>
      </c>
      <c r="AU7" s="11"/>
    </row>
    <row r="8" ht="14.25" spans="1:47">
      <c r="A8" s="9">
        <f t="shared" si="0"/>
        <v>9.05</v>
      </c>
      <c r="B8" s="10">
        <f t="shared" si="1"/>
        <v>0</v>
      </c>
      <c r="C8" s="10">
        <f t="shared" si="2"/>
        <v>543</v>
      </c>
      <c r="D8" s="10">
        <f t="shared" si="3"/>
        <v>543</v>
      </c>
      <c r="E8" s="10">
        <f t="shared" si="4"/>
        <v>543</v>
      </c>
      <c r="F8" s="10">
        <f t="shared" si="5"/>
        <v>33</v>
      </c>
      <c r="G8" s="10">
        <f t="shared" si="6"/>
        <v>543</v>
      </c>
      <c r="H8" s="10">
        <f t="shared" si="7"/>
        <v>576</v>
      </c>
      <c r="I8" s="10">
        <f t="shared" si="8"/>
        <v>1176</v>
      </c>
      <c r="J8" s="10">
        <f t="shared" si="9"/>
        <v>1</v>
      </c>
      <c r="K8" s="19" t="str">
        <f t="shared" si="10"/>
        <v>09:03</v>
      </c>
      <c r="L8" s="19" t="str">
        <f t="shared" si="11"/>
        <v>19:36</v>
      </c>
      <c r="M8" s="28" t="s">
        <v>390</v>
      </c>
      <c r="N8" s="28" t="s">
        <v>391</v>
      </c>
      <c r="O8" s="28" t="s">
        <v>50</v>
      </c>
      <c r="P8" s="28" t="s">
        <v>51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30" t="s">
        <v>57</v>
      </c>
      <c r="AO8" s="28"/>
      <c r="AP8" s="28" t="s">
        <v>52</v>
      </c>
      <c r="AQ8" s="30" t="s">
        <v>385</v>
      </c>
      <c r="AR8" s="28" t="s">
        <v>49</v>
      </c>
      <c r="AS8" s="28"/>
      <c r="AT8" s="28" t="s">
        <v>53</v>
      </c>
      <c r="AU8" s="11"/>
    </row>
    <row r="9" ht="14.25" spans="1:47">
      <c r="A9" s="9">
        <f t="shared" si="0"/>
        <v>8.62</v>
      </c>
      <c r="B9" s="10">
        <f t="shared" si="1"/>
        <v>0</v>
      </c>
      <c r="C9" s="10">
        <f t="shared" si="2"/>
        <v>517</v>
      </c>
      <c r="D9" s="10">
        <f t="shared" si="3"/>
        <v>517</v>
      </c>
      <c r="E9" s="10">
        <f t="shared" si="4"/>
        <v>517</v>
      </c>
      <c r="F9" s="10">
        <f t="shared" si="5"/>
        <v>9</v>
      </c>
      <c r="G9" s="10">
        <f t="shared" si="6"/>
        <v>519</v>
      </c>
      <c r="H9" s="10">
        <f t="shared" si="7"/>
        <v>526</v>
      </c>
      <c r="I9" s="10">
        <f t="shared" si="8"/>
        <v>1126</v>
      </c>
      <c r="J9" s="10">
        <f t="shared" si="9"/>
        <v>1</v>
      </c>
      <c r="K9" s="19" t="str">
        <f t="shared" si="10"/>
        <v>08:39</v>
      </c>
      <c r="L9" s="19" t="str">
        <f t="shared" si="11"/>
        <v>18:46</v>
      </c>
      <c r="M9" s="28" t="s">
        <v>392</v>
      </c>
      <c r="N9" s="28" t="s">
        <v>393</v>
      </c>
      <c r="O9" s="28" t="s">
        <v>50</v>
      </c>
      <c r="P9" s="28" t="s">
        <v>51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30" t="s">
        <v>57</v>
      </c>
      <c r="AO9" s="28"/>
      <c r="AP9" s="28" t="s">
        <v>52</v>
      </c>
      <c r="AQ9" s="30" t="s">
        <v>385</v>
      </c>
      <c r="AR9" s="28" t="s">
        <v>49</v>
      </c>
      <c r="AS9" s="28"/>
      <c r="AT9" s="28" t="s">
        <v>53</v>
      </c>
      <c r="AU9" s="11"/>
    </row>
    <row r="10" ht="14.25" spans="1:47">
      <c r="A10" s="9">
        <f t="shared" si="0"/>
        <v>9.98</v>
      </c>
      <c r="B10" s="10">
        <f t="shared" si="1"/>
        <v>0</v>
      </c>
      <c r="C10" s="10">
        <f t="shared" si="2"/>
        <v>599</v>
      </c>
      <c r="D10" s="10">
        <f t="shared" si="3"/>
        <v>599</v>
      </c>
      <c r="E10" s="10">
        <f t="shared" si="4"/>
        <v>599</v>
      </c>
      <c r="F10" s="10">
        <f t="shared" si="5"/>
        <v>0</v>
      </c>
      <c r="G10" s="10">
        <f t="shared" si="6"/>
        <v>503</v>
      </c>
      <c r="H10" s="10">
        <f t="shared" si="7"/>
        <v>599</v>
      </c>
      <c r="I10" s="10">
        <f t="shared" si="8"/>
        <v>1199</v>
      </c>
      <c r="J10" s="10">
        <f t="shared" si="9"/>
        <v>1</v>
      </c>
      <c r="K10" s="19" t="str">
        <f t="shared" si="10"/>
        <v>08:23</v>
      </c>
      <c r="L10" s="19" t="str">
        <f t="shared" si="11"/>
        <v>19:59</v>
      </c>
      <c r="M10" s="28" t="s">
        <v>394</v>
      </c>
      <c r="N10" s="28" t="s">
        <v>395</v>
      </c>
      <c r="O10" s="28" t="s">
        <v>50</v>
      </c>
      <c r="P10" s="28" t="s">
        <v>51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30" t="s">
        <v>57</v>
      </c>
      <c r="AO10" s="28"/>
      <c r="AP10" s="28" t="s">
        <v>52</v>
      </c>
      <c r="AQ10" s="30" t="s">
        <v>385</v>
      </c>
      <c r="AR10" s="28" t="s">
        <v>49</v>
      </c>
      <c r="AS10" s="28"/>
      <c r="AT10" s="28" t="s">
        <v>53</v>
      </c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8" t="s">
        <v>396</v>
      </c>
      <c r="N11" s="28" t="s">
        <v>397</v>
      </c>
      <c r="O11" s="28" t="s">
        <v>50</v>
      </c>
      <c r="P11" s="28" t="s">
        <v>51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52</v>
      </c>
      <c r="AQ11" s="28"/>
      <c r="AR11" s="28" t="s">
        <v>49</v>
      </c>
      <c r="AS11" s="28"/>
      <c r="AT11" s="28" t="s">
        <v>53</v>
      </c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0</v>
      </c>
      <c r="K12" s="19">
        <f t="shared" si="10"/>
        <v>0</v>
      </c>
      <c r="L12" s="19">
        <f t="shared" si="11"/>
        <v>0</v>
      </c>
      <c r="M12" s="28" t="s">
        <v>398</v>
      </c>
      <c r="N12" s="28" t="s">
        <v>49</v>
      </c>
      <c r="O12" s="28" t="s">
        <v>50</v>
      </c>
      <c r="P12" s="28" t="s">
        <v>51</v>
      </c>
      <c r="Q12" s="30" t="s">
        <v>57</v>
      </c>
      <c r="R12" s="28"/>
      <c r="S12" s="28"/>
      <c r="T12" s="28"/>
      <c r="U12" s="30" t="s">
        <v>57</v>
      </c>
      <c r="V12" s="28"/>
      <c r="W12" s="28"/>
      <c r="X12" s="30" t="s">
        <v>57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58</v>
      </c>
      <c r="AQ12" s="28"/>
      <c r="AR12" s="28" t="s">
        <v>49</v>
      </c>
      <c r="AS12" s="28"/>
      <c r="AT12" s="28" t="s">
        <v>53</v>
      </c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0</v>
      </c>
      <c r="K13" s="19">
        <f t="shared" si="10"/>
        <v>0</v>
      </c>
      <c r="L13" s="19">
        <f t="shared" si="11"/>
        <v>0</v>
      </c>
      <c r="M13" s="28" t="s">
        <v>399</v>
      </c>
      <c r="N13" s="28" t="s">
        <v>49</v>
      </c>
      <c r="O13" s="28" t="s">
        <v>50</v>
      </c>
      <c r="P13" s="28" t="s">
        <v>51</v>
      </c>
      <c r="Q13" s="30" t="s">
        <v>57</v>
      </c>
      <c r="R13" s="28"/>
      <c r="S13" s="28"/>
      <c r="T13" s="28"/>
      <c r="U13" s="30" t="s">
        <v>57</v>
      </c>
      <c r="V13" s="28"/>
      <c r="W13" s="28"/>
      <c r="X13" s="30" t="s">
        <v>57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58</v>
      </c>
      <c r="AQ13" s="28"/>
      <c r="AR13" s="28" t="s">
        <v>49</v>
      </c>
      <c r="AS13" s="28"/>
      <c r="AT13" s="28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0</v>
      </c>
      <c r="K14" s="19">
        <f t="shared" si="10"/>
        <v>0</v>
      </c>
      <c r="L14" s="19">
        <f t="shared" si="11"/>
        <v>0</v>
      </c>
      <c r="M14" s="28" t="s">
        <v>400</v>
      </c>
      <c r="N14" s="28" t="s">
        <v>49</v>
      </c>
      <c r="O14" s="28" t="s">
        <v>50</v>
      </c>
      <c r="P14" s="28" t="s">
        <v>51</v>
      </c>
      <c r="Q14" s="30" t="s">
        <v>57</v>
      </c>
      <c r="R14" s="28"/>
      <c r="S14" s="28"/>
      <c r="T14" s="28"/>
      <c r="U14" s="30" t="s">
        <v>57</v>
      </c>
      <c r="V14" s="28"/>
      <c r="W14" s="28"/>
      <c r="X14" s="30" t="s">
        <v>57</v>
      </c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58</v>
      </c>
      <c r="AQ14" s="28"/>
      <c r="AR14" s="28" t="s">
        <v>49</v>
      </c>
      <c r="AS14" s="28"/>
      <c r="AT14" s="28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28" t="s">
        <v>401</v>
      </c>
      <c r="N15" s="28" t="s">
        <v>49</v>
      </c>
      <c r="O15" s="28" t="s">
        <v>50</v>
      </c>
      <c r="P15" s="28" t="s">
        <v>51</v>
      </c>
      <c r="Q15" s="30" t="s">
        <v>57</v>
      </c>
      <c r="R15" s="28"/>
      <c r="S15" s="28"/>
      <c r="T15" s="28"/>
      <c r="U15" s="30" t="s">
        <v>57</v>
      </c>
      <c r="V15" s="28"/>
      <c r="W15" s="28"/>
      <c r="X15" s="30" t="s">
        <v>57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58</v>
      </c>
      <c r="AQ15" s="28"/>
      <c r="AR15" s="28" t="s">
        <v>49</v>
      </c>
      <c r="AS15" s="28"/>
      <c r="AT15" s="28" t="s">
        <v>53</v>
      </c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0</v>
      </c>
      <c r="K16" s="19">
        <f t="shared" si="10"/>
        <v>0</v>
      </c>
      <c r="L16" s="19">
        <f t="shared" si="11"/>
        <v>0</v>
      </c>
      <c r="M16" s="28" t="s">
        <v>402</v>
      </c>
      <c r="N16" s="28" t="s">
        <v>49</v>
      </c>
      <c r="O16" s="28" t="s">
        <v>50</v>
      </c>
      <c r="P16" s="28" t="s">
        <v>51</v>
      </c>
      <c r="Q16" s="30" t="s">
        <v>57</v>
      </c>
      <c r="R16" s="28"/>
      <c r="S16" s="28"/>
      <c r="T16" s="28"/>
      <c r="U16" s="30" t="s">
        <v>57</v>
      </c>
      <c r="V16" s="28"/>
      <c r="W16" s="28"/>
      <c r="X16" s="30" t="s">
        <v>57</v>
      </c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 t="s">
        <v>58</v>
      </c>
      <c r="AQ16" s="28"/>
      <c r="AR16" s="28" t="s">
        <v>49</v>
      </c>
      <c r="AS16" s="28"/>
      <c r="AT16" s="28" t="s">
        <v>53</v>
      </c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8" t="s">
        <v>403</v>
      </c>
      <c r="N17" s="28" t="s">
        <v>49</v>
      </c>
      <c r="O17" s="28" t="s">
        <v>50</v>
      </c>
      <c r="P17" s="28" t="s">
        <v>51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52</v>
      </c>
      <c r="AQ17" s="28"/>
      <c r="AR17" s="28" t="s">
        <v>49</v>
      </c>
      <c r="AS17" s="28"/>
      <c r="AT17" s="28" t="s">
        <v>53</v>
      </c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8" t="s">
        <v>404</v>
      </c>
      <c r="N18" s="28" t="s">
        <v>49</v>
      </c>
      <c r="O18" s="28" t="s">
        <v>50</v>
      </c>
      <c r="P18" s="28" t="s">
        <v>51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52</v>
      </c>
      <c r="AQ18" s="28"/>
      <c r="AR18" s="28" t="s">
        <v>49</v>
      </c>
      <c r="AS18" s="28"/>
      <c r="AT18" s="28" t="s">
        <v>53</v>
      </c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0</v>
      </c>
      <c r="K19" s="19">
        <f t="shared" si="10"/>
        <v>0</v>
      </c>
      <c r="L19" s="19">
        <f t="shared" si="11"/>
        <v>0</v>
      </c>
      <c r="M19" s="28" t="s">
        <v>405</v>
      </c>
      <c r="N19" s="28" t="s">
        <v>49</v>
      </c>
      <c r="O19" s="28" t="s">
        <v>50</v>
      </c>
      <c r="P19" s="28" t="s">
        <v>51</v>
      </c>
      <c r="Q19" s="30" t="s">
        <v>57</v>
      </c>
      <c r="R19" s="28"/>
      <c r="S19" s="28"/>
      <c r="T19" s="28"/>
      <c r="U19" s="30" t="s">
        <v>57</v>
      </c>
      <c r="V19" s="28"/>
      <c r="W19" s="28"/>
      <c r="X19" s="30" t="s">
        <v>57</v>
      </c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58</v>
      </c>
      <c r="AQ19" s="28"/>
      <c r="AR19" s="28" t="s">
        <v>49</v>
      </c>
      <c r="AS19" s="28"/>
      <c r="AT19" s="28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0</v>
      </c>
      <c r="K20" s="19">
        <f t="shared" si="10"/>
        <v>0</v>
      </c>
      <c r="L20" s="19">
        <f t="shared" si="11"/>
        <v>0</v>
      </c>
      <c r="M20" s="28" t="s">
        <v>406</v>
      </c>
      <c r="N20" s="28" t="s">
        <v>407</v>
      </c>
      <c r="O20" s="28" t="s">
        <v>50</v>
      </c>
      <c r="P20" s="28" t="s">
        <v>51</v>
      </c>
      <c r="Q20" s="30" t="s">
        <v>57</v>
      </c>
      <c r="R20" s="28"/>
      <c r="S20" s="28"/>
      <c r="T20" s="28"/>
      <c r="U20" s="30" t="s">
        <v>57</v>
      </c>
      <c r="V20" s="28"/>
      <c r="W20" s="28"/>
      <c r="X20" s="30" t="s">
        <v>57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58</v>
      </c>
      <c r="AQ20" s="28"/>
      <c r="AR20" s="28" t="s">
        <v>49</v>
      </c>
      <c r="AS20" s="28"/>
      <c r="AT20" s="28" t="s">
        <v>53</v>
      </c>
      <c r="AU20" s="11"/>
    </row>
    <row r="21" ht="14.25" spans="1:47">
      <c r="A21" s="9">
        <f t="shared" si="0"/>
        <v>1.57</v>
      </c>
      <c r="B21" s="10">
        <f t="shared" si="1"/>
        <v>94</v>
      </c>
      <c r="C21" s="10">
        <f t="shared" si="2"/>
        <v>0</v>
      </c>
      <c r="D21" s="10">
        <f t="shared" si="3"/>
        <v>574</v>
      </c>
      <c r="E21" s="10">
        <f t="shared" si="4"/>
        <v>574</v>
      </c>
      <c r="F21" s="10">
        <f t="shared" si="5"/>
        <v>0</v>
      </c>
      <c r="G21" s="10">
        <f t="shared" si="6"/>
        <v>477</v>
      </c>
      <c r="H21" s="10">
        <f t="shared" si="7"/>
        <v>574</v>
      </c>
      <c r="I21" s="10">
        <f t="shared" si="8"/>
        <v>1174</v>
      </c>
      <c r="J21" s="10">
        <f t="shared" si="9"/>
        <v>0</v>
      </c>
      <c r="K21" s="19" t="str">
        <f t="shared" si="10"/>
        <v>07:57</v>
      </c>
      <c r="L21" s="19" t="str">
        <f t="shared" si="11"/>
        <v>19:34</v>
      </c>
      <c r="M21" s="28" t="s">
        <v>408</v>
      </c>
      <c r="N21" s="28" t="s">
        <v>409</v>
      </c>
      <c r="O21" s="28" t="s">
        <v>50</v>
      </c>
      <c r="P21" s="28" t="s">
        <v>51</v>
      </c>
      <c r="Q21" s="30" t="s">
        <v>57</v>
      </c>
      <c r="R21" s="30" t="s">
        <v>57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58</v>
      </c>
      <c r="AQ21" s="30" t="s">
        <v>385</v>
      </c>
      <c r="AR21" s="28" t="s">
        <v>49</v>
      </c>
      <c r="AS21" s="28"/>
      <c r="AT21" s="28" t="s">
        <v>53</v>
      </c>
      <c r="AU21" s="11"/>
    </row>
    <row r="22" ht="14.25" spans="1:47">
      <c r="A22" s="9">
        <f t="shared" si="0"/>
        <v>3.88</v>
      </c>
      <c r="B22" s="10">
        <f t="shared" si="1"/>
        <v>233</v>
      </c>
      <c r="C22" s="10">
        <f t="shared" si="2"/>
        <v>0</v>
      </c>
      <c r="D22" s="10">
        <f t="shared" si="3"/>
        <v>713</v>
      </c>
      <c r="E22" s="10">
        <f t="shared" si="4"/>
        <v>713</v>
      </c>
      <c r="F22" s="10">
        <f t="shared" si="5"/>
        <v>0</v>
      </c>
      <c r="G22" s="10">
        <f t="shared" si="6"/>
        <v>501</v>
      </c>
      <c r="H22" s="10">
        <f t="shared" si="7"/>
        <v>713</v>
      </c>
      <c r="I22" s="10">
        <f t="shared" si="8"/>
        <v>1313</v>
      </c>
      <c r="J22" s="10">
        <f t="shared" si="9"/>
        <v>0</v>
      </c>
      <c r="K22" s="19" t="str">
        <f t="shared" si="10"/>
        <v>08:21</v>
      </c>
      <c r="L22" s="19" t="str">
        <f t="shared" si="11"/>
        <v>21:53</v>
      </c>
      <c r="M22" s="28" t="s">
        <v>410</v>
      </c>
      <c r="N22" s="28" t="s">
        <v>411</v>
      </c>
      <c r="O22" s="28" t="s">
        <v>50</v>
      </c>
      <c r="P22" s="28" t="s">
        <v>51</v>
      </c>
      <c r="Q22" s="30" t="s">
        <v>57</v>
      </c>
      <c r="R22" s="30" t="s">
        <v>57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58</v>
      </c>
      <c r="AQ22" s="30" t="s">
        <v>385</v>
      </c>
      <c r="AR22" s="28" t="s">
        <v>49</v>
      </c>
      <c r="AS22" s="28"/>
      <c r="AT22" s="28" t="s">
        <v>53</v>
      </c>
      <c r="AU22" s="11"/>
    </row>
    <row r="23" ht="14.25" spans="1:47">
      <c r="A23" s="9">
        <f t="shared" si="0"/>
        <v>1.57</v>
      </c>
      <c r="B23" s="10">
        <f t="shared" si="1"/>
        <v>94</v>
      </c>
      <c r="C23" s="10">
        <f t="shared" si="2"/>
        <v>0</v>
      </c>
      <c r="D23" s="10">
        <f t="shared" si="3"/>
        <v>574</v>
      </c>
      <c r="E23" s="10">
        <f t="shared" si="4"/>
        <v>574</v>
      </c>
      <c r="F23" s="10">
        <f t="shared" si="5"/>
        <v>0</v>
      </c>
      <c r="G23" s="10">
        <f t="shared" si="6"/>
        <v>485</v>
      </c>
      <c r="H23" s="10">
        <f t="shared" si="7"/>
        <v>574</v>
      </c>
      <c r="I23" s="10">
        <f t="shared" si="8"/>
        <v>1174</v>
      </c>
      <c r="J23" s="10">
        <f t="shared" si="9"/>
        <v>0</v>
      </c>
      <c r="K23" s="19" t="str">
        <f t="shared" si="10"/>
        <v>08:05</v>
      </c>
      <c r="L23" s="19" t="str">
        <f t="shared" si="11"/>
        <v>19:34</v>
      </c>
      <c r="M23" s="28" t="s">
        <v>412</v>
      </c>
      <c r="N23" s="28" t="s">
        <v>413</v>
      </c>
      <c r="O23" s="28" t="s">
        <v>50</v>
      </c>
      <c r="P23" s="28" t="s">
        <v>51</v>
      </c>
      <c r="Q23" s="30" t="s">
        <v>57</v>
      </c>
      <c r="R23" s="30" t="s">
        <v>57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 t="s">
        <v>58</v>
      </c>
      <c r="AQ23" s="30" t="s">
        <v>385</v>
      </c>
      <c r="AR23" s="28" t="s">
        <v>49</v>
      </c>
      <c r="AS23" s="28"/>
      <c r="AT23" s="28" t="s">
        <v>53</v>
      </c>
      <c r="AU23" s="11"/>
    </row>
    <row r="24" ht="14.25" spans="1:47">
      <c r="A24" s="9">
        <f t="shared" si="0"/>
        <v>4.45</v>
      </c>
      <c r="B24" s="10">
        <f t="shared" si="1"/>
        <v>0</v>
      </c>
      <c r="C24" s="10">
        <f t="shared" si="2"/>
        <v>267</v>
      </c>
      <c r="D24" s="10">
        <f t="shared" si="3"/>
        <v>267</v>
      </c>
      <c r="E24" s="10">
        <f t="shared" si="4"/>
        <v>267</v>
      </c>
      <c r="F24" s="10">
        <f t="shared" si="5"/>
        <v>273</v>
      </c>
      <c r="G24" s="10">
        <f t="shared" si="6"/>
        <v>813</v>
      </c>
      <c r="H24" s="10">
        <f t="shared" si="7"/>
        <v>540</v>
      </c>
      <c r="I24" s="10">
        <f t="shared" si="8"/>
        <v>1140</v>
      </c>
      <c r="J24" s="10">
        <f t="shared" si="9"/>
        <v>1</v>
      </c>
      <c r="K24" s="19" t="str">
        <f t="shared" si="10"/>
        <v>13:33</v>
      </c>
      <c r="L24" s="19" t="str">
        <f t="shared" si="11"/>
        <v>19:00</v>
      </c>
      <c r="M24" s="28" t="s">
        <v>414</v>
      </c>
      <c r="N24" s="28" t="s">
        <v>415</v>
      </c>
      <c r="O24" s="28" t="s">
        <v>50</v>
      </c>
      <c r="P24" s="28" t="s">
        <v>51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30" t="s">
        <v>57</v>
      </c>
      <c r="AO24" s="28"/>
      <c r="AP24" s="28" t="s">
        <v>52</v>
      </c>
      <c r="AQ24" s="30" t="s">
        <v>385</v>
      </c>
      <c r="AR24" s="28" t="s">
        <v>49</v>
      </c>
      <c r="AS24" s="28"/>
      <c r="AT24" s="28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8" t="s">
        <v>416</v>
      </c>
      <c r="N25" s="28" t="s">
        <v>49</v>
      </c>
      <c r="O25" s="28" t="s">
        <v>50</v>
      </c>
      <c r="P25" s="28" t="s">
        <v>51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52</v>
      </c>
      <c r="AQ25" s="28"/>
      <c r="AR25" s="28" t="s">
        <v>49</v>
      </c>
      <c r="AS25" s="28"/>
      <c r="AT25" s="28" t="s">
        <v>53</v>
      </c>
      <c r="AU25" s="11"/>
    </row>
    <row r="26" ht="14.25" spans="1:47">
      <c r="A26" s="9">
        <f t="shared" si="0"/>
        <v>2.3</v>
      </c>
      <c r="B26" s="10">
        <f t="shared" si="1"/>
        <v>138</v>
      </c>
      <c r="C26" s="10">
        <f t="shared" si="2"/>
        <v>0</v>
      </c>
      <c r="D26" s="10">
        <f t="shared" si="3"/>
        <v>618</v>
      </c>
      <c r="E26" s="10">
        <f t="shared" si="4"/>
        <v>618</v>
      </c>
      <c r="F26" s="10">
        <f t="shared" si="5"/>
        <v>12</v>
      </c>
      <c r="G26" s="10">
        <f t="shared" si="6"/>
        <v>522</v>
      </c>
      <c r="H26" s="10">
        <f t="shared" si="7"/>
        <v>630</v>
      </c>
      <c r="I26" s="10">
        <f t="shared" si="8"/>
        <v>1230</v>
      </c>
      <c r="J26" s="10">
        <f t="shared" si="9"/>
        <v>0</v>
      </c>
      <c r="K26" s="19" t="str">
        <f t="shared" si="10"/>
        <v>08:42</v>
      </c>
      <c r="L26" s="19" t="str">
        <f t="shared" si="11"/>
        <v>20:30</v>
      </c>
      <c r="M26" s="28" t="s">
        <v>417</v>
      </c>
      <c r="N26" s="28" t="s">
        <v>418</v>
      </c>
      <c r="O26" s="28" t="s">
        <v>50</v>
      </c>
      <c r="P26" s="28" t="s">
        <v>51</v>
      </c>
      <c r="Q26" s="30" t="s">
        <v>57</v>
      </c>
      <c r="R26" s="30" t="s">
        <v>57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58</v>
      </c>
      <c r="AQ26" s="30" t="s">
        <v>385</v>
      </c>
      <c r="AR26" s="28" t="s">
        <v>49</v>
      </c>
      <c r="AS26" s="28"/>
      <c r="AT26" s="28" t="s">
        <v>53</v>
      </c>
      <c r="AU26" s="11"/>
    </row>
    <row r="27" ht="14.25" spans="1:47">
      <c r="A27" s="9">
        <f t="shared" si="0"/>
        <v>1.72</v>
      </c>
      <c r="B27" s="10">
        <f t="shared" si="1"/>
        <v>103</v>
      </c>
      <c r="C27" s="10">
        <f t="shared" si="2"/>
        <v>0</v>
      </c>
      <c r="D27" s="10">
        <f t="shared" si="3"/>
        <v>583</v>
      </c>
      <c r="E27" s="10">
        <f t="shared" si="4"/>
        <v>583</v>
      </c>
      <c r="F27" s="10">
        <f t="shared" si="5"/>
        <v>6</v>
      </c>
      <c r="G27" s="10">
        <f t="shared" si="6"/>
        <v>516</v>
      </c>
      <c r="H27" s="10">
        <f t="shared" si="7"/>
        <v>589</v>
      </c>
      <c r="I27" s="10">
        <f t="shared" si="8"/>
        <v>1189</v>
      </c>
      <c r="J27" s="10">
        <f t="shared" si="9"/>
        <v>0</v>
      </c>
      <c r="K27" s="19" t="str">
        <f t="shared" si="10"/>
        <v>08:36</v>
      </c>
      <c r="L27" s="19" t="str">
        <f t="shared" si="11"/>
        <v>19:49</v>
      </c>
      <c r="M27" s="28" t="s">
        <v>419</v>
      </c>
      <c r="N27" s="28" t="s">
        <v>420</v>
      </c>
      <c r="O27" s="28" t="s">
        <v>50</v>
      </c>
      <c r="P27" s="28" t="s">
        <v>51</v>
      </c>
      <c r="Q27" s="30" t="s">
        <v>57</v>
      </c>
      <c r="R27" s="30" t="s">
        <v>57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58</v>
      </c>
      <c r="AQ27" s="30" t="s">
        <v>385</v>
      </c>
      <c r="AR27" s="28" t="s">
        <v>49</v>
      </c>
      <c r="AS27" s="28"/>
      <c r="AT27" s="28" t="s">
        <v>53</v>
      </c>
      <c r="AU27" s="11"/>
    </row>
    <row r="28" ht="14.25" spans="1:47">
      <c r="A28" s="9">
        <f t="shared" si="0"/>
        <v>2.12</v>
      </c>
      <c r="B28" s="10">
        <f t="shared" si="1"/>
        <v>127</v>
      </c>
      <c r="C28" s="10">
        <f t="shared" si="2"/>
        <v>0</v>
      </c>
      <c r="D28" s="10">
        <f t="shared" si="3"/>
        <v>607</v>
      </c>
      <c r="E28" s="10">
        <f t="shared" si="4"/>
        <v>607</v>
      </c>
      <c r="F28" s="10">
        <f t="shared" si="5"/>
        <v>4</v>
      </c>
      <c r="G28" s="10">
        <f t="shared" si="6"/>
        <v>514</v>
      </c>
      <c r="H28" s="10">
        <f t="shared" si="7"/>
        <v>611</v>
      </c>
      <c r="I28" s="10">
        <f t="shared" si="8"/>
        <v>1211</v>
      </c>
      <c r="J28" s="10">
        <f t="shared" si="9"/>
        <v>0</v>
      </c>
      <c r="K28" s="19" t="str">
        <f t="shared" si="10"/>
        <v>08:34</v>
      </c>
      <c r="L28" s="19" t="str">
        <f t="shared" si="11"/>
        <v>20:11</v>
      </c>
      <c r="M28" s="28" t="s">
        <v>421</v>
      </c>
      <c r="N28" s="28" t="s">
        <v>422</v>
      </c>
      <c r="O28" s="28" t="s">
        <v>50</v>
      </c>
      <c r="P28" s="28" t="s">
        <v>51</v>
      </c>
      <c r="Q28" s="30" t="s">
        <v>57</v>
      </c>
      <c r="R28" s="30" t="s">
        <v>57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58</v>
      </c>
      <c r="AQ28" s="30" t="s">
        <v>385</v>
      </c>
      <c r="AR28" s="28" t="s">
        <v>49</v>
      </c>
      <c r="AS28" s="28"/>
      <c r="AT28" s="28" t="s">
        <v>53</v>
      </c>
      <c r="AU28" s="11"/>
    </row>
    <row r="29" ht="14.25" spans="1:47">
      <c r="A29" s="9">
        <f t="shared" si="0"/>
        <v>1.45</v>
      </c>
      <c r="B29" s="10">
        <f t="shared" si="1"/>
        <v>87</v>
      </c>
      <c r="C29" s="10">
        <f t="shared" si="2"/>
        <v>0</v>
      </c>
      <c r="D29" s="10">
        <f t="shared" si="3"/>
        <v>567</v>
      </c>
      <c r="E29" s="10">
        <f t="shared" si="4"/>
        <v>567</v>
      </c>
      <c r="F29" s="10">
        <f t="shared" si="5"/>
        <v>3</v>
      </c>
      <c r="G29" s="10">
        <f t="shared" si="6"/>
        <v>513</v>
      </c>
      <c r="H29" s="10">
        <f t="shared" si="7"/>
        <v>570</v>
      </c>
      <c r="I29" s="10">
        <f t="shared" si="8"/>
        <v>1170</v>
      </c>
      <c r="J29" s="10">
        <f t="shared" si="9"/>
        <v>0</v>
      </c>
      <c r="K29" s="19" t="str">
        <f t="shared" si="10"/>
        <v>08:33</v>
      </c>
      <c r="L29" s="19" t="str">
        <f t="shared" si="11"/>
        <v>19:30</v>
      </c>
      <c r="M29" s="28" t="s">
        <v>423</v>
      </c>
      <c r="N29" s="28" t="s">
        <v>424</v>
      </c>
      <c r="O29" s="28" t="s">
        <v>50</v>
      </c>
      <c r="P29" s="28" t="s">
        <v>51</v>
      </c>
      <c r="Q29" s="30" t="s">
        <v>57</v>
      </c>
      <c r="R29" s="30" t="s">
        <v>57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58</v>
      </c>
      <c r="AQ29" s="30" t="s">
        <v>385</v>
      </c>
      <c r="AR29" s="28" t="s">
        <v>49</v>
      </c>
      <c r="AS29" s="28"/>
      <c r="AT29" s="28" t="s">
        <v>53</v>
      </c>
      <c r="AU29" s="11"/>
    </row>
    <row r="30" ht="14.25" spans="1:47">
      <c r="A30" s="9">
        <f t="shared" si="0"/>
        <v>1.58</v>
      </c>
      <c r="B30" s="10">
        <f t="shared" si="1"/>
        <v>95</v>
      </c>
      <c r="C30" s="10">
        <f t="shared" si="2"/>
        <v>0</v>
      </c>
      <c r="D30" s="10">
        <f t="shared" si="3"/>
        <v>575</v>
      </c>
      <c r="E30" s="10">
        <f t="shared" si="4"/>
        <v>575</v>
      </c>
      <c r="F30" s="10">
        <f t="shared" si="5"/>
        <v>9</v>
      </c>
      <c r="G30" s="10">
        <f t="shared" si="6"/>
        <v>519</v>
      </c>
      <c r="H30" s="10">
        <f t="shared" si="7"/>
        <v>584</v>
      </c>
      <c r="I30" s="10">
        <f t="shared" si="8"/>
        <v>1184</v>
      </c>
      <c r="J30" s="10">
        <f t="shared" si="9"/>
        <v>0</v>
      </c>
      <c r="K30" s="19" t="str">
        <f t="shared" si="10"/>
        <v>08:39</v>
      </c>
      <c r="L30" s="19" t="str">
        <f t="shared" si="11"/>
        <v>19:44</v>
      </c>
      <c r="M30" s="28" t="s">
        <v>425</v>
      </c>
      <c r="N30" s="28" t="s">
        <v>426</v>
      </c>
      <c r="O30" s="28" t="s">
        <v>50</v>
      </c>
      <c r="P30" s="28" t="s">
        <v>51</v>
      </c>
      <c r="Q30" s="30" t="s">
        <v>57</v>
      </c>
      <c r="R30" s="30" t="s">
        <v>57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 t="s">
        <v>58</v>
      </c>
      <c r="AQ30" s="30" t="s">
        <v>385</v>
      </c>
      <c r="AR30" s="28" t="s">
        <v>49</v>
      </c>
      <c r="AS30" s="28"/>
      <c r="AT30" s="28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427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 t="s">
        <v>52</v>
      </c>
      <c r="AQ31" s="28"/>
      <c r="AR31" s="28" t="s">
        <v>49</v>
      </c>
      <c r="AS31" s="28"/>
      <c r="AT31" s="28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9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N17" sqref="N1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48.15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2889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428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211</v>
      </c>
      <c r="AQ3" s="28"/>
      <c r="AR3" s="28" t="s">
        <v>49</v>
      </c>
      <c r="AS3" s="28"/>
      <c r="AT3" s="28" t="s">
        <v>53</v>
      </c>
      <c r="AU3" s="11"/>
    </row>
    <row r="4" ht="14.25" spans="1:47">
      <c r="A4" s="9">
        <f t="shared" si="0"/>
        <v>3.8</v>
      </c>
      <c r="B4" s="10">
        <f t="shared" si="1"/>
        <v>228</v>
      </c>
      <c r="C4" s="10">
        <f t="shared" si="2"/>
        <v>0</v>
      </c>
      <c r="D4" s="10">
        <f t="shared" si="3"/>
        <v>708</v>
      </c>
      <c r="E4" s="10">
        <f t="shared" si="4"/>
        <v>708</v>
      </c>
      <c r="F4" s="10">
        <f t="shared" si="5"/>
        <v>0</v>
      </c>
      <c r="G4" s="10">
        <f t="shared" si="6"/>
        <v>507</v>
      </c>
      <c r="H4" s="10">
        <f t="shared" si="7"/>
        <v>708</v>
      </c>
      <c r="I4" s="10">
        <f t="shared" si="8"/>
        <v>1308</v>
      </c>
      <c r="J4" s="10">
        <f t="shared" si="9"/>
        <v>0</v>
      </c>
      <c r="K4" s="19" t="str">
        <f t="shared" si="10"/>
        <v>08:27</v>
      </c>
      <c r="L4" s="19" t="str">
        <f t="shared" si="11"/>
        <v>21:48</v>
      </c>
      <c r="M4" s="28" t="s">
        <v>429</v>
      </c>
      <c r="N4" s="28" t="s">
        <v>430</v>
      </c>
      <c r="O4" s="28" t="s">
        <v>50</v>
      </c>
      <c r="P4" s="28" t="s">
        <v>51</v>
      </c>
      <c r="Q4" s="30" t="s">
        <v>57</v>
      </c>
      <c r="R4" s="30" t="s">
        <v>57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58</v>
      </c>
      <c r="AQ4" s="30" t="s">
        <v>385</v>
      </c>
      <c r="AR4" s="28" t="s">
        <v>49</v>
      </c>
      <c r="AS4" s="28"/>
      <c r="AT4" s="28" t="s">
        <v>53</v>
      </c>
      <c r="AU4" s="11"/>
    </row>
    <row r="5" ht="14.25" spans="1:47">
      <c r="A5" s="9">
        <f t="shared" si="0"/>
        <v>3.23</v>
      </c>
      <c r="B5" s="10">
        <f t="shared" si="1"/>
        <v>194</v>
      </c>
      <c r="C5" s="10">
        <f t="shared" si="2"/>
        <v>0</v>
      </c>
      <c r="D5" s="10">
        <f t="shared" si="3"/>
        <v>674</v>
      </c>
      <c r="E5" s="10">
        <f t="shared" si="4"/>
        <v>674</v>
      </c>
      <c r="F5" s="10">
        <f t="shared" si="5"/>
        <v>28</v>
      </c>
      <c r="G5" s="10">
        <f t="shared" si="6"/>
        <v>538</v>
      </c>
      <c r="H5" s="10">
        <f t="shared" si="7"/>
        <v>702</v>
      </c>
      <c r="I5" s="10">
        <f t="shared" si="8"/>
        <v>1302</v>
      </c>
      <c r="J5" s="10">
        <f t="shared" si="9"/>
        <v>0</v>
      </c>
      <c r="K5" s="19" t="str">
        <f t="shared" si="10"/>
        <v>08:58</v>
      </c>
      <c r="L5" s="19" t="str">
        <f t="shared" si="11"/>
        <v>21:42</v>
      </c>
      <c r="M5" s="28" t="s">
        <v>431</v>
      </c>
      <c r="N5" s="28" t="s">
        <v>432</v>
      </c>
      <c r="O5" s="28" t="s">
        <v>50</v>
      </c>
      <c r="P5" s="28" t="s">
        <v>51</v>
      </c>
      <c r="Q5" s="30" t="s">
        <v>57</v>
      </c>
      <c r="R5" s="30" t="s">
        <v>57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 t="s">
        <v>58</v>
      </c>
      <c r="AQ5" s="30" t="s">
        <v>385</v>
      </c>
      <c r="AR5" s="28" t="s">
        <v>49</v>
      </c>
      <c r="AS5" s="28"/>
      <c r="AT5" s="28" t="s">
        <v>53</v>
      </c>
      <c r="AU5" s="11"/>
    </row>
    <row r="6" ht="14.25" spans="1:47">
      <c r="A6" s="9">
        <f t="shared" si="0"/>
        <v>7.73</v>
      </c>
      <c r="B6" s="10">
        <f t="shared" si="1"/>
        <v>0</v>
      </c>
      <c r="C6" s="10">
        <f t="shared" si="2"/>
        <v>464</v>
      </c>
      <c r="D6" s="10">
        <f t="shared" si="3"/>
        <v>464</v>
      </c>
      <c r="E6" s="10">
        <f t="shared" si="4"/>
        <v>464</v>
      </c>
      <c r="F6" s="10">
        <f t="shared" si="5"/>
        <v>119</v>
      </c>
      <c r="G6" s="10">
        <f t="shared" si="6"/>
        <v>629</v>
      </c>
      <c r="H6" s="10">
        <f t="shared" si="7"/>
        <v>583</v>
      </c>
      <c r="I6" s="10">
        <f t="shared" si="8"/>
        <v>1183</v>
      </c>
      <c r="J6" s="10">
        <f t="shared" si="9"/>
        <v>1</v>
      </c>
      <c r="K6" s="19" t="str">
        <f t="shared" si="10"/>
        <v>10:29</v>
      </c>
      <c r="L6" s="19" t="str">
        <f t="shared" si="11"/>
        <v>19:43</v>
      </c>
      <c r="M6" s="28" t="s">
        <v>433</v>
      </c>
      <c r="N6" s="28" t="s">
        <v>434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30" t="s">
        <v>57</v>
      </c>
      <c r="AO6" s="28"/>
      <c r="AP6" s="28" t="s">
        <v>52</v>
      </c>
      <c r="AQ6" s="30" t="s">
        <v>385</v>
      </c>
      <c r="AR6" s="28" t="s">
        <v>49</v>
      </c>
      <c r="AS6" s="28"/>
      <c r="AT6" s="28" t="s">
        <v>53</v>
      </c>
      <c r="AU6" s="11"/>
    </row>
    <row r="7" ht="14.25" spans="1:47">
      <c r="A7" s="9">
        <f t="shared" si="0"/>
        <v>6.93</v>
      </c>
      <c r="B7" s="10">
        <f t="shared" si="1"/>
        <v>0</v>
      </c>
      <c r="C7" s="10">
        <f t="shared" si="2"/>
        <v>416</v>
      </c>
      <c r="D7" s="10">
        <f t="shared" si="3"/>
        <v>416</v>
      </c>
      <c r="E7" s="10">
        <f t="shared" si="4"/>
        <v>416</v>
      </c>
      <c r="F7" s="10">
        <f t="shared" si="5"/>
        <v>210</v>
      </c>
      <c r="G7" s="10">
        <f t="shared" si="6"/>
        <v>704</v>
      </c>
      <c r="H7" s="10">
        <f t="shared" si="7"/>
        <v>626</v>
      </c>
      <c r="I7" s="10">
        <f t="shared" si="8"/>
        <v>1226</v>
      </c>
      <c r="J7" s="10">
        <f t="shared" si="9"/>
        <v>1</v>
      </c>
      <c r="K7" s="19" t="str">
        <f t="shared" si="10"/>
        <v>11:44</v>
      </c>
      <c r="L7" s="19" t="str">
        <f t="shared" si="11"/>
        <v>20:26</v>
      </c>
      <c r="M7" s="28" t="s">
        <v>435</v>
      </c>
      <c r="N7" s="28" t="s">
        <v>436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0" t="s">
        <v>57</v>
      </c>
      <c r="AO7" s="28"/>
      <c r="AP7" s="28" t="s">
        <v>52</v>
      </c>
      <c r="AQ7" s="30" t="s">
        <v>385</v>
      </c>
      <c r="AR7" s="28" t="s">
        <v>49</v>
      </c>
      <c r="AS7" s="28"/>
      <c r="AT7" s="28" t="s">
        <v>53</v>
      </c>
      <c r="AU7" s="11"/>
    </row>
    <row r="8" ht="14.25" spans="1:47">
      <c r="A8" s="9">
        <f t="shared" si="0"/>
        <v>3.88</v>
      </c>
      <c r="B8" s="10">
        <f t="shared" si="1"/>
        <v>233</v>
      </c>
      <c r="C8" s="10">
        <f t="shared" si="2"/>
        <v>0</v>
      </c>
      <c r="D8" s="10">
        <f t="shared" si="3"/>
        <v>713</v>
      </c>
      <c r="E8" s="10">
        <f t="shared" si="4"/>
        <v>713</v>
      </c>
      <c r="F8" s="10">
        <f t="shared" si="5"/>
        <v>2</v>
      </c>
      <c r="G8" s="10">
        <f t="shared" si="6"/>
        <v>512</v>
      </c>
      <c r="H8" s="10">
        <f t="shared" si="7"/>
        <v>715</v>
      </c>
      <c r="I8" s="10">
        <f t="shared" si="8"/>
        <v>1315</v>
      </c>
      <c r="J8" s="10">
        <f t="shared" si="9"/>
        <v>0</v>
      </c>
      <c r="K8" s="19" t="str">
        <f t="shared" si="10"/>
        <v>08:32</v>
      </c>
      <c r="L8" s="19" t="str">
        <f t="shared" si="11"/>
        <v>21:55</v>
      </c>
      <c r="M8" s="28" t="s">
        <v>437</v>
      </c>
      <c r="N8" s="28" t="s">
        <v>438</v>
      </c>
      <c r="O8" s="28" t="s">
        <v>50</v>
      </c>
      <c r="P8" s="28" t="s">
        <v>51</v>
      </c>
      <c r="Q8" s="30" t="s">
        <v>57</v>
      </c>
      <c r="R8" s="30" t="s">
        <v>57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 t="s">
        <v>58</v>
      </c>
      <c r="AQ8" s="30" t="s">
        <v>385</v>
      </c>
      <c r="AR8" s="28" t="s">
        <v>49</v>
      </c>
      <c r="AS8" s="28"/>
      <c r="AT8" s="28" t="s">
        <v>53</v>
      </c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415</v>
      </c>
      <c r="E9" s="10">
        <f t="shared" si="4"/>
        <v>415</v>
      </c>
      <c r="F9" s="10">
        <f t="shared" si="5"/>
        <v>282</v>
      </c>
      <c r="G9" s="10">
        <f t="shared" si="6"/>
        <v>822</v>
      </c>
      <c r="H9" s="10">
        <f t="shared" si="7"/>
        <v>697</v>
      </c>
      <c r="I9" s="10">
        <f t="shared" si="8"/>
        <v>1297</v>
      </c>
      <c r="J9" s="10">
        <f t="shared" si="9"/>
        <v>0</v>
      </c>
      <c r="K9" s="19" t="str">
        <f t="shared" si="10"/>
        <v>13:42</v>
      </c>
      <c r="L9" s="19" t="str">
        <f t="shared" si="11"/>
        <v>21:37</v>
      </c>
      <c r="M9" s="28" t="s">
        <v>439</v>
      </c>
      <c r="N9" s="28" t="s">
        <v>440</v>
      </c>
      <c r="O9" s="28" t="s">
        <v>50</v>
      </c>
      <c r="P9" s="28" t="s">
        <v>51</v>
      </c>
      <c r="Q9" s="30" t="s">
        <v>57</v>
      </c>
      <c r="R9" s="30" t="s">
        <v>57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 t="s">
        <v>58</v>
      </c>
      <c r="AQ9" s="30" t="s">
        <v>385</v>
      </c>
      <c r="AR9" s="28" t="s">
        <v>49</v>
      </c>
      <c r="AS9" s="28"/>
      <c r="AT9" s="28" t="s">
        <v>53</v>
      </c>
      <c r="AU9" s="11"/>
    </row>
    <row r="10" ht="14.25" spans="1:47">
      <c r="A10" s="9">
        <f t="shared" si="0"/>
        <v>1.47</v>
      </c>
      <c r="B10" s="10">
        <f t="shared" si="1"/>
        <v>88</v>
      </c>
      <c r="C10" s="10">
        <f t="shared" si="2"/>
        <v>0</v>
      </c>
      <c r="D10" s="10">
        <f t="shared" si="3"/>
        <v>568</v>
      </c>
      <c r="E10" s="10">
        <f t="shared" si="4"/>
        <v>568</v>
      </c>
      <c r="F10" s="10">
        <f t="shared" si="5"/>
        <v>0</v>
      </c>
      <c r="G10" s="10">
        <f t="shared" si="6"/>
        <v>502</v>
      </c>
      <c r="H10" s="10">
        <f t="shared" si="7"/>
        <v>568</v>
      </c>
      <c r="I10" s="10">
        <f t="shared" si="8"/>
        <v>1168</v>
      </c>
      <c r="J10" s="10">
        <f t="shared" si="9"/>
        <v>0</v>
      </c>
      <c r="K10" s="19" t="str">
        <f t="shared" si="10"/>
        <v>08:22</v>
      </c>
      <c r="L10" s="19" t="str">
        <f t="shared" si="11"/>
        <v>19:28</v>
      </c>
      <c r="M10" s="28" t="s">
        <v>441</v>
      </c>
      <c r="N10" s="28" t="s">
        <v>442</v>
      </c>
      <c r="O10" s="28" t="s">
        <v>50</v>
      </c>
      <c r="P10" s="28" t="s">
        <v>51</v>
      </c>
      <c r="Q10" s="30" t="s">
        <v>57</v>
      </c>
      <c r="R10" s="30" t="s">
        <v>57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 t="s">
        <v>58</v>
      </c>
      <c r="AQ10" s="30" t="s">
        <v>385</v>
      </c>
      <c r="AR10" s="28" t="s">
        <v>49</v>
      </c>
      <c r="AS10" s="28"/>
      <c r="AT10" s="28" t="s">
        <v>53</v>
      </c>
      <c r="AU10" s="11"/>
    </row>
    <row r="11" ht="14.25" spans="1:47">
      <c r="A11" s="9">
        <f t="shared" si="0"/>
        <v>3.27</v>
      </c>
      <c r="B11" s="10">
        <f t="shared" si="1"/>
        <v>196</v>
      </c>
      <c r="C11" s="10">
        <f t="shared" si="2"/>
        <v>0</v>
      </c>
      <c r="D11" s="10">
        <f t="shared" si="3"/>
        <v>676</v>
      </c>
      <c r="E11" s="10">
        <f t="shared" si="4"/>
        <v>676</v>
      </c>
      <c r="F11" s="10">
        <f t="shared" si="5"/>
        <v>1</v>
      </c>
      <c r="G11" s="10">
        <f t="shared" si="6"/>
        <v>511</v>
      </c>
      <c r="H11" s="10">
        <f t="shared" si="7"/>
        <v>677</v>
      </c>
      <c r="I11" s="10">
        <f t="shared" si="8"/>
        <v>1277</v>
      </c>
      <c r="J11" s="10">
        <f t="shared" si="9"/>
        <v>0</v>
      </c>
      <c r="K11" s="19" t="str">
        <f t="shared" si="10"/>
        <v>08:31</v>
      </c>
      <c r="L11" s="19" t="str">
        <f t="shared" si="11"/>
        <v>21:17</v>
      </c>
      <c r="M11" s="28" t="s">
        <v>443</v>
      </c>
      <c r="N11" s="28" t="s">
        <v>444</v>
      </c>
      <c r="O11" s="28" t="s">
        <v>50</v>
      </c>
      <c r="P11" s="28" t="s">
        <v>51</v>
      </c>
      <c r="Q11" s="30" t="s">
        <v>57</v>
      </c>
      <c r="R11" s="30" t="s">
        <v>57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58</v>
      </c>
      <c r="AQ11" s="30" t="s">
        <v>385</v>
      </c>
      <c r="AR11" s="28" t="s">
        <v>49</v>
      </c>
      <c r="AS11" s="28"/>
      <c r="AT11" s="28" t="s">
        <v>53</v>
      </c>
      <c r="AU11" s="11"/>
    </row>
    <row r="12" ht="14.25" spans="1:47">
      <c r="A12" s="9">
        <f t="shared" si="0"/>
        <v>3.77</v>
      </c>
      <c r="B12" s="10">
        <f t="shared" si="1"/>
        <v>226</v>
      </c>
      <c r="C12" s="10">
        <f t="shared" si="2"/>
        <v>0</v>
      </c>
      <c r="D12" s="10">
        <f t="shared" si="3"/>
        <v>706</v>
      </c>
      <c r="E12" s="10">
        <f t="shared" si="4"/>
        <v>706</v>
      </c>
      <c r="F12" s="10">
        <f t="shared" si="5"/>
        <v>5</v>
      </c>
      <c r="G12" s="10">
        <f t="shared" si="6"/>
        <v>515</v>
      </c>
      <c r="H12" s="10">
        <f t="shared" si="7"/>
        <v>711</v>
      </c>
      <c r="I12" s="10">
        <f t="shared" si="8"/>
        <v>1311</v>
      </c>
      <c r="J12" s="10">
        <f t="shared" si="9"/>
        <v>0</v>
      </c>
      <c r="K12" s="19" t="str">
        <f t="shared" si="10"/>
        <v>08:35</v>
      </c>
      <c r="L12" s="19" t="str">
        <f t="shared" si="11"/>
        <v>21:51</v>
      </c>
      <c r="M12" s="28" t="s">
        <v>445</v>
      </c>
      <c r="N12" s="28" t="s">
        <v>446</v>
      </c>
      <c r="O12" s="28" t="s">
        <v>50</v>
      </c>
      <c r="P12" s="28" t="s">
        <v>51</v>
      </c>
      <c r="Q12" s="30" t="s">
        <v>57</v>
      </c>
      <c r="R12" s="30" t="s">
        <v>57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58</v>
      </c>
      <c r="AQ12" s="30" t="s">
        <v>385</v>
      </c>
      <c r="AR12" s="28" t="s">
        <v>49</v>
      </c>
      <c r="AS12" s="28"/>
      <c r="AT12" s="28" t="s">
        <v>53</v>
      </c>
      <c r="AU12" s="11"/>
    </row>
    <row r="13" ht="14.25" spans="1:47">
      <c r="A13" s="9">
        <f t="shared" si="0"/>
        <v>1.48</v>
      </c>
      <c r="B13" s="10">
        <f t="shared" si="1"/>
        <v>0</v>
      </c>
      <c r="C13" s="10">
        <f t="shared" si="2"/>
        <v>89</v>
      </c>
      <c r="D13" s="10">
        <f t="shared" si="3"/>
        <v>89</v>
      </c>
      <c r="E13" s="10">
        <f t="shared" si="4"/>
        <v>89</v>
      </c>
      <c r="F13" s="10">
        <f t="shared" si="5"/>
        <v>506</v>
      </c>
      <c r="G13" s="10">
        <f t="shared" si="6"/>
        <v>1046</v>
      </c>
      <c r="H13" s="10">
        <f t="shared" si="7"/>
        <v>595</v>
      </c>
      <c r="I13" s="10">
        <f t="shared" si="8"/>
        <v>1195</v>
      </c>
      <c r="J13" s="10">
        <f t="shared" si="9"/>
        <v>1</v>
      </c>
      <c r="K13" s="19" t="str">
        <f t="shared" si="10"/>
        <v>17:26</v>
      </c>
      <c r="L13" s="19" t="str">
        <f t="shared" si="11"/>
        <v>19:55</v>
      </c>
      <c r="M13" s="28" t="s">
        <v>447</v>
      </c>
      <c r="N13" s="28" t="s">
        <v>448</v>
      </c>
      <c r="O13" s="28" t="s">
        <v>50</v>
      </c>
      <c r="P13" s="28" t="s">
        <v>51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52</v>
      </c>
      <c r="AQ13" s="28"/>
      <c r="AR13" s="28" t="s">
        <v>49</v>
      </c>
      <c r="AS13" s="28"/>
      <c r="AT13" s="28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8" t="s">
        <v>449</v>
      </c>
      <c r="N14" s="28" t="s">
        <v>49</v>
      </c>
      <c r="O14" s="28" t="s">
        <v>50</v>
      </c>
      <c r="P14" s="28" t="s">
        <v>51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52</v>
      </c>
      <c r="AQ14" s="28"/>
      <c r="AR14" s="28" t="s">
        <v>49</v>
      </c>
      <c r="AS14" s="28"/>
      <c r="AT14" s="28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28" t="s">
        <v>450</v>
      </c>
      <c r="N15" s="28" t="s">
        <v>451</v>
      </c>
      <c r="O15" s="28" t="s">
        <v>50</v>
      </c>
      <c r="P15" s="28" t="s">
        <v>51</v>
      </c>
      <c r="Q15" s="30" t="s">
        <v>57</v>
      </c>
      <c r="R15" s="30" t="s">
        <v>57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58</v>
      </c>
      <c r="AQ15" s="30" t="s">
        <v>385</v>
      </c>
      <c r="AR15" s="28" t="s">
        <v>49</v>
      </c>
      <c r="AS15" s="28"/>
      <c r="AT15" s="28" t="s">
        <v>53</v>
      </c>
      <c r="AU15" s="11"/>
    </row>
    <row r="16" ht="14.25" spans="1:47">
      <c r="A16" s="9">
        <f t="shared" si="0"/>
        <v>2.85</v>
      </c>
      <c r="B16" s="10">
        <f t="shared" si="1"/>
        <v>171</v>
      </c>
      <c r="C16" s="10">
        <f t="shared" si="2"/>
        <v>0</v>
      </c>
      <c r="D16" s="10">
        <f t="shared" si="3"/>
        <v>651</v>
      </c>
      <c r="E16" s="10">
        <f t="shared" si="4"/>
        <v>651</v>
      </c>
      <c r="F16" s="10">
        <f t="shared" si="5"/>
        <v>0</v>
      </c>
      <c r="G16" s="10">
        <f t="shared" si="6"/>
        <v>502</v>
      </c>
      <c r="H16" s="10">
        <f t="shared" si="7"/>
        <v>651</v>
      </c>
      <c r="I16" s="10">
        <f t="shared" si="8"/>
        <v>1251</v>
      </c>
      <c r="J16" s="10">
        <f t="shared" si="9"/>
        <v>0</v>
      </c>
      <c r="K16" s="19" t="str">
        <f t="shared" si="10"/>
        <v>08:22</v>
      </c>
      <c r="L16" s="19" t="str">
        <f t="shared" si="11"/>
        <v>20:51</v>
      </c>
      <c r="M16" s="28" t="s">
        <v>452</v>
      </c>
      <c r="N16" s="28" t="s">
        <v>453</v>
      </c>
      <c r="O16" s="28" t="s">
        <v>50</v>
      </c>
      <c r="P16" s="28" t="s">
        <v>51</v>
      </c>
      <c r="Q16" s="30" t="s">
        <v>57</v>
      </c>
      <c r="R16" s="30" t="s">
        <v>57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 t="s">
        <v>58</v>
      </c>
      <c r="AQ16" s="30" t="s">
        <v>385</v>
      </c>
      <c r="AR16" s="28" t="s">
        <v>49</v>
      </c>
      <c r="AS16" s="28"/>
      <c r="AT16" s="28" t="s">
        <v>53</v>
      </c>
      <c r="AU16" s="11"/>
    </row>
    <row r="17" ht="14.25" spans="1:47">
      <c r="A17" s="9">
        <f t="shared" si="0"/>
        <v>3.2</v>
      </c>
      <c r="B17" s="10">
        <f t="shared" si="1"/>
        <v>192</v>
      </c>
      <c r="C17" s="10">
        <f t="shared" si="2"/>
        <v>0</v>
      </c>
      <c r="D17" s="10">
        <f t="shared" si="3"/>
        <v>672</v>
      </c>
      <c r="E17" s="10">
        <f t="shared" si="4"/>
        <v>672</v>
      </c>
      <c r="F17" s="10">
        <f t="shared" si="5"/>
        <v>0</v>
      </c>
      <c r="G17" s="10">
        <f t="shared" si="6"/>
        <v>503</v>
      </c>
      <c r="H17" s="10">
        <f t="shared" si="7"/>
        <v>672</v>
      </c>
      <c r="I17" s="10">
        <f t="shared" si="8"/>
        <v>1272</v>
      </c>
      <c r="J17" s="10">
        <f t="shared" si="9"/>
        <v>0</v>
      </c>
      <c r="K17" s="19" t="str">
        <f t="shared" si="10"/>
        <v>08:23</v>
      </c>
      <c r="L17" s="19" t="str">
        <f t="shared" si="11"/>
        <v>21:12</v>
      </c>
      <c r="M17" s="28" t="s">
        <v>454</v>
      </c>
      <c r="N17" s="28" t="s">
        <v>455</v>
      </c>
      <c r="O17" s="28" t="s">
        <v>50</v>
      </c>
      <c r="P17" s="28" t="s">
        <v>51</v>
      </c>
      <c r="Q17" s="30" t="s">
        <v>57</v>
      </c>
      <c r="R17" s="30" t="s">
        <v>57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58</v>
      </c>
      <c r="AQ17" s="30" t="s">
        <v>385</v>
      </c>
      <c r="AR17" s="28" t="s">
        <v>49</v>
      </c>
      <c r="AS17" s="28"/>
      <c r="AT17" s="28" t="s">
        <v>53</v>
      </c>
      <c r="AU17" s="11"/>
    </row>
    <row r="18" ht="14.25" spans="1:47">
      <c r="A18" s="9">
        <f t="shared" si="0"/>
        <v>2.92</v>
      </c>
      <c r="B18" s="10">
        <f t="shared" si="1"/>
        <v>175</v>
      </c>
      <c r="C18" s="10">
        <f t="shared" si="2"/>
        <v>0</v>
      </c>
      <c r="D18" s="10">
        <f t="shared" si="3"/>
        <v>655</v>
      </c>
      <c r="E18" s="10">
        <f t="shared" si="4"/>
        <v>655</v>
      </c>
      <c r="F18" s="10">
        <f t="shared" si="5"/>
        <v>0</v>
      </c>
      <c r="G18" s="10">
        <f t="shared" si="6"/>
        <v>500</v>
      </c>
      <c r="H18" s="10">
        <f t="shared" si="7"/>
        <v>655</v>
      </c>
      <c r="I18" s="10">
        <f t="shared" si="8"/>
        <v>1255</v>
      </c>
      <c r="J18" s="10">
        <f t="shared" si="9"/>
        <v>0</v>
      </c>
      <c r="K18" s="19" t="str">
        <f t="shared" si="10"/>
        <v>08:20</v>
      </c>
      <c r="L18" s="19" t="str">
        <f t="shared" si="11"/>
        <v>20:55</v>
      </c>
      <c r="M18" s="28" t="s">
        <v>456</v>
      </c>
      <c r="N18" s="28" t="s">
        <v>457</v>
      </c>
      <c r="O18" s="28" t="s">
        <v>50</v>
      </c>
      <c r="P18" s="28" t="s">
        <v>51</v>
      </c>
      <c r="Q18" s="30" t="s">
        <v>57</v>
      </c>
      <c r="R18" s="30" t="s">
        <v>57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58</v>
      </c>
      <c r="AQ18" s="30" t="s">
        <v>385</v>
      </c>
      <c r="AR18" s="28" t="s">
        <v>49</v>
      </c>
      <c r="AS18" s="28"/>
      <c r="AT18" s="28" t="s">
        <v>53</v>
      </c>
      <c r="AU18" s="11"/>
    </row>
    <row r="19" ht="14.25" spans="1:47">
      <c r="A19" s="9">
        <f t="shared" si="0"/>
        <v>0.95</v>
      </c>
      <c r="B19" s="10">
        <f t="shared" si="1"/>
        <v>57</v>
      </c>
      <c r="C19" s="10">
        <f t="shared" si="2"/>
        <v>0</v>
      </c>
      <c r="D19" s="10">
        <f t="shared" si="3"/>
        <v>537</v>
      </c>
      <c r="E19" s="10">
        <f t="shared" si="4"/>
        <v>537</v>
      </c>
      <c r="F19" s="10">
        <f t="shared" si="5"/>
        <v>0</v>
      </c>
      <c r="G19" s="10">
        <f t="shared" si="6"/>
        <v>498</v>
      </c>
      <c r="H19" s="10">
        <f t="shared" si="7"/>
        <v>537</v>
      </c>
      <c r="I19" s="10">
        <f t="shared" si="8"/>
        <v>1137</v>
      </c>
      <c r="J19" s="10">
        <f t="shared" si="9"/>
        <v>0</v>
      </c>
      <c r="K19" s="19" t="str">
        <f t="shared" si="10"/>
        <v>08:18</v>
      </c>
      <c r="L19" s="19" t="str">
        <f t="shared" si="11"/>
        <v>18:57</v>
      </c>
      <c r="M19" s="28" t="s">
        <v>458</v>
      </c>
      <c r="N19" s="28" t="s">
        <v>459</v>
      </c>
      <c r="O19" s="28" t="s">
        <v>50</v>
      </c>
      <c r="P19" s="28" t="s">
        <v>51</v>
      </c>
      <c r="Q19" s="30" t="s">
        <v>57</v>
      </c>
      <c r="R19" s="30" t="s">
        <v>57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58</v>
      </c>
      <c r="AQ19" s="30" t="s">
        <v>385</v>
      </c>
      <c r="AR19" s="28" t="s">
        <v>49</v>
      </c>
      <c r="AS19" s="28"/>
      <c r="AT19" s="28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8" t="s">
        <v>460</v>
      </c>
      <c r="N20" s="28" t="s">
        <v>49</v>
      </c>
      <c r="O20" s="28" t="s">
        <v>50</v>
      </c>
      <c r="P20" s="28" t="s">
        <v>51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52</v>
      </c>
      <c r="AQ20" s="28"/>
      <c r="AR20" s="28" t="s">
        <v>49</v>
      </c>
      <c r="AS20" s="28"/>
      <c r="AT20" s="28" t="s">
        <v>53</v>
      </c>
      <c r="AU20" s="11"/>
    </row>
    <row r="21" ht="14.25" spans="1:47">
      <c r="A21" s="9">
        <f t="shared" si="0"/>
        <v>2.67</v>
      </c>
      <c r="B21" s="10">
        <f t="shared" si="1"/>
        <v>160</v>
      </c>
      <c r="C21" s="10">
        <f t="shared" si="2"/>
        <v>0</v>
      </c>
      <c r="D21" s="10">
        <f t="shared" si="3"/>
        <v>640</v>
      </c>
      <c r="E21" s="10">
        <f t="shared" si="4"/>
        <v>640</v>
      </c>
      <c r="F21" s="10">
        <f t="shared" si="5"/>
        <v>0</v>
      </c>
      <c r="G21" s="10">
        <f t="shared" si="6"/>
        <v>495</v>
      </c>
      <c r="H21" s="10">
        <f t="shared" si="7"/>
        <v>640</v>
      </c>
      <c r="I21" s="10">
        <f t="shared" si="8"/>
        <v>1240</v>
      </c>
      <c r="J21" s="10">
        <f t="shared" si="9"/>
        <v>0</v>
      </c>
      <c r="K21" s="19" t="str">
        <f t="shared" si="10"/>
        <v>08:15</v>
      </c>
      <c r="L21" s="19" t="str">
        <f t="shared" si="11"/>
        <v>20:40</v>
      </c>
      <c r="M21" s="28" t="s">
        <v>461</v>
      </c>
      <c r="N21" s="28" t="s">
        <v>462</v>
      </c>
      <c r="O21" s="28" t="s">
        <v>50</v>
      </c>
      <c r="P21" s="28" t="s">
        <v>51</v>
      </c>
      <c r="Q21" s="30" t="s">
        <v>57</v>
      </c>
      <c r="R21" s="30" t="s">
        <v>57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58</v>
      </c>
      <c r="AQ21" s="30" t="s">
        <v>385</v>
      </c>
      <c r="AR21" s="28" t="s">
        <v>49</v>
      </c>
      <c r="AS21" s="28"/>
      <c r="AT21" s="28" t="s">
        <v>53</v>
      </c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311</v>
      </c>
      <c r="E22" s="10">
        <f t="shared" si="4"/>
        <v>311</v>
      </c>
      <c r="F22" s="10">
        <f t="shared" si="5"/>
        <v>0</v>
      </c>
      <c r="G22" s="10">
        <f t="shared" si="6"/>
        <v>482</v>
      </c>
      <c r="H22" s="10">
        <f t="shared" si="7"/>
        <v>311</v>
      </c>
      <c r="I22" s="10">
        <f t="shared" si="8"/>
        <v>881</v>
      </c>
      <c r="J22" s="10">
        <f t="shared" si="9"/>
        <v>0</v>
      </c>
      <c r="K22" s="19" t="str">
        <f t="shared" si="10"/>
        <v>08:02</v>
      </c>
      <c r="L22" s="19" t="str">
        <f t="shared" si="11"/>
        <v>14:41</v>
      </c>
      <c r="M22" s="28" t="s">
        <v>463</v>
      </c>
      <c r="N22" s="28" t="s">
        <v>464</v>
      </c>
      <c r="O22" s="28" t="s">
        <v>50</v>
      </c>
      <c r="P22" s="28" t="s">
        <v>51</v>
      </c>
      <c r="Q22" s="30" t="s">
        <v>57</v>
      </c>
      <c r="R22" s="30" t="s">
        <v>465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 t="s">
        <v>465</v>
      </c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58</v>
      </c>
      <c r="AQ22" s="30" t="s">
        <v>466</v>
      </c>
      <c r="AR22" s="28" t="s">
        <v>49</v>
      </c>
      <c r="AS22" s="28"/>
      <c r="AT22" s="28" t="s">
        <v>53</v>
      </c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0</v>
      </c>
      <c r="K23" s="19">
        <f t="shared" si="10"/>
        <v>0</v>
      </c>
      <c r="L23" s="19">
        <f t="shared" si="11"/>
        <v>0</v>
      </c>
      <c r="M23" s="28" t="s">
        <v>467</v>
      </c>
      <c r="N23" s="28" t="s">
        <v>49</v>
      </c>
      <c r="O23" s="28" t="s">
        <v>50</v>
      </c>
      <c r="P23" s="28" t="s">
        <v>51</v>
      </c>
      <c r="Q23" s="30" t="s">
        <v>57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 t="s">
        <v>57</v>
      </c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 t="s">
        <v>58</v>
      </c>
      <c r="AQ23" s="28"/>
      <c r="AR23" s="28" t="s">
        <v>49</v>
      </c>
      <c r="AS23" s="28"/>
      <c r="AT23" s="28" t="s">
        <v>53</v>
      </c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0</v>
      </c>
      <c r="K24" s="19">
        <f t="shared" si="10"/>
        <v>0</v>
      </c>
      <c r="L24" s="19">
        <f t="shared" si="11"/>
        <v>0</v>
      </c>
      <c r="M24" s="28" t="s">
        <v>468</v>
      </c>
      <c r="N24" s="28" t="s">
        <v>49</v>
      </c>
      <c r="O24" s="28" t="s">
        <v>50</v>
      </c>
      <c r="P24" s="28" t="s">
        <v>51</v>
      </c>
      <c r="Q24" s="30" t="s">
        <v>57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 t="s">
        <v>57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 t="s">
        <v>58</v>
      </c>
      <c r="AQ24" s="28"/>
      <c r="AR24" s="28" t="s">
        <v>49</v>
      </c>
      <c r="AS24" s="28"/>
      <c r="AT24" s="28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0</v>
      </c>
      <c r="K25" s="19">
        <f t="shared" si="10"/>
        <v>0</v>
      </c>
      <c r="L25" s="19">
        <f t="shared" si="11"/>
        <v>0</v>
      </c>
      <c r="M25" s="28" t="s">
        <v>469</v>
      </c>
      <c r="N25" s="28" t="s">
        <v>49</v>
      </c>
      <c r="O25" s="28" t="s">
        <v>50</v>
      </c>
      <c r="P25" s="28" t="s">
        <v>51</v>
      </c>
      <c r="Q25" s="30" t="s">
        <v>57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 t="s">
        <v>57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58</v>
      </c>
      <c r="AQ25" s="28"/>
      <c r="AR25" s="28" t="s">
        <v>49</v>
      </c>
      <c r="AS25" s="28"/>
      <c r="AT25" s="28" t="s">
        <v>53</v>
      </c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8" t="s">
        <v>470</v>
      </c>
      <c r="N26" s="28" t="s">
        <v>49</v>
      </c>
      <c r="O26" s="28" t="s">
        <v>50</v>
      </c>
      <c r="P26" s="28" t="s">
        <v>51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52</v>
      </c>
      <c r="AQ26" s="28"/>
      <c r="AR26" s="28" t="s">
        <v>49</v>
      </c>
      <c r="AS26" s="28"/>
      <c r="AT26" s="28" t="s">
        <v>53</v>
      </c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8" t="s">
        <v>471</v>
      </c>
      <c r="N27" s="28" t="s">
        <v>49</v>
      </c>
      <c r="O27" s="28" t="s">
        <v>50</v>
      </c>
      <c r="P27" s="28" t="s">
        <v>51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211</v>
      </c>
      <c r="AQ27" s="28"/>
      <c r="AR27" s="28" t="s">
        <v>49</v>
      </c>
      <c r="AS27" s="28"/>
      <c r="AT27" s="28" t="s">
        <v>53</v>
      </c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8" t="s">
        <v>472</v>
      </c>
      <c r="N28" s="28" t="s">
        <v>49</v>
      </c>
      <c r="O28" s="28" t="s">
        <v>50</v>
      </c>
      <c r="P28" s="28" t="s">
        <v>51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211</v>
      </c>
      <c r="AQ28" s="28"/>
      <c r="AR28" s="28" t="s">
        <v>49</v>
      </c>
      <c r="AS28" s="28"/>
      <c r="AT28" s="28" t="s">
        <v>53</v>
      </c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8" t="s">
        <v>473</v>
      </c>
      <c r="N29" s="28" t="s">
        <v>49</v>
      </c>
      <c r="O29" s="28" t="s">
        <v>50</v>
      </c>
      <c r="P29" s="28" t="s">
        <v>51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211</v>
      </c>
      <c r="AQ29" s="28"/>
      <c r="AR29" s="28" t="s">
        <v>49</v>
      </c>
      <c r="AS29" s="28"/>
      <c r="AT29" s="28" t="s">
        <v>53</v>
      </c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8" t="s">
        <v>474</v>
      </c>
      <c r="N30" s="28" t="s">
        <v>49</v>
      </c>
      <c r="O30" s="28" t="s">
        <v>50</v>
      </c>
      <c r="P30" s="28" t="s">
        <v>51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 t="s">
        <v>52</v>
      </c>
      <c r="AQ30" s="28"/>
      <c r="AR30" s="28" t="s">
        <v>49</v>
      </c>
      <c r="AS30" s="28"/>
      <c r="AT30" s="28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475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 t="s">
        <v>52</v>
      </c>
      <c r="AQ31" s="28"/>
      <c r="AR31" s="28" t="s">
        <v>49</v>
      </c>
      <c r="AS31" s="28"/>
      <c r="AT31" s="28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8" t="s">
        <v>476</v>
      </c>
      <c r="N32" s="28" t="s">
        <v>49</v>
      </c>
      <c r="O32" s="28" t="s">
        <v>50</v>
      </c>
      <c r="P32" s="28" t="s">
        <v>51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 t="s">
        <v>52</v>
      </c>
      <c r="AQ32" s="28"/>
      <c r="AR32" s="28" t="s">
        <v>49</v>
      </c>
      <c r="AS32" s="28"/>
      <c r="AT32" s="28" t="s">
        <v>53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0</v>
      </c>
      <c r="K33" s="19">
        <f t="shared" si="10"/>
        <v>0</v>
      </c>
      <c r="L33" s="19">
        <f t="shared" si="11"/>
        <v>0</v>
      </c>
      <c r="M33" s="28" t="s">
        <v>477</v>
      </c>
      <c r="N33" s="28" t="s">
        <v>49</v>
      </c>
      <c r="O33" s="28" t="s">
        <v>50</v>
      </c>
      <c r="P33" s="28" t="s">
        <v>51</v>
      </c>
      <c r="Q33" s="30" t="s">
        <v>57</v>
      </c>
      <c r="R33" s="28"/>
      <c r="S33" s="28"/>
      <c r="T33" s="28"/>
      <c r="U33" s="30" t="s">
        <v>57</v>
      </c>
      <c r="V33" s="28"/>
      <c r="W33" s="28"/>
      <c r="X33" s="30" t="s">
        <v>57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 t="s">
        <v>58</v>
      </c>
      <c r="AQ33" s="28"/>
      <c r="AR33" s="28" t="s">
        <v>49</v>
      </c>
      <c r="AS33" s="28"/>
      <c r="AT33" s="28" t="s">
        <v>53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9月</vt:lpstr>
      <vt:lpstr>8月</vt:lpstr>
      <vt:lpstr>7月</vt:lpstr>
      <vt:lpstr>6月</vt:lpstr>
      <vt:lpstr>5月 </vt:lpstr>
      <vt:lpstr>4月 </vt:lpstr>
      <vt:lpstr>3月</vt:lpstr>
      <vt:lpstr>2月</vt:lpstr>
      <vt:lpstr>1月</vt:lpstr>
      <vt:lpstr>当月</vt:lpstr>
      <vt:lpstr>隐藏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半只烤鸭</cp:lastModifiedBy>
  <dcterms:created xsi:type="dcterms:W3CDTF">2006-09-13T11:21:00Z</dcterms:created>
  <dcterms:modified xsi:type="dcterms:W3CDTF">2020-09-11T01:16:26Z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