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8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_" sheetId="57" r:id="rId9"/>
    <sheet name="当月" sheetId="58" r:id="rId10"/>
    <sheet name="隐藏" sheetId="47" state="hidden" r:id="rId11"/>
    <sheet name="工资" sheetId="32" state="hidden" r:id="rId12"/>
  </sheets>
  <calcPr calcId="124519"/>
</workbook>
</file>

<file path=xl/calcChain.xml><?xml version="1.0" encoding="utf-8"?>
<calcChain xmlns="http://schemas.openxmlformats.org/spreadsheetml/2006/main">
  <c r="L48" i="58"/>
  <c r="K48"/>
  <c r="J48"/>
  <c r="I48"/>
  <c r="H48" s="1"/>
  <c r="E48" s="1"/>
  <c r="D48" s="1"/>
  <c r="B48" s="1"/>
  <c r="G48"/>
  <c r="F48"/>
  <c r="L47"/>
  <c r="K47"/>
  <c r="J47"/>
  <c r="C47" s="1"/>
  <c r="I47"/>
  <c r="H47" s="1"/>
  <c r="E47" s="1"/>
  <c r="D47" s="1"/>
  <c r="B47" s="1"/>
  <c r="G47"/>
  <c r="F47"/>
  <c r="L46"/>
  <c r="K46"/>
  <c r="J46"/>
  <c r="I46"/>
  <c r="H46" s="1"/>
  <c r="E46" s="1"/>
  <c r="D46" s="1"/>
  <c r="B46" s="1"/>
  <c r="G46"/>
  <c r="F46"/>
  <c r="L45"/>
  <c r="K45"/>
  <c r="J45"/>
  <c r="C45" s="1"/>
  <c r="I45"/>
  <c r="H45" s="1"/>
  <c r="E45" s="1"/>
  <c r="D45" s="1"/>
  <c r="B45" s="1"/>
  <c r="G45"/>
  <c r="F45"/>
  <c r="L44"/>
  <c r="K44"/>
  <c r="J44"/>
  <c r="I44"/>
  <c r="H44" s="1"/>
  <c r="E44" s="1"/>
  <c r="D44" s="1"/>
  <c r="B44" s="1"/>
  <c r="G44"/>
  <c r="F44"/>
  <c r="L43"/>
  <c r="K43"/>
  <c r="J43"/>
  <c r="C43" s="1"/>
  <c r="I43"/>
  <c r="H43" s="1"/>
  <c r="E43" s="1"/>
  <c r="D43" s="1"/>
  <c r="B43" s="1"/>
  <c r="G43"/>
  <c r="F43"/>
  <c r="L42"/>
  <c r="K42"/>
  <c r="J42"/>
  <c r="I42"/>
  <c r="H42" s="1"/>
  <c r="E42" s="1"/>
  <c r="D42" s="1"/>
  <c r="B42" s="1"/>
  <c r="G42"/>
  <c r="F42"/>
  <c r="L41"/>
  <c r="K41"/>
  <c r="J41"/>
  <c r="C41" s="1"/>
  <c r="I41"/>
  <c r="H41" s="1"/>
  <c r="E41" s="1"/>
  <c r="D41" s="1"/>
  <c r="B41" s="1"/>
  <c r="G41"/>
  <c r="F41"/>
  <c r="L40"/>
  <c r="K40"/>
  <c r="J40"/>
  <c r="I40"/>
  <c r="H40" s="1"/>
  <c r="E40" s="1"/>
  <c r="D40" s="1"/>
  <c r="B40" s="1"/>
  <c r="G40"/>
  <c r="F40"/>
  <c r="L39"/>
  <c r="K39"/>
  <c r="J39"/>
  <c r="C39" s="1"/>
  <c r="I39"/>
  <c r="H39" s="1"/>
  <c r="E39" s="1"/>
  <c r="D39" s="1"/>
  <c r="B39" s="1"/>
  <c r="G39"/>
  <c r="F39"/>
  <c r="L38"/>
  <c r="K38"/>
  <c r="J38"/>
  <c r="I38"/>
  <c r="H38" s="1"/>
  <c r="E38" s="1"/>
  <c r="D38" s="1"/>
  <c r="B38" s="1"/>
  <c r="G38"/>
  <c r="F38"/>
  <c r="L37"/>
  <c r="K37"/>
  <c r="J37"/>
  <c r="C37" s="1"/>
  <c r="I37"/>
  <c r="H37" s="1"/>
  <c r="E37" s="1"/>
  <c r="D37" s="1"/>
  <c r="B37" s="1"/>
  <c r="G37"/>
  <c r="F37"/>
  <c r="L36"/>
  <c r="K36"/>
  <c r="J36"/>
  <c r="I36"/>
  <c r="H36" s="1"/>
  <c r="E36" s="1"/>
  <c r="D36" s="1"/>
  <c r="B36" s="1"/>
  <c r="G36"/>
  <c r="F36"/>
  <c r="L35"/>
  <c r="K35"/>
  <c r="J35"/>
  <c r="C35" s="1"/>
  <c r="I35"/>
  <c r="H35" s="1"/>
  <c r="E35" s="1"/>
  <c r="D35" s="1"/>
  <c r="B35" s="1"/>
  <c r="G35"/>
  <c r="F35"/>
  <c r="L34"/>
  <c r="K34"/>
  <c r="J34"/>
  <c r="I34"/>
  <c r="H34" s="1"/>
  <c r="E34" s="1"/>
  <c r="D34" s="1"/>
  <c r="B34" s="1"/>
  <c r="G34"/>
  <c r="F34"/>
  <c r="L33"/>
  <c r="K33"/>
  <c r="J33"/>
  <c r="C33" s="1"/>
  <c r="I33"/>
  <c r="H33" s="1"/>
  <c r="E33" s="1"/>
  <c r="D33" s="1"/>
  <c r="B33" s="1"/>
  <c r="G33"/>
  <c r="F33"/>
  <c r="L32"/>
  <c r="K32"/>
  <c r="J32"/>
  <c r="I32"/>
  <c r="H32" s="1"/>
  <c r="E32" s="1"/>
  <c r="D32" s="1"/>
  <c r="B32" s="1"/>
  <c r="G32"/>
  <c r="F32"/>
  <c r="L31"/>
  <c r="K31"/>
  <c r="J31"/>
  <c r="C31" s="1"/>
  <c r="I31"/>
  <c r="H31" s="1"/>
  <c r="E31" s="1"/>
  <c r="D31" s="1"/>
  <c r="B31" s="1"/>
  <c r="G31"/>
  <c r="F31"/>
  <c r="L30"/>
  <c r="K30"/>
  <c r="J30"/>
  <c r="I30"/>
  <c r="H30" s="1"/>
  <c r="E30" s="1"/>
  <c r="D30" s="1"/>
  <c r="B30" s="1"/>
  <c r="G30"/>
  <c r="F30"/>
  <c r="L29"/>
  <c r="K29"/>
  <c r="J29"/>
  <c r="C29" s="1"/>
  <c r="I29"/>
  <c r="H29" s="1"/>
  <c r="E29" s="1"/>
  <c r="D29" s="1"/>
  <c r="B29" s="1"/>
  <c r="G29"/>
  <c r="F29"/>
  <c r="L28"/>
  <c r="K28"/>
  <c r="J28"/>
  <c r="I28"/>
  <c r="H28" s="1"/>
  <c r="E28" s="1"/>
  <c r="D28" s="1"/>
  <c r="B28" s="1"/>
  <c r="G28"/>
  <c r="F28"/>
  <c r="L27"/>
  <c r="K27"/>
  <c r="J27"/>
  <c r="C27" s="1"/>
  <c r="I27"/>
  <c r="H27" s="1"/>
  <c r="E27" s="1"/>
  <c r="D27" s="1"/>
  <c r="B27" s="1"/>
  <c r="G27"/>
  <c r="F27"/>
  <c r="L26"/>
  <c r="K26"/>
  <c r="J26"/>
  <c r="I26"/>
  <c r="H26" s="1"/>
  <c r="E26" s="1"/>
  <c r="D26" s="1"/>
  <c r="B26" s="1"/>
  <c r="G26"/>
  <c r="F26"/>
  <c r="L25"/>
  <c r="K25"/>
  <c r="J25"/>
  <c r="C25" s="1"/>
  <c r="I25"/>
  <c r="H25" s="1"/>
  <c r="E25" s="1"/>
  <c r="D25" s="1"/>
  <c r="B25" s="1"/>
  <c r="G25"/>
  <c r="F25"/>
  <c r="L24"/>
  <c r="K24"/>
  <c r="J24"/>
  <c r="I24"/>
  <c r="H24" s="1"/>
  <c r="E24" s="1"/>
  <c r="D24" s="1"/>
  <c r="B24" s="1"/>
  <c r="G24"/>
  <c r="F24"/>
  <c r="L23"/>
  <c r="K23"/>
  <c r="J23"/>
  <c r="C23" s="1"/>
  <c r="I23"/>
  <c r="H23" s="1"/>
  <c r="E23" s="1"/>
  <c r="D23" s="1"/>
  <c r="B23" s="1"/>
  <c r="G23"/>
  <c r="F23"/>
  <c r="L22"/>
  <c r="K22"/>
  <c r="J22"/>
  <c r="I22"/>
  <c r="H22" s="1"/>
  <c r="E22" s="1"/>
  <c r="D22" s="1"/>
  <c r="B22" s="1"/>
  <c r="G22"/>
  <c r="F22"/>
  <c r="L21"/>
  <c r="K21"/>
  <c r="J21"/>
  <c r="C21" s="1"/>
  <c r="I21"/>
  <c r="H21" s="1"/>
  <c r="E21" s="1"/>
  <c r="D21" s="1"/>
  <c r="B21" s="1"/>
  <c r="G21"/>
  <c r="F21"/>
  <c r="L20"/>
  <c r="K20"/>
  <c r="J20"/>
  <c r="I20"/>
  <c r="H20" s="1"/>
  <c r="E20" s="1"/>
  <c r="D20" s="1"/>
  <c r="B20" s="1"/>
  <c r="G20"/>
  <c r="F20"/>
  <c r="L19"/>
  <c r="K19"/>
  <c r="J19"/>
  <c r="C19" s="1"/>
  <c r="I19"/>
  <c r="H19" s="1"/>
  <c r="E19" s="1"/>
  <c r="D19" s="1"/>
  <c r="B19" s="1"/>
  <c r="G19"/>
  <c r="F19"/>
  <c r="L18"/>
  <c r="K18"/>
  <c r="J18"/>
  <c r="I18"/>
  <c r="H18" s="1"/>
  <c r="E18" s="1"/>
  <c r="D18" s="1"/>
  <c r="B18" s="1"/>
  <c r="G18"/>
  <c r="F18"/>
  <c r="L17"/>
  <c r="K17"/>
  <c r="J17"/>
  <c r="C17" s="1"/>
  <c r="I17"/>
  <c r="H17" s="1"/>
  <c r="E17" s="1"/>
  <c r="D17" s="1"/>
  <c r="B17" s="1"/>
  <c r="G17"/>
  <c r="F17"/>
  <c r="L16"/>
  <c r="K16"/>
  <c r="J16"/>
  <c r="I16"/>
  <c r="H16" s="1"/>
  <c r="E16" s="1"/>
  <c r="D16" s="1"/>
  <c r="B16" s="1"/>
  <c r="G16"/>
  <c r="F16"/>
  <c r="L15"/>
  <c r="K15"/>
  <c r="J15"/>
  <c r="C15" s="1"/>
  <c r="I15"/>
  <c r="H15" s="1"/>
  <c r="E15" s="1"/>
  <c r="D15" s="1"/>
  <c r="B15" s="1"/>
  <c r="G15"/>
  <c r="F15"/>
  <c r="L14"/>
  <c r="K14"/>
  <c r="J14"/>
  <c r="I14"/>
  <c r="H14" s="1"/>
  <c r="E14" s="1"/>
  <c r="D14" s="1"/>
  <c r="B14" s="1"/>
  <c r="G14"/>
  <c r="F14"/>
  <c r="L13"/>
  <c r="K13"/>
  <c r="J13"/>
  <c r="C13" s="1"/>
  <c r="I13"/>
  <c r="H13" s="1"/>
  <c r="E13" s="1"/>
  <c r="D13" s="1"/>
  <c r="B13" s="1"/>
  <c r="G13"/>
  <c r="F13"/>
  <c r="L12"/>
  <c r="K12"/>
  <c r="J12"/>
  <c r="I12"/>
  <c r="H12" s="1"/>
  <c r="E12" s="1"/>
  <c r="D12" s="1"/>
  <c r="B12" s="1"/>
  <c r="G12"/>
  <c r="F12"/>
  <c r="L11"/>
  <c r="K11"/>
  <c r="J11"/>
  <c r="C11" s="1"/>
  <c r="I11"/>
  <c r="H11" s="1"/>
  <c r="E11" s="1"/>
  <c r="D11" s="1"/>
  <c r="B11" s="1"/>
  <c r="G11"/>
  <c r="F11"/>
  <c r="L10"/>
  <c r="K10"/>
  <c r="J10"/>
  <c r="I10"/>
  <c r="H10" s="1"/>
  <c r="E10" s="1"/>
  <c r="D10" s="1"/>
  <c r="B10" s="1"/>
  <c r="G10"/>
  <c r="F10"/>
  <c r="L9"/>
  <c r="K9"/>
  <c r="J9"/>
  <c r="C9" s="1"/>
  <c r="I9"/>
  <c r="H9" s="1"/>
  <c r="E9" s="1"/>
  <c r="D9" s="1"/>
  <c r="B9" s="1"/>
  <c r="G9"/>
  <c r="F9"/>
  <c r="L8"/>
  <c r="K8"/>
  <c r="J8"/>
  <c r="I8"/>
  <c r="H8" s="1"/>
  <c r="E8" s="1"/>
  <c r="D8" s="1"/>
  <c r="B8" s="1"/>
  <c r="G8"/>
  <c r="F8"/>
  <c r="L7"/>
  <c r="K7"/>
  <c r="J7"/>
  <c r="C7" s="1"/>
  <c r="I7"/>
  <c r="H7" s="1"/>
  <c r="E7" s="1"/>
  <c r="D7" s="1"/>
  <c r="B7" s="1"/>
  <c r="G7"/>
  <c r="F7"/>
  <c r="L6"/>
  <c r="K6"/>
  <c r="J6"/>
  <c r="I6"/>
  <c r="H6" s="1"/>
  <c r="E6" s="1"/>
  <c r="D6" s="1"/>
  <c r="B6" s="1"/>
  <c r="G6"/>
  <c r="F6"/>
  <c r="L5"/>
  <c r="K5"/>
  <c r="J5"/>
  <c r="C5" s="1"/>
  <c r="I5"/>
  <c r="H5" s="1"/>
  <c r="E5" s="1"/>
  <c r="D5" s="1"/>
  <c r="B5" s="1"/>
  <c r="G5"/>
  <c r="F5"/>
  <c r="L4"/>
  <c r="K4"/>
  <c r="J4"/>
  <c r="I4"/>
  <c r="H4" s="1"/>
  <c r="E4" s="1"/>
  <c r="D4" s="1"/>
  <c r="B4" s="1"/>
  <c r="G4"/>
  <c r="F4"/>
  <c r="L3"/>
  <c r="K3"/>
  <c r="J3"/>
  <c r="C3" s="1"/>
  <c r="I3"/>
  <c r="H3" s="1"/>
  <c r="E3" s="1"/>
  <c r="D3" s="1"/>
  <c r="B3" s="1"/>
  <c r="G3"/>
  <c r="F3"/>
  <c r="L48" i="57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7"/>
  <c r="I48" s="1"/>
  <c r="H48" s="1"/>
  <c r="K48"/>
  <c r="J48"/>
  <c r="G48"/>
  <c r="F48"/>
  <c r="L47"/>
  <c r="I47" s="1"/>
  <c r="H47" s="1"/>
  <c r="K47"/>
  <c r="J47"/>
  <c r="G47"/>
  <c r="F47" s="1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J44"/>
  <c r="G44"/>
  <c r="F44"/>
  <c r="L43"/>
  <c r="I43" s="1"/>
  <c r="H43" s="1"/>
  <c r="K43"/>
  <c r="J43"/>
  <c r="G43"/>
  <c r="F43" s="1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J40"/>
  <c r="G40"/>
  <c r="F40"/>
  <c r="L39"/>
  <c r="I39" s="1"/>
  <c r="H39" s="1"/>
  <c r="K39"/>
  <c r="J39"/>
  <c r="G39"/>
  <c r="F39" s="1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A3" i="58" l="1"/>
  <c r="A7"/>
  <c r="A13"/>
  <c r="A17"/>
  <c r="A19"/>
  <c r="A21"/>
  <c r="A23"/>
  <c r="A25"/>
  <c r="A27"/>
  <c r="A29"/>
  <c r="A31"/>
  <c r="A33"/>
  <c r="A35"/>
  <c r="A37"/>
  <c r="A39"/>
  <c r="A41"/>
  <c r="A43"/>
  <c r="A45"/>
  <c r="A47"/>
  <c r="C4"/>
  <c r="A4" s="1"/>
  <c r="C6"/>
  <c r="C8"/>
  <c r="C10"/>
  <c r="C12"/>
  <c r="A12" s="1"/>
  <c r="C14"/>
  <c r="C16"/>
  <c r="C18"/>
  <c r="C20"/>
  <c r="A20" s="1"/>
  <c r="C22"/>
  <c r="C24"/>
  <c r="C26"/>
  <c r="C28"/>
  <c r="A28" s="1"/>
  <c r="C30"/>
  <c r="C32"/>
  <c r="C34"/>
  <c r="C36"/>
  <c r="A36" s="1"/>
  <c r="C38"/>
  <c r="C40"/>
  <c r="C42"/>
  <c r="C44"/>
  <c r="A44" s="1"/>
  <c r="C46"/>
  <c r="C48"/>
  <c r="A5"/>
  <c r="A9"/>
  <c r="A11"/>
  <c r="A15"/>
  <c r="A6"/>
  <c r="A8"/>
  <c r="A10"/>
  <c r="A14"/>
  <c r="A16"/>
  <c r="A18"/>
  <c r="A22"/>
  <c r="A24"/>
  <c r="A26"/>
  <c r="A30"/>
  <c r="A32"/>
  <c r="A34"/>
  <c r="A38"/>
  <c r="A40"/>
  <c r="A42"/>
  <c r="A46"/>
  <c r="A48"/>
  <c r="E42" i="57"/>
  <c r="D42" s="1"/>
  <c r="B42" s="1"/>
  <c r="E3"/>
  <c r="D3" s="1"/>
  <c r="C3" s="1"/>
  <c r="E4"/>
  <c r="D4" s="1"/>
  <c r="C4" s="1"/>
  <c r="E5"/>
  <c r="D5" s="1"/>
  <c r="C5" s="1"/>
  <c r="E6"/>
  <c r="D6" s="1"/>
  <c r="C6" s="1"/>
  <c r="E7"/>
  <c r="D7" s="1"/>
  <c r="C7" s="1"/>
  <c r="E8"/>
  <c r="D8" s="1"/>
  <c r="B8" s="1"/>
  <c r="E9"/>
  <c r="D9" s="1"/>
  <c r="C9" s="1"/>
  <c r="E10"/>
  <c r="D10" s="1"/>
  <c r="C10" s="1"/>
  <c r="E11"/>
  <c r="D11" s="1"/>
  <c r="E12"/>
  <c r="D12" s="1"/>
  <c r="B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B19" s="1"/>
  <c r="E20"/>
  <c r="D20" s="1"/>
  <c r="C20" s="1"/>
  <c r="E21"/>
  <c r="D21" s="1"/>
  <c r="C21" s="1"/>
  <c r="E22"/>
  <c r="D22" s="1"/>
  <c r="C22" s="1"/>
  <c r="E23"/>
  <c r="D23" s="1"/>
  <c r="C23" s="1"/>
  <c r="E24"/>
  <c r="D24" s="1"/>
  <c r="B24" s="1"/>
  <c r="E25"/>
  <c r="D25" s="1"/>
  <c r="C25" s="1"/>
  <c r="E26"/>
  <c r="D26" s="1"/>
  <c r="C26" s="1"/>
  <c r="E27"/>
  <c r="D27" s="1"/>
  <c r="B27" s="1"/>
  <c r="E28"/>
  <c r="D28" s="1"/>
  <c r="B28" s="1"/>
  <c r="E29"/>
  <c r="D29" s="1"/>
  <c r="B29" s="1"/>
  <c r="E30"/>
  <c r="D30" s="1"/>
  <c r="B30" s="1"/>
  <c r="E31"/>
  <c r="D31" s="1"/>
  <c r="B31" s="1"/>
  <c r="E32"/>
  <c r="D32" s="1"/>
  <c r="B32" s="1"/>
  <c r="E33"/>
  <c r="D33" s="1"/>
  <c r="B33" s="1"/>
  <c r="E34"/>
  <c r="D34" s="1"/>
  <c r="B34" s="1"/>
  <c r="E35"/>
  <c r="D35" s="1"/>
  <c r="B35" s="1"/>
  <c r="E36"/>
  <c r="D36" s="1"/>
  <c r="C36" s="1"/>
  <c r="E37"/>
  <c r="D37" s="1"/>
  <c r="C37" s="1"/>
  <c r="E38"/>
  <c r="D38" s="1"/>
  <c r="C38" s="1"/>
  <c r="E39"/>
  <c r="D39" s="1"/>
  <c r="B39" s="1"/>
  <c r="E40"/>
  <c r="D40" s="1"/>
  <c r="B40" s="1"/>
  <c r="E44"/>
  <c r="D44" s="1"/>
  <c r="B44" s="1"/>
  <c r="E48"/>
  <c r="D48" s="1"/>
  <c r="B48" s="1"/>
  <c r="E43"/>
  <c r="D43" s="1"/>
  <c r="B43" s="1"/>
  <c r="E47"/>
  <c r="D47" s="1"/>
  <c r="B47" s="1"/>
  <c r="E46"/>
  <c r="D46" s="1"/>
  <c r="B46" s="1"/>
  <c r="E41"/>
  <c r="D41" s="1"/>
  <c r="B41" s="1"/>
  <c r="E45"/>
  <c r="D45" s="1"/>
  <c r="B45" s="1"/>
  <c r="B3"/>
  <c r="B11"/>
  <c r="C11"/>
  <c r="C19"/>
  <c r="B22"/>
  <c r="C28"/>
  <c r="C29"/>
  <c r="C33"/>
  <c r="C35"/>
  <c r="B37"/>
  <c r="C40"/>
  <c r="E15" i="47"/>
  <c r="D15" s="1"/>
  <c r="E16"/>
  <c r="D16" s="1"/>
  <c r="C16" s="1"/>
  <c r="E17"/>
  <c r="D17" s="1"/>
  <c r="B17" s="1"/>
  <c r="E18"/>
  <c r="D18" s="1"/>
  <c r="E19"/>
  <c r="D19" s="1"/>
  <c r="E20"/>
  <c r="D20" s="1"/>
  <c r="C20" s="1"/>
  <c r="E21"/>
  <c r="D21" s="1"/>
  <c r="B21" s="1"/>
  <c r="A21" s="1"/>
  <c r="E22"/>
  <c r="D22" s="1"/>
  <c r="E23"/>
  <c r="D23" s="1"/>
  <c r="E24"/>
  <c r="D24" s="1"/>
  <c r="C24" s="1"/>
  <c r="E25"/>
  <c r="D25" s="1"/>
  <c r="B25" s="1"/>
  <c r="A25" s="1"/>
  <c r="E26"/>
  <c r="D26" s="1"/>
  <c r="E27"/>
  <c r="D27" s="1"/>
  <c r="E28"/>
  <c r="D28" s="1"/>
  <c r="C28" s="1"/>
  <c r="E29"/>
  <c r="D29" s="1"/>
  <c r="B29" s="1"/>
  <c r="A29" s="1"/>
  <c r="E30"/>
  <c r="D30" s="1"/>
  <c r="E31"/>
  <c r="D31" s="1"/>
  <c r="E32"/>
  <c r="D32" s="1"/>
  <c r="C32" s="1"/>
  <c r="E33"/>
  <c r="D33" s="1"/>
  <c r="B33" s="1"/>
  <c r="A33" s="1"/>
  <c r="E4"/>
  <c r="D4" s="1"/>
  <c r="E8"/>
  <c r="D8" s="1"/>
  <c r="C8" s="1"/>
  <c r="E13"/>
  <c r="D13" s="1"/>
  <c r="C13" s="1"/>
  <c r="E38"/>
  <c r="D38" s="1"/>
  <c r="B38" s="1"/>
  <c r="E42"/>
  <c r="D42" s="1"/>
  <c r="B42" s="1"/>
  <c r="E46"/>
  <c r="D46" s="1"/>
  <c r="B46" s="1"/>
  <c r="E6"/>
  <c r="D6" s="1"/>
  <c r="C6" s="1"/>
  <c r="E10"/>
  <c r="D10" s="1"/>
  <c r="C10" s="1"/>
  <c r="E12"/>
  <c r="D12" s="1"/>
  <c r="E37"/>
  <c r="D37" s="1"/>
  <c r="E41"/>
  <c r="D41" s="1"/>
  <c r="B41" s="1"/>
  <c r="A41" s="1"/>
  <c r="E45"/>
  <c r="D45" s="1"/>
  <c r="B45" s="1"/>
  <c r="E5"/>
  <c r="D5" s="1"/>
  <c r="E9"/>
  <c r="D9" s="1"/>
  <c r="E14"/>
  <c r="D14" s="1"/>
  <c r="C14" s="1"/>
  <c r="C38"/>
  <c r="E40"/>
  <c r="D40" s="1"/>
  <c r="B40" s="1"/>
  <c r="C42"/>
  <c r="E44"/>
  <c r="D44" s="1"/>
  <c r="B44" s="1"/>
  <c r="E48"/>
  <c r="D48" s="1"/>
  <c r="B48" s="1"/>
  <c r="E3"/>
  <c r="D3" s="1"/>
  <c r="E7"/>
  <c r="D7" s="1"/>
  <c r="E11"/>
  <c r="D11" s="1"/>
  <c r="C11" s="1"/>
  <c r="E39"/>
  <c r="D39" s="1"/>
  <c r="B39" s="1"/>
  <c r="C41"/>
  <c r="E43"/>
  <c r="D43" s="1"/>
  <c r="B43" s="1"/>
  <c r="C45"/>
  <c r="E47"/>
  <c r="D47" s="1"/>
  <c r="B47" s="1"/>
  <c r="B3"/>
  <c r="C3"/>
  <c r="B4"/>
  <c r="A4" s="1"/>
  <c r="C4"/>
  <c r="B5"/>
  <c r="C5"/>
  <c r="B7"/>
  <c r="C7"/>
  <c r="B9"/>
  <c r="C9"/>
  <c r="B10"/>
  <c r="B12"/>
  <c r="C12"/>
  <c r="B15"/>
  <c r="C15"/>
  <c r="C17"/>
  <c r="B18"/>
  <c r="A18" s="1"/>
  <c r="C18"/>
  <c r="B19"/>
  <c r="C19"/>
  <c r="C21"/>
  <c r="B22"/>
  <c r="A22" s="1"/>
  <c r="C22"/>
  <c r="B23"/>
  <c r="C23"/>
  <c r="C25"/>
  <c r="B26"/>
  <c r="A26" s="1"/>
  <c r="C26"/>
  <c r="B27"/>
  <c r="C27"/>
  <c r="C29"/>
  <c r="B30"/>
  <c r="A30" s="1"/>
  <c r="C30"/>
  <c r="B31"/>
  <c r="C31"/>
  <c r="C33"/>
  <c r="B34"/>
  <c r="A34" s="1"/>
  <c r="C34"/>
  <c r="B35"/>
  <c r="A35" s="1"/>
  <c r="C35"/>
  <c r="B36"/>
  <c r="A36" s="1"/>
  <c r="C36"/>
  <c r="A40"/>
  <c r="A48"/>
  <c r="A38"/>
  <c r="C40"/>
  <c r="A42"/>
  <c r="C44"/>
  <c r="A44" s="1"/>
  <c r="C48"/>
  <c r="B37"/>
  <c r="A37" s="1"/>
  <c r="C37"/>
  <c r="C39"/>
  <c r="A39" s="1"/>
  <c r="C43"/>
  <c r="A43" s="1"/>
  <c r="A45"/>
  <c r="C47"/>
  <c r="A47" s="1"/>
  <c r="E4" i="46"/>
  <c r="D4" s="1"/>
  <c r="B4" s="1"/>
  <c r="E16"/>
  <c r="D16" s="1"/>
  <c r="C16" s="1"/>
  <c r="E7"/>
  <c r="D7" s="1"/>
  <c r="C7" s="1"/>
  <c r="E11"/>
  <c r="D11" s="1"/>
  <c r="B11" s="1"/>
  <c r="E3"/>
  <c r="D3" s="1"/>
  <c r="C3" s="1"/>
  <c r="E8"/>
  <c r="D8" s="1"/>
  <c r="B8" s="1"/>
  <c r="E12"/>
  <c r="D12" s="1"/>
  <c r="B12" s="1"/>
  <c r="E17"/>
  <c r="D17" s="1"/>
  <c r="E21"/>
  <c r="D21" s="1"/>
  <c r="C21" s="1"/>
  <c r="E22"/>
  <c r="D22" s="1"/>
  <c r="C22" s="1"/>
  <c r="E25"/>
  <c r="D25" s="1"/>
  <c r="B25" s="1"/>
  <c r="E26"/>
  <c r="D26" s="1"/>
  <c r="B26" s="1"/>
  <c r="E27"/>
  <c r="D27" s="1"/>
  <c r="C27" s="1"/>
  <c r="E28"/>
  <c r="D28" s="1"/>
  <c r="B28" s="1"/>
  <c r="E29"/>
  <c r="D29" s="1"/>
  <c r="C29" s="1"/>
  <c r="E30"/>
  <c r="D30" s="1"/>
  <c r="B30" s="1"/>
  <c r="E31"/>
  <c r="D31" s="1"/>
  <c r="C31" s="1"/>
  <c r="E32"/>
  <c r="D32" s="1"/>
  <c r="B32" s="1"/>
  <c r="E33"/>
  <c r="D33" s="1"/>
  <c r="B33" s="1"/>
  <c r="E34"/>
  <c r="D34" s="1"/>
  <c r="B34" s="1"/>
  <c r="E35"/>
  <c r="D35" s="1"/>
  <c r="C35" s="1"/>
  <c r="E36"/>
  <c r="D36" s="1"/>
  <c r="B36" s="1"/>
  <c r="E37"/>
  <c r="D37" s="1"/>
  <c r="B37" s="1"/>
  <c r="E38"/>
  <c r="D38" s="1"/>
  <c r="B38" s="1"/>
  <c r="E39"/>
  <c r="D39" s="1"/>
  <c r="C39" s="1"/>
  <c r="E40"/>
  <c r="D40" s="1"/>
  <c r="B40" s="1"/>
  <c r="E41"/>
  <c r="D41" s="1"/>
  <c r="B41" s="1"/>
  <c r="E42"/>
  <c r="D42" s="1"/>
  <c r="B42" s="1"/>
  <c r="E43"/>
  <c r="D43" s="1"/>
  <c r="C43" s="1"/>
  <c r="E44"/>
  <c r="D44" s="1"/>
  <c r="B44" s="1"/>
  <c r="E45"/>
  <c r="D45" s="1"/>
  <c r="E46"/>
  <c r="D46" s="1"/>
  <c r="B46" s="1"/>
  <c r="E47"/>
  <c r="D47" s="1"/>
  <c r="C47" s="1"/>
  <c r="E48"/>
  <c r="D48" s="1"/>
  <c r="B48" s="1"/>
  <c r="B7"/>
  <c r="C33"/>
  <c r="B35"/>
  <c r="B39"/>
  <c r="B45"/>
  <c r="C45"/>
  <c r="E6"/>
  <c r="D6" s="1"/>
  <c r="E10"/>
  <c r="D10" s="1"/>
  <c r="E15"/>
  <c r="D15" s="1"/>
  <c r="E20"/>
  <c r="D20" s="1"/>
  <c r="E24"/>
  <c r="D24" s="1"/>
  <c r="B21"/>
  <c r="C11"/>
  <c r="C4"/>
  <c r="C12"/>
  <c r="B17"/>
  <c r="C17"/>
  <c r="E13"/>
  <c r="D13" s="1"/>
  <c r="E5"/>
  <c r="D5" s="1"/>
  <c r="E9"/>
  <c r="D9" s="1"/>
  <c r="E14"/>
  <c r="D14" s="1"/>
  <c r="E18"/>
  <c r="D18" s="1"/>
  <c r="E19"/>
  <c r="D19" s="1"/>
  <c r="E23"/>
  <c r="D23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C43" i="57" l="1"/>
  <c r="A43" s="1"/>
  <c r="C39"/>
  <c r="A39" s="1"/>
  <c r="C27"/>
  <c r="C8"/>
  <c r="A8" s="1"/>
  <c r="C31"/>
  <c r="B16"/>
  <c r="A16" s="1"/>
  <c r="C24"/>
  <c r="A24" s="1"/>
  <c r="A40"/>
  <c r="C48"/>
  <c r="A48" s="1"/>
  <c r="B36"/>
  <c r="C32"/>
  <c r="A32" s="1"/>
  <c r="B20"/>
  <c r="C12"/>
  <c r="A12" s="1"/>
  <c r="B4"/>
  <c r="B6"/>
  <c r="C47"/>
  <c r="A47" s="1"/>
  <c r="B14"/>
  <c r="A14" s="1"/>
  <c r="A36"/>
  <c r="C41"/>
  <c r="A41" s="1"/>
  <c r="L1" i="58"/>
  <c r="B1" s="1"/>
  <c r="A6" i="57"/>
  <c r="B38"/>
  <c r="A38" s="1"/>
  <c r="C46"/>
  <c r="A46" s="1"/>
  <c r="C34"/>
  <c r="A34" s="1"/>
  <c r="C30"/>
  <c r="A30" s="1"/>
  <c r="A28"/>
  <c r="B26"/>
  <c r="A26" s="1"/>
  <c r="B23"/>
  <c r="A23" s="1"/>
  <c r="A20"/>
  <c r="B18"/>
  <c r="A18" s="1"/>
  <c r="B15"/>
  <c r="A15" s="1"/>
  <c r="B10"/>
  <c r="A10" s="1"/>
  <c r="B7"/>
  <c r="A4"/>
  <c r="A22"/>
  <c r="C42"/>
  <c r="A42" s="1"/>
  <c r="C45"/>
  <c r="A45" s="1"/>
  <c r="C44"/>
  <c r="A44" s="1"/>
  <c r="B25"/>
  <c r="B21"/>
  <c r="A21" s="1"/>
  <c r="B17"/>
  <c r="B13"/>
  <c r="A13" s="1"/>
  <c r="B9"/>
  <c r="A9" s="1"/>
  <c r="B5"/>
  <c r="A5" s="1"/>
  <c r="A3"/>
  <c r="A37"/>
  <c r="A35"/>
  <c r="A33"/>
  <c r="A31"/>
  <c r="A29"/>
  <c r="A27"/>
  <c r="A25"/>
  <c r="A19"/>
  <c r="A17"/>
  <c r="A11"/>
  <c r="A7"/>
  <c r="B28" i="47"/>
  <c r="A28" s="1"/>
  <c r="B24"/>
  <c r="A24" s="1"/>
  <c r="A31"/>
  <c r="A27"/>
  <c r="A23"/>
  <c r="A12"/>
  <c r="B32"/>
  <c r="A32" s="1"/>
  <c r="B20"/>
  <c r="A20" s="1"/>
  <c r="B16"/>
  <c r="A16" s="1"/>
  <c r="B13"/>
  <c r="B11"/>
  <c r="B14"/>
  <c r="A14" s="1"/>
  <c r="A10"/>
  <c r="B8"/>
  <c r="A8" s="1"/>
  <c r="B6"/>
  <c r="A6" s="1"/>
  <c r="C46"/>
  <c r="A46" s="1"/>
  <c r="A3"/>
  <c r="A19"/>
  <c r="A17"/>
  <c r="A15"/>
  <c r="A13"/>
  <c r="A11"/>
  <c r="A9"/>
  <c r="A7"/>
  <c r="A5"/>
  <c r="C8" i="46"/>
  <c r="C37"/>
  <c r="A37" s="1"/>
  <c r="C25"/>
  <c r="B29"/>
  <c r="A33"/>
  <c r="C41"/>
  <c r="A41" s="1"/>
  <c r="B16"/>
  <c r="A16" s="1"/>
  <c r="C36"/>
  <c r="A36" s="1"/>
  <c r="B31"/>
  <c r="B3"/>
  <c r="A3" s="1"/>
  <c r="B47"/>
  <c r="A47" s="1"/>
  <c r="B27"/>
  <c r="A27" s="1"/>
  <c r="B43"/>
  <c r="C46"/>
  <c r="A46" s="1"/>
  <c r="C42"/>
  <c r="A42" s="1"/>
  <c r="C38"/>
  <c r="C26"/>
  <c r="A29"/>
  <c r="C34"/>
  <c r="A34" s="1"/>
  <c r="A8"/>
  <c r="A17"/>
  <c r="C48"/>
  <c r="A48" s="1"/>
  <c r="A45"/>
  <c r="C32"/>
  <c r="A32" s="1"/>
  <c r="C28"/>
  <c r="A28" s="1"/>
  <c r="A25"/>
  <c r="B22"/>
  <c r="C40"/>
  <c r="C44"/>
  <c r="A44" s="1"/>
  <c r="C30"/>
  <c r="A43"/>
  <c r="A39"/>
  <c r="A35"/>
  <c r="A31"/>
  <c r="C37" i="42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A31" s="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C46"/>
  <c r="A46" s="1"/>
  <c r="A32"/>
  <c r="C3"/>
  <c r="A3" s="1"/>
  <c r="B6" i="46"/>
  <c r="C6"/>
  <c r="C14"/>
  <c r="B14"/>
  <c r="B15"/>
  <c r="C15"/>
  <c r="A40"/>
  <c r="A38"/>
  <c r="A30"/>
  <c r="A26"/>
  <c r="A7"/>
  <c r="B13"/>
  <c r="C13"/>
  <c r="B20"/>
  <c r="C20"/>
  <c r="B19"/>
  <c r="C19"/>
  <c r="B5"/>
  <c r="C5"/>
  <c r="C18"/>
  <c r="B18"/>
  <c r="B24"/>
  <c r="C24"/>
  <c r="B23"/>
  <c r="C23"/>
  <c r="B9"/>
  <c r="C9"/>
  <c r="B10"/>
  <c r="C10"/>
  <c r="A22"/>
  <c r="A12"/>
  <c r="A4"/>
  <c r="A11"/>
  <c r="A21"/>
  <c r="C13" i="42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A4" s="1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L1" i="57" l="1"/>
  <c r="B1" s="1"/>
  <c r="L1" i="47"/>
  <c r="B1" s="1"/>
  <c r="A14" i="46"/>
  <c r="A9"/>
  <c r="A24"/>
  <c r="A20"/>
  <c r="A15"/>
  <c r="A6"/>
  <c r="A10"/>
  <c r="A23"/>
  <c r="A19"/>
  <c r="A13"/>
  <c r="A5"/>
  <c r="L1" i="42"/>
  <c r="B1" s="1"/>
  <c r="L1" i="46"/>
  <c r="B1" s="1"/>
  <c r="A18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L48" i="39" l="1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<sst xmlns="http://schemas.openxmlformats.org/spreadsheetml/2006/main" count="2980" uniqueCount="552">
  <si>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</si>
  <si>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</si>
  <si>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</si>
  <si>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</si>
  <si>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</si>
  <si>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</si>
  <si>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</si>
  <si>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</si>
  <si>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</si>
  <si>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</si>
  <si>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</si>
  <si>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</si>
  <si>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</si>
  <si>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</si>
  <si>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</si>
  <si>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</si>
  <si>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</si>
  <si>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</si>
  <si>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</si>
  <si>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</si>
  <si>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</si>
  <si>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</si>
  <si>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</si>
  <si>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</si>
  <si>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</si>
  <si>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</si>
  <si>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</si>
  <si>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</si>
  <si>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</si>
  <si>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</si>
  <si>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</si>
  <si>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</si>
  <si>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</si>
  <si>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</si>
  <si>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</si>
  <si>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</si>
  <si>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</si>
  <si>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</si>
  <si>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</si>
  <si>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</si>
  <si>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</si>
  <si>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</si>
  <si>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</si>
  <si>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</si>
  <si>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</si>
  <si>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</si>
  <si>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</si>
  <si>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</si>
  <si>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</si>
  <si>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</si>
  <si>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</si>
  <si>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</si>
  <si>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</si>
  <si>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</si>
  <si>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</si>
  <si>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</si>
  <si>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</si>
  <si>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</si>
  <si>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</si>
  <si>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</si>
  <si>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</si>
  <si>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</si>
  <si>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</si>
  <si>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</si>
  <si>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</si>
  <si>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</si>
  <si>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</si>
  <si>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</si>
  <si>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</si>
  <si>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</si>
  <si>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</si>
  <si>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</si>
  <si>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</si>
  <si>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</si>
  <si>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</si>
  <si>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</si>
  <si>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</si>
  <si>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</si>
  <si>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</si>
  <si>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</si>
  <si>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</si>
  <si>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</si>
  <si>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</si>
  <si>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</si>
  <si>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</si>
  <si>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</si>
  <si>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</si>
  <si>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</si>
  <si>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</si>
  <si>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</si>
  <si>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</si>
  <si>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</si>
  <si>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</si>
  <si>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</si>
  <si>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</si>
  <si>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</si>
  <si>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</si>
  <si>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</si>
  <si>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</si>
  <si>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</si>
  <si>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</si>
  <si>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</si>
  <si>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</si>
  <si>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</si>
  <si>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</si>
  <si>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</si>
  <si>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</si>
  <si>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</si>
  <si>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</si>
  <si>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</si>
  <si>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</si>
  <si>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</si>
  <si>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</si>
  <si>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</si>
  <si>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</si>
  <si>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</si>
  <si>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</si>
  <si>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</si>
  <si>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</si>
  <si>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</si>
  <si>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</si>
  <si>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</si>
  <si>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</si>
  <si>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</si>
  <si>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</si>
  <si>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</si>
  <si>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</si>
  <si>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</si>
  <si>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</si>
  <si>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</si>
  <si>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</si>
  <si>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</si>
  <si>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</si>
  <si>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</si>
  <si>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</si>
  <si>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</si>
  <si>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</si>
  <si>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</si>
  <si>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</si>
  <si>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</si>
  <si>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</si>
  <si>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</si>
  <si>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</si>
  <si>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</si>
  <si>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</si>
  <si>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</si>
  <si>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</si>
  <si>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</si>
  <si>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</si>
  <si>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</si>
  <si>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</si>
  <si>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</si>
  <si>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</si>
  <si>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</si>
  <si>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</si>
  <si>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</si>
  <si>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</si>
  <si>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</si>
  <si>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</si>
  <si>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</si>
  <si>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</si>
  <si>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</si>
  <si>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</si>
  <si>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</si>
  <si>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</si>
  <si>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</si>
  <si>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</si>
  <si>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</si>
  <si>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</si>
  <si>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</si>
  <si>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</si>
  <si>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</si>
  <si>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</si>
  <si>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</si>
  <si>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</si>
  <si>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</si>
  <si>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</si>
  <si>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</si>
  <si>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</si>
  <si>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</si>
  <si>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</si>
  <si>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</si>
  <si>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</si>
  <si>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</si>
  <si>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</si>
  <si>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</si>
  <si>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</si>
  <si>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</si>
  <si>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</si>
  <si>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</si>
  <si>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</si>
  <si>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</si>
  <si>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</si>
  <si>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</si>
  <si>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</si>
  <si>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</si>
  <si>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</si>
  <si>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</si>
  <si>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</si>
  <si>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</si>
  <si>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</si>
  <si>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</si>
  <si>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</si>
  <si>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</si>
  <si>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</si>
  <si>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</si>
  <si>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</si>
  <si>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</si>
  <si>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</si>
  <si>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</si>
  <si>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</si>
  <si>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</si>
  <si>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</si>
  <si>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</si>
  <si>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</si>
  <si>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</si>
  <si>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</si>
  <si>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</si>
  <si>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</si>
  <si>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</si>
  <si>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</si>
  <si>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</si>
  <si>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</si>
  <si>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</si>
  <si>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</si>
  <si>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</si>
  <si>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</si>
  <si>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</si>
  <si>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</si>
  <si>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</si>
  <si>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</si>
  <si>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</si>
  <si>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</si>
  <si>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</si>
  <si>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</si>
  <si>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</si>
  <si>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</si>
  <si>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</si>
  <si>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</si>
  <si>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</si>
  <si>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</si>
  <si>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</si>
  <si>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</si>
  <si>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</si>
  <si>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</si>
  <si>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</si>
  <si>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</si>
  <si>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</si>
  <si>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</si>
  <si>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</si>
  <si>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</si>
  <si>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</si>
  <si>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</si>
  <si>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</si>
  <si>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</si>
  <si>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</si>
  <si>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</si>
  <si>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</si>
  <si>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</si>
  <si>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</si>
  <si>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</si>
  <si>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</si>
  <si>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</si>
  <si>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</si>
  <si>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</si>
  <si>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</si>
  <si>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</si>
  <si>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</si>
  <si>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</si>
  <si>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</si>
  <si>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</si>
  <si>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</si>
  <si>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</si>
  <si>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</si>
  <si>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</si>
  <si>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</si>
  <si>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</si>
  <si>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</si>
  <si>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</si>
  <si>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</si>
  <si>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</si>
  <si>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</si>
  <si>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</si>
  <si>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</si>
  <si>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</si>
  <si>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</si>
  <si>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</si>
  <si>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</si>
  <si>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</si>
  <si>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</si>
  <si>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</si>
  <si>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</si>
  <si>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</si>
  <si>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</si>
  <si>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</si>
  <si>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</si>
  <si>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</si>
  <si>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</si>
  <si>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</si>
  <si>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</si>
  <si>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</si>
  <si>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</si>
  <si>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</si>
  <si>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</si>
  <si>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</si>
  <si>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</si>
  <si>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</si>
  <si>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</si>
  <si>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</si>
  <si>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</si>
  <si>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</si>
  <si>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</si>
  <si>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</si>
  <si>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</si>
  <si>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</si>
  <si>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</si>
  <si>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</si>
  <si>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</si>
  <si>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</si>
  <si>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</si>
  <si>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</si>
  <si>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</si>
  <si>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</si>
  <si>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</si>
  <si>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</si>
  <si>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</si>
  <si>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</si>
  <si>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</si>
  <si>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</si>
  <si>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</si>
  <si>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</si>
  <si>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</si>
  <si>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</si>
  <si>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</si>
  <si>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</si>
  <si>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</si>
  <si>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</si>
  <si>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</si>
  <si>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</si>
  <si>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</si>
  <si>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</si>
  <si>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</si>
  <si>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</si>
  <si>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</si>
  <si>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</si>
  <si>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</si>
  <si>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</si>
  <si>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</si>
  <si>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</si>
  <si>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</si>
  <si>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</si>
  <si>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</si>
  <si>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</si>
  <si>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</si>
  <si>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</si>
  <si>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</si>
  <si>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</si>
  <si>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</si>
  <si>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</si>
  <si>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</si>
  <si>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</si>
  <si>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</si>
  <si>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</si>
  <si>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</si>
  <si>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</si>
  <si>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</si>
  <si>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</si>
  <si>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</si>
  <si>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</si>
  <si>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</si>
  <si>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</si>
  <si>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</si>
  <si>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</si>
  <si>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</si>
  <si>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</si>
  <si>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</si>
  <si>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</si>
  <si>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</si>
  <si>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</si>
  <si>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</si>
  <si>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</si>
  <si>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</si>
  <si>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</si>
  <si>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</si>
  <si>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</si>
  <si>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</si>
  <si>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</si>
  <si>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</si>
  <si>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</si>
  <si>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</si>
  <si>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</si>
  <si>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</si>
  <si>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</si>
  <si>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</si>
  <si>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</si>
  <si>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</si>
  <si>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</si>
  <si>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</si>
  <si>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</si>
  <si>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</si>
  <si>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</si>
  <si>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</si>
  <si>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</si>
  <si>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</si>
  <si>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</si>
  <si>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</si>
  <si>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</si>
  <si>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</si>
  <si>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</si>
  <si>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</si>
  <si>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</si>
  <si>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</si>
  <si>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</si>
  <si>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</si>
  <si>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</si>
  <si>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</si>
  <si>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</si>
  <si>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</si>
  <si>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</si>
  <si>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</si>
  <si>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</si>
  <si>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</si>
  <si>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</si>
  <si>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</si>
  <si>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</si>
  <si>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</si>
  <si>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</si>
  <si>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08:08,21:09 </t>
  </si>
  <si>
    <t> 07:55,19:33 </t>
  </si>
  <si>
    <t> 09:02,17:07 </t>
  </si>
  <si>
    <t> 08:02,21:21 </t>
  </si>
  <si>
    <t> 07:53,20:57 </t>
  </si>
  <si>
    <t> 08:28,21:06 </t>
  </si>
  <si>
    <t> 07:50,20:02 </t>
  </si>
  <si>
    <t> 08:44,18:09 </t>
  </si>
  <si>
    <t> 07:58,21:29 </t>
  </si>
  <si>
    <t> 07:59,20:58 </t>
  </si>
  <si>
    <t> 08:00,21:19 </t>
  </si>
  <si>
    <t> 07:58,21:12 </t>
  </si>
  <si>
    <t> 07:56,20:55 </t>
  </si>
  <si>
    <t> 08:44,17:37 </t>
  </si>
  <si>
    <t>2019.07.01 </t>
  </si>
  <si>
    <t> 08:00,20:36 </t>
  </si>
  <si>
    <t> 08:20,20:47 </t>
  </si>
  <si>
    <t> 08:00,17:52 </t>
  </si>
  <si>
    <t> 2019.08.02 </t>
  </si>
  <si>
    <t> 07:39,17:38 </t>
  </si>
  <si>
    <t> 2019.08.03 </t>
  </si>
  <si>
    <t> 2019.08.04 </t>
  </si>
  <si>
    <t> 2019.08.05 </t>
  </si>
  <si>
    <t> 2019.08.06 </t>
  </si>
  <si>
    <t> 2019.08.07 </t>
  </si>
  <si>
    <t> 2019.08.08 </t>
  </si>
  <si>
    <t> 2019.08.09 </t>
  </si>
  <si>
    <t> 2019.08.10 </t>
  </si>
  <si>
    <t> 2019.08.11 </t>
  </si>
  <si>
    <t> 2019.08.12 </t>
  </si>
  <si>
    <t> 2019.08.13 </t>
  </si>
  <si>
    <t> 2019.08.14 </t>
  </si>
  <si>
    <t> 2019.08.15 </t>
  </si>
  <si>
    <t> 2019.08.16 </t>
  </si>
  <si>
    <t> 2019.08.17 </t>
  </si>
  <si>
    <t> 2019.08.18 </t>
  </si>
  <si>
    <t> 2019.08.19 </t>
  </si>
  <si>
    <t> 2019.08.20 </t>
  </si>
  <si>
    <t> 2019.08.21 </t>
  </si>
  <si>
    <t> 2019.08.22 </t>
  </si>
  <si>
    <t> 2019.08.23 </t>
  </si>
  <si>
    <t> 2019.08.24 </t>
  </si>
  <si>
    <t> 2019.08.25 </t>
  </si>
  <si>
    <t> 2019.08.26 </t>
  </si>
  <si>
    <t> 2019.08.27 </t>
  </si>
  <si>
    <t> 2019.08.28 </t>
  </si>
  <si>
    <t> 2019.08.29 </t>
  </si>
  <si>
    <t> 2019.08.30 </t>
  </si>
  <si>
    <t> 2019.08.31 </t>
  </si>
  <si>
    <t> 09:49,17:03 </t>
  </si>
  <si>
    <t> 08:00,20:55 </t>
  </si>
  <si>
    <t> 07:54,21:49 </t>
  </si>
  <si>
    <t> 08:03,19:40 </t>
  </si>
  <si>
    <t> 07:54,20:50 </t>
  </si>
  <si>
    <t> 07:50,22:15 </t>
  </si>
  <si>
    <t> 11:08,18:37 </t>
  </si>
  <si>
    <t> 07:49,20:29 </t>
  </si>
  <si>
    <t> 07:53,20:20 </t>
  </si>
  <si>
    <t> 07:54,18:31 </t>
  </si>
  <si>
    <t> 07:55,15:30,17:30 </t>
  </si>
  <si>
    <t> 08:09,20:43 </t>
  </si>
  <si>
    <t> 08:02,08:10,21:00 </t>
  </si>
  <si>
    <t> 08:04,19:41 </t>
  </si>
  <si>
    <t> 08:13,17:37,20:46 </t>
  </si>
  <si>
    <t> 08:06,20:03 </t>
  </si>
  <si>
    <t> 11:13,19:59 </t>
  </si>
  <si>
    <t> 2019.08.01 </t>
  </si>
  <si>
    <t> 08:02,20:19 </t>
  </si>
  <si>
    <t> 08:00,20:30 </t>
  </si>
  <si>
    <t> 07:59,20:43 </t>
  </si>
  <si>
    <t> 07:59,20:51 </t>
  </si>
  <si>
    <t> 07:59,19:47 </t>
  </si>
  <si>
    <t>工号</t>
    <phoneticPr fontId="1" type="noConversion"/>
  </si>
  <si>
    <t>公休日加班（时）</t>
    <phoneticPr fontId="1" type="noConversion"/>
  </si>
  <si>
    <t>平时加班（时）</t>
    <phoneticPr fontId="1" type="noConversion"/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</si>
  <si>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</si>
  <si>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</si>
  <si>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</si>
  <si>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</si>
  <si>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</si>
  <si>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</si>
  <si>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</si>
  <si>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</si>
  <si>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</si>
  <si>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</si>
  <si>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</si>
  <si>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2019.09.08 </t>
  </si>
  <si>
    <t> 2019.09.09 </t>
  </si>
  <si>
    <t> 2019.09.10 </t>
  </si>
  <si>
    <t> 2019.09.11 </t>
  </si>
  <si>
    <t> 2019.09.12 </t>
  </si>
  <si>
    <t> 2019.09.13 </t>
  </si>
  <si>
    <t> 2019.09.14 </t>
  </si>
  <si>
    <t> 2019.09.15 </t>
  </si>
  <si>
    <t> 2019.09.16 </t>
  </si>
  <si>
    <t> 2019.09.17 </t>
  </si>
  <si>
    <t> 2019.09.18 </t>
  </si>
  <si>
    <t> 2019.09.19 </t>
  </si>
  <si>
    <t> 2019.09.20 </t>
  </si>
  <si>
    <t> 2019.09.21 </t>
  </si>
  <si>
    <t> 2019.09.22 </t>
  </si>
  <si>
    <t> 2019.09.23 </t>
  </si>
  <si>
    <t> 2019.09.24 </t>
  </si>
  <si>
    <t> 2019.09.25 </t>
  </si>
  <si>
    <t> 2019.09.26 </t>
  </si>
  <si>
    <t> 2019.09.27 </t>
  </si>
  <si>
    <t> 2019.09.28 </t>
  </si>
  <si>
    <t> 2019.09.29 </t>
  </si>
  <si>
    <t> 2019.09.30 </t>
  </si>
  <si>
    <t> 08:26,21:43 </t>
  </si>
  <si>
    <t> 08:17,21:05 </t>
  </si>
  <si>
    <t> 08:08,21:40 </t>
  </si>
  <si>
    <t> 08:06,18:10 </t>
  </si>
  <si>
    <t> 08:07,20:01 </t>
  </si>
  <si>
    <t>2019.09.01 </t>
  </si>
  <si>
    <t> 08:03,20:59 </t>
  </si>
  <si>
    <t> 08:15,20:58 </t>
  </si>
  <si>
    <t> 08:11,20:59 </t>
  </si>
  <si>
    <t> 08:24,20:44 </t>
  </si>
  <si>
    <t> 08:04,20:25 </t>
  </si>
  <si>
    <t> 08:08,20:28 </t>
  </si>
  <si>
    <t> 11:29,18:14 </t>
  </si>
  <si>
    <t> 08:08,21:21 </t>
  </si>
  <si>
    <t> 08:20,20:57 </t>
  </si>
  <si>
    <t> 08:24,21:32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</si>
</sst>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  <xf numFmtId="0" fontId="4" fillId="2" borderId="9" xfId="0" applyFont="1" applyFill="1" applyBorder="1" applyAlignment="1" applyProtection="1">
      <alignment horizontal="right" vertical="center"/>
    </xf>
    <xf numFmtId="0" fontId="8" fillId="5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8" sqref="AN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7"/>
      <c r="AQ3" s="36"/>
      <c r="AR3" s="36"/>
      <c r="AS3" s="36"/>
      <c r="AT3" s="36"/>
      <c r="AU3" s="13"/>
    </row>
    <row r="4" spans="1:47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13"/>
    </row>
    <row r="5" spans="1:47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13"/>
    </row>
    <row r="6" spans="1:47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13"/>
    </row>
    <row r="7" spans="1:47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7"/>
      <c r="AQ7" s="36"/>
      <c r="AR7" s="36"/>
      <c r="AS7" s="36"/>
      <c r="AT7" s="36"/>
      <c r="AU7" s="13"/>
    </row>
    <row r="8" spans="1:47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7"/>
      <c r="AQ8" s="36"/>
      <c r="AR8" s="36"/>
      <c r="AS8" s="36"/>
      <c r="AT8" s="36"/>
      <c r="AU8" s="13"/>
    </row>
    <row r="9" spans="1:47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7"/>
      <c r="AQ9" s="36"/>
      <c r="AR9" s="36"/>
      <c r="AS9" s="36"/>
      <c r="AT9" s="36"/>
      <c r="AU9" s="13"/>
    </row>
    <row r="10" spans="1:47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7"/>
      <c r="AQ10" s="36"/>
      <c r="AR10" s="36"/>
      <c r="AS10" s="36"/>
      <c r="AT10" s="36"/>
      <c r="AU10" s="13"/>
    </row>
    <row r="11" spans="1:47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7"/>
      <c r="AQ11" s="36"/>
      <c r="AR11" s="36"/>
      <c r="AS11" s="36"/>
      <c r="AT11" s="36"/>
      <c r="AU11" s="13"/>
    </row>
    <row r="12" spans="1:47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7"/>
      <c r="AQ12" s="36"/>
      <c r="AR12" s="36"/>
      <c r="AS12" s="36"/>
      <c r="AT12" s="36"/>
      <c r="AU12" s="13"/>
    </row>
    <row r="13" spans="1:47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13"/>
    </row>
    <row r="14" spans="1:47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13"/>
    </row>
    <row r="15" spans="1:47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6"/>
      <c r="AR15" s="36"/>
      <c r="AS15" s="36"/>
      <c r="AT15" s="36"/>
      <c r="AU15" s="13"/>
    </row>
    <row r="16" spans="1:47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6"/>
      <c r="AR16" s="36"/>
      <c r="AS16" s="36"/>
      <c r="AT16" s="36"/>
      <c r="AU16" s="13"/>
    </row>
    <row r="17" spans="1:47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6"/>
      <c r="AR17" s="36"/>
      <c r="AS17" s="36"/>
      <c r="AT17" s="36"/>
      <c r="AU17" s="13"/>
    </row>
    <row r="18" spans="1:47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6"/>
      <c r="AR18" s="36"/>
      <c r="AS18" s="36"/>
      <c r="AT18" s="36"/>
      <c r="AU18" s="13"/>
    </row>
    <row r="19" spans="1:47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6"/>
      <c r="AR19" s="36"/>
      <c r="AS19" s="36"/>
      <c r="AT19" s="36"/>
      <c r="AU19" s="13"/>
    </row>
    <row r="20" spans="1:47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6"/>
      <c r="AR20" s="36"/>
      <c r="AS20" s="36"/>
      <c r="AT20" s="3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6"/>
      <c r="AR22" s="36"/>
      <c r="AS22" s="36"/>
      <c r="AT22" s="36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6"/>
      <c r="AR23" s="36"/>
      <c r="AS23" s="36"/>
      <c r="AT23" s="36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6"/>
      <c r="AR24" s="36"/>
      <c r="AS24" s="36"/>
      <c r="AT24" s="36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6"/>
      <c r="AR25" s="36"/>
      <c r="AS25" s="36"/>
      <c r="AT25" s="36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6"/>
      <c r="AR26" s="36"/>
      <c r="AS26" s="36"/>
      <c r="AT26" s="36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7"/>
      <c r="AQ27" s="36"/>
      <c r="AR27" s="36"/>
      <c r="AS27" s="36"/>
      <c r="AT27" s="36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36"/>
      <c r="AR29" s="36"/>
      <c r="AS29" s="36"/>
      <c r="AT29" s="36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36"/>
      <c r="AR30" s="36"/>
      <c r="AS30" s="36"/>
      <c r="AT30" s="36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6"/>
      <c r="AR31" s="36"/>
      <c r="AS31" s="36"/>
      <c r="AT31" s="36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7"/>
      <c r="AQ33" s="36"/>
      <c r="AR33" s="36"/>
      <c r="AS33" s="36"/>
      <c r="AT33" s="36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G3" activePane="bottomRight" state="frozen"/>
      <selection pane="topRight" activeCell="H1" sqref="H1"/>
      <selection pane="bottomLeft" activeCell="A3" sqref="A3"/>
      <selection pane="bottomRight" activeCell="M3" sqref="M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42"/>
  <sheetViews>
    <sheetView topLeftCell="B1" zoomScale="89" zoomScaleNormal="89" workbookViewId="0">
      <selection activeCell="S15" sqref="S15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>
        <v>9480</v>
      </c>
      <c r="C9" s="31">
        <v>0</v>
      </c>
      <c r="D9" s="31">
        <v>9480</v>
      </c>
      <c r="E9" s="32">
        <v>6320</v>
      </c>
      <c r="F9" s="32">
        <v>0</v>
      </c>
      <c r="G9" s="32">
        <v>0</v>
      </c>
      <c r="H9" s="32">
        <v>0</v>
      </c>
      <c r="I9" s="32">
        <v>0</v>
      </c>
      <c r="J9" s="32">
        <v>1200</v>
      </c>
      <c r="K9" s="32">
        <v>462.5</v>
      </c>
      <c r="L9" s="32">
        <v>0</v>
      </c>
      <c r="M9" s="32">
        <v>17462.5</v>
      </c>
      <c r="N9" s="32">
        <v>758.4</v>
      </c>
      <c r="O9" s="32">
        <v>16.7</v>
      </c>
      <c r="P9" s="32">
        <v>6.6</v>
      </c>
      <c r="Q9" s="32">
        <v>850</v>
      </c>
      <c r="R9" s="32">
        <v>0</v>
      </c>
      <c r="S9" s="32">
        <v>0</v>
      </c>
      <c r="T9" s="32">
        <v>1082.8900000000001</v>
      </c>
      <c r="U9" s="32">
        <v>14745.99</v>
      </c>
    </row>
    <row r="10" spans="1:21">
      <c r="A10" s="33">
        <v>43678</v>
      </c>
      <c r="B10" s="32">
        <v>10680</v>
      </c>
      <c r="C10" s="32">
        <v>0</v>
      </c>
      <c r="D10" s="32">
        <v>10680</v>
      </c>
      <c r="E10" s="32">
        <v>7120</v>
      </c>
      <c r="F10" s="32">
        <v>0</v>
      </c>
      <c r="G10" s="32">
        <v>0</v>
      </c>
      <c r="H10" s="32">
        <v>0</v>
      </c>
      <c r="I10" s="32">
        <v>0</v>
      </c>
      <c r="J10" s="32">
        <v>1200</v>
      </c>
      <c r="K10" s="32">
        <v>412.5</v>
      </c>
      <c r="L10" s="32">
        <v>0</v>
      </c>
      <c r="M10" s="32">
        <v>19412.5</v>
      </c>
      <c r="N10" s="32">
        <v>758.4</v>
      </c>
      <c r="O10" s="32">
        <v>18.62</v>
      </c>
      <c r="P10" s="32">
        <v>6.6</v>
      </c>
      <c r="Q10" s="32">
        <v>850</v>
      </c>
      <c r="R10" s="32">
        <v>0</v>
      </c>
      <c r="S10" s="32">
        <v>0</v>
      </c>
      <c r="T10" s="32">
        <v>1277.8900000000001</v>
      </c>
      <c r="U10" s="32">
        <v>16500.990000000002</v>
      </c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441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427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428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429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7" t="s">
        <v>46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430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431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480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08:00</v>
      </c>
      <c r="L19" s="23" t="str">
        <f t="shared" si="11"/>
        <v>21:04</v>
      </c>
      <c r="M19" s="26" t="s">
        <v>403</v>
      </c>
      <c r="N19" s="26" t="s">
        <v>424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3.1</v>
      </c>
      <c r="B20" s="22">
        <f t="shared" si="1"/>
        <v>186</v>
      </c>
      <c r="C20" s="22">
        <f t="shared" si="2"/>
        <v>0</v>
      </c>
      <c r="D20" s="22">
        <f t="shared" si="3"/>
        <v>666</v>
      </c>
      <c r="E20" s="22">
        <f t="shared" si="4"/>
        <v>666</v>
      </c>
      <c r="F20" s="22">
        <f t="shared" si="5"/>
        <v>0</v>
      </c>
      <c r="G20" s="22">
        <f t="shared" si="6"/>
        <v>508</v>
      </c>
      <c r="H20" s="22">
        <f t="shared" si="7"/>
        <v>666</v>
      </c>
      <c r="I20" s="22">
        <f t="shared" si="8"/>
        <v>1266</v>
      </c>
      <c r="J20" s="22">
        <f t="shared" si="9"/>
        <v>0</v>
      </c>
      <c r="K20" s="23" t="str">
        <f t="shared" si="10"/>
        <v>08:28</v>
      </c>
      <c r="L20" s="23" t="str">
        <f t="shared" si="11"/>
        <v>21:06</v>
      </c>
      <c r="M20" s="26" t="s">
        <v>404</v>
      </c>
      <c r="N20" s="26" t="s">
        <v>432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2.0299999999999998</v>
      </c>
      <c r="B21" s="22">
        <f t="shared" si="1"/>
        <v>122</v>
      </c>
      <c r="C21" s="22">
        <f t="shared" si="2"/>
        <v>0</v>
      </c>
      <c r="D21" s="22">
        <f t="shared" si="3"/>
        <v>602</v>
      </c>
      <c r="E21" s="22">
        <f t="shared" si="4"/>
        <v>602</v>
      </c>
      <c r="F21" s="22">
        <f t="shared" si="5"/>
        <v>0</v>
      </c>
      <c r="G21" s="22">
        <f t="shared" si="6"/>
        <v>470</v>
      </c>
      <c r="H21" s="22">
        <f t="shared" si="7"/>
        <v>602</v>
      </c>
      <c r="I21" s="22">
        <f t="shared" si="8"/>
        <v>1202</v>
      </c>
      <c r="J21" s="22">
        <f t="shared" si="9"/>
        <v>0</v>
      </c>
      <c r="K21" s="23" t="str">
        <f t="shared" si="10"/>
        <v>07:50</v>
      </c>
      <c r="L21" s="23" t="str">
        <f t="shared" si="11"/>
        <v>20:02</v>
      </c>
      <c r="M21" s="26" t="s">
        <v>405</v>
      </c>
      <c r="N21" s="26" t="s">
        <v>433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7.92</v>
      </c>
      <c r="B22" s="22">
        <f t="shared" si="1"/>
        <v>0</v>
      </c>
      <c r="C22" s="22">
        <f t="shared" si="2"/>
        <v>475</v>
      </c>
      <c r="D22" s="22">
        <f t="shared" si="3"/>
        <v>475</v>
      </c>
      <c r="E22" s="22">
        <f t="shared" si="4"/>
        <v>475</v>
      </c>
      <c r="F22" s="22">
        <f t="shared" si="5"/>
        <v>14</v>
      </c>
      <c r="G22" s="22">
        <f t="shared" si="6"/>
        <v>524</v>
      </c>
      <c r="H22" s="22">
        <f t="shared" si="7"/>
        <v>489</v>
      </c>
      <c r="I22" s="22">
        <f t="shared" si="8"/>
        <v>1089</v>
      </c>
      <c r="J22" s="22">
        <f t="shared" si="9"/>
        <v>1</v>
      </c>
      <c r="K22" s="23" t="str">
        <f t="shared" si="10"/>
        <v>08:44</v>
      </c>
      <c r="L22" s="23" t="str">
        <f t="shared" si="11"/>
        <v>18:09</v>
      </c>
      <c r="M22" s="26" t="s">
        <v>406</v>
      </c>
      <c r="N22" s="26" t="s">
        <v>434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7" t="s">
        <v>46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3.48</v>
      </c>
      <c r="B24" s="22">
        <f t="shared" si="1"/>
        <v>209</v>
      </c>
      <c r="C24" s="22">
        <f t="shared" si="2"/>
        <v>0</v>
      </c>
      <c r="D24" s="22">
        <f t="shared" si="3"/>
        <v>689</v>
      </c>
      <c r="E24" s="22">
        <f t="shared" si="4"/>
        <v>689</v>
      </c>
      <c r="F24" s="22">
        <f t="shared" si="5"/>
        <v>0</v>
      </c>
      <c r="G24" s="22">
        <f t="shared" si="6"/>
        <v>478</v>
      </c>
      <c r="H24" s="22">
        <f t="shared" si="7"/>
        <v>689</v>
      </c>
      <c r="I24" s="22">
        <f t="shared" si="8"/>
        <v>1289</v>
      </c>
      <c r="J24" s="22">
        <f t="shared" si="9"/>
        <v>0</v>
      </c>
      <c r="K24" s="23" t="str">
        <f t="shared" si="10"/>
        <v>07:58</v>
      </c>
      <c r="L24" s="23" t="str">
        <f t="shared" si="11"/>
        <v>21:29</v>
      </c>
      <c r="M24" s="26" t="s">
        <v>408</v>
      </c>
      <c r="N24" s="26" t="s">
        <v>435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2.97</v>
      </c>
      <c r="B25" s="22">
        <f t="shared" si="1"/>
        <v>178</v>
      </c>
      <c r="C25" s="22">
        <f t="shared" si="2"/>
        <v>0</v>
      </c>
      <c r="D25" s="22">
        <f t="shared" si="3"/>
        <v>658</v>
      </c>
      <c r="E25" s="22">
        <f t="shared" si="4"/>
        <v>658</v>
      </c>
      <c r="F25" s="22">
        <f t="shared" si="5"/>
        <v>0</v>
      </c>
      <c r="G25" s="22">
        <f t="shared" si="6"/>
        <v>479</v>
      </c>
      <c r="H25" s="22">
        <f t="shared" si="7"/>
        <v>658</v>
      </c>
      <c r="I25" s="22">
        <f t="shared" si="8"/>
        <v>1258</v>
      </c>
      <c r="J25" s="22">
        <f t="shared" si="9"/>
        <v>0</v>
      </c>
      <c r="K25" s="23" t="str">
        <f t="shared" si="10"/>
        <v>07:59</v>
      </c>
      <c r="L25" s="23" t="str">
        <f t="shared" si="11"/>
        <v>20:58</v>
      </c>
      <c r="M25" s="26" t="s">
        <v>409</v>
      </c>
      <c r="N25" s="26" t="s">
        <v>436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3.32</v>
      </c>
      <c r="B26" s="22">
        <f t="shared" si="1"/>
        <v>199</v>
      </c>
      <c r="C26" s="22">
        <f t="shared" si="2"/>
        <v>0</v>
      </c>
      <c r="D26" s="22">
        <f t="shared" si="3"/>
        <v>679</v>
      </c>
      <c r="E26" s="22">
        <f t="shared" si="4"/>
        <v>679</v>
      </c>
      <c r="F26" s="22">
        <f t="shared" si="5"/>
        <v>0</v>
      </c>
      <c r="G26" s="22">
        <f t="shared" si="6"/>
        <v>480</v>
      </c>
      <c r="H26" s="22">
        <f t="shared" si="7"/>
        <v>679</v>
      </c>
      <c r="I26" s="22">
        <f t="shared" si="8"/>
        <v>1279</v>
      </c>
      <c r="J26" s="22">
        <f t="shared" si="9"/>
        <v>0</v>
      </c>
      <c r="K26" s="23" t="str">
        <f t="shared" si="10"/>
        <v>08:00</v>
      </c>
      <c r="L26" s="23" t="str">
        <f t="shared" si="11"/>
        <v>21:19</v>
      </c>
      <c r="M26" s="26" t="s">
        <v>410</v>
      </c>
      <c r="N26" s="26" t="s">
        <v>437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3.2</v>
      </c>
      <c r="B27" s="22">
        <f t="shared" si="1"/>
        <v>192</v>
      </c>
      <c r="C27" s="22">
        <f t="shared" si="2"/>
        <v>0</v>
      </c>
      <c r="D27" s="22">
        <f t="shared" si="3"/>
        <v>672</v>
      </c>
      <c r="E27" s="22">
        <f t="shared" si="4"/>
        <v>672</v>
      </c>
      <c r="F27" s="22">
        <f t="shared" si="5"/>
        <v>0</v>
      </c>
      <c r="G27" s="22">
        <f t="shared" si="6"/>
        <v>478</v>
      </c>
      <c r="H27" s="22">
        <f t="shared" si="7"/>
        <v>672</v>
      </c>
      <c r="I27" s="22">
        <f t="shared" si="8"/>
        <v>1272</v>
      </c>
      <c r="J27" s="22">
        <f t="shared" si="9"/>
        <v>0</v>
      </c>
      <c r="K27" s="23" t="str">
        <f t="shared" si="10"/>
        <v>07:58</v>
      </c>
      <c r="L27" s="23" t="str">
        <f t="shared" si="11"/>
        <v>21:12</v>
      </c>
      <c r="M27" s="26" t="s">
        <v>411</v>
      </c>
      <c r="N27" s="26" t="s">
        <v>438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2.92</v>
      </c>
      <c r="B28" s="22">
        <f t="shared" si="1"/>
        <v>175</v>
      </c>
      <c r="C28" s="22">
        <f t="shared" si="2"/>
        <v>0</v>
      </c>
      <c r="D28" s="22">
        <f t="shared" si="3"/>
        <v>655</v>
      </c>
      <c r="E28" s="22">
        <f t="shared" si="4"/>
        <v>655</v>
      </c>
      <c r="F28" s="22">
        <f t="shared" si="5"/>
        <v>0</v>
      </c>
      <c r="G28" s="22">
        <f t="shared" si="6"/>
        <v>476</v>
      </c>
      <c r="H28" s="22">
        <f t="shared" si="7"/>
        <v>655</v>
      </c>
      <c r="I28" s="22">
        <f t="shared" si="8"/>
        <v>1255</v>
      </c>
      <c r="J28" s="22">
        <f t="shared" si="9"/>
        <v>0</v>
      </c>
      <c r="K28" s="23" t="str">
        <f t="shared" si="10"/>
        <v>07:56</v>
      </c>
      <c r="L28" s="23" t="str">
        <f t="shared" si="11"/>
        <v>20:55</v>
      </c>
      <c r="M28" s="26" t="s">
        <v>412</v>
      </c>
      <c r="N28" s="26" t="s">
        <v>439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7.38</v>
      </c>
      <c r="B29" s="22">
        <f t="shared" si="1"/>
        <v>0</v>
      </c>
      <c r="C29" s="22">
        <f t="shared" si="2"/>
        <v>443</v>
      </c>
      <c r="D29" s="22">
        <f t="shared" si="3"/>
        <v>443</v>
      </c>
      <c r="E29" s="22">
        <f t="shared" si="4"/>
        <v>443</v>
      </c>
      <c r="F29" s="22">
        <f t="shared" si="5"/>
        <v>14</v>
      </c>
      <c r="G29" s="22">
        <f t="shared" si="6"/>
        <v>524</v>
      </c>
      <c r="H29" s="22">
        <f t="shared" si="7"/>
        <v>457</v>
      </c>
      <c r="I29" s="22">
        <f t="shared" si="8"/>
        <v>1057</v>
      </c>
      <c r="J29" s="22">
        <f t="shared" si="9"/>
        <v>1</v>
      </c>
      <c r="K29" s="23" t="str">
        <f t="shared" si="10"/>
        <v>08:44</v>
      </c>
      <c r="L29" s="23" t="str">
        <f t="shared" si="11"/>
        <v>17:37</v>
      </c>
      <c r="M29" s="26" t="s">
        <v>413</v>
      </c>
      <c r="N29" s="26" t="s">
        <v>440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7" t="s">
        <v>46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3.03</v>
      </c>
      <c r="B31" s="22">
        <f t="shared" si="1"/>
        <v>182</v>
      </c>
      <c r="C31" s="22">
        <f t="shared" si="2"/>
        <v>0</v>
      </c>
      <c r="D31" s="22">
        <f t="shared" si="3"/>
        <v>662</v>
      </c>
      <c r="E31" s="22">
        <f t="shared" si="4"/>
        <v>662</v>
      </c>
      <c r="F31" s="22">
        <f t="shared" si="5"/>
        <v>0</v>
      </c>
      <c r="G31" s="22">
        <f t="shared" si="6"/>
        <v>484</v>
      </c>
      <c r="H31" s="22">
        <f t="shared" si="7"/>
        <v>662</v>
      </c>
      <c r="I31" s="22">
        <f t="shared" si="8"/>
        <v>1262</v>
      </c>
      <c r="J31" s="22">
        <f t="shared" si="9"/>
        <v>0</v>
      </c>
      <c r="K31" s="23" t="str">
        <f t="shared" si="10"/>
        <v>08:04</v>
      </c>
      <c r="L31" s="23" t="str">
        <f t="shared" si="11"/>
        <v>21:02</v>
      </c>
      <c r="M31" s="26" t="s">
        <v>415</v>
      </c>
      <c r="N31" s="26" t="s">
        <v>273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2.6</v>
      </c>
      <c r="B32" s="22">
        <f t="shared" si="1"/>
        <v>156</v>
      </c>
      <c r="C32" s="22">
        <f t="shared" si="2"/>
        <v>0</v>
      </c>
      <c r="D32" s="22">
        <f t="shared" si="3"/>
        <v>636</v>
      </c>
      <c r="E32" s="22">
        <f t="shared" si="4"/>
        <v>636</v>
      </c>
      <c r="F32" s="22">
        <f t="shared" si="5"/>
        <v>0</v>
      </c>
      <c r="G32" s="22">
        <f t="shared" si="6"/>
        <v>480</v>
      </c>
      <c r="H32" s="22">
        <f t="shared" si="7"/>
        <v>636</v>
      </c>
      <c r="I32" s="22">
        <f t="shared" si="8"/>
        <v>1236</v>
      </c>
      <c r="J32" s="22">
        <f t="shared" si="9"/>
        <v>0</v>
      </c>
      <c r="K32" s="23" t="str">
        <f t="shared" si="10"/>
        <v>08:00</v>
      </c>
      <c r="L32" s="23" t="str">
        <f t="shared" si="11"/>
        <v>20:36</v>
      </c>
      <c r="M32" s="26" t="s">
        <v>416</v>
      </c>
      <c r="N32" s="26" t="s">
        <v>442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7" t="s">
        <v>51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2.78</v>
      </c>
      <c r="B33" s="22">
        <f t="shared" si="1"/>
        <v>167</v>
      </c>
      <c r="C33" s="22">
        <f t="shared" si="2"/>
        <v>0</v>
      </c>
      <c r="D33" s="22">
        <f t="shared" si="3"/>
        <v>647</v>
      </c>
      <c r="E33" s="22">
        <f t="shared" si="4"/>
        <v>647</v>
      </c>
      <c r="F33" s="22">
        <f t="shared" si="5"/>
        <v>0</v>
      </c>
      <c r="G33" s="22">
        <f t="shared" si="6"/>
        <v>500</v>
      </c>
      <c r="H33" s="22">
        <f t="shared" si="7"/>
        <v>647</v>
      </c>
      <c r="I33" s="22">
        <f t="shared" si="8"/>
        <v>1247</v>
      </c>
      <c r="J33" s="22">
        <f t="shared" si="9"/>
        <v>0</v>
      </c>
      <c r="K33" s="23" t="str">
        <f t="shared" si="10"/>
        <v>08:20</v>
      </c>
      <c r="L33" s="23" t="str">
        <f t="shared" si="11"/>
        <v>20:47</v>
      </c>
      <c r="M33" s="26" t="s">
        <v>417</v>
      </c>
      <c r="N33" s="26" t="s">
        <v>443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7" t="s">
        <v>51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T33" sqref="T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61.92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3715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472</v>
      </c>
      <c r="E3" s="22">
        <f>H3-F3</f>
        <v>472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480</v>
      </c>
      <c r="H3" s="22">
        <f>IF(I3=0,0,IF(I3&lt;(11*60+30),(I3-(8*60+30)),IF(I3&lt;(17*60+30),I3-(12*60+30)+3*60,I3-(18*60)+8*60)))</f>
        <v>472</v>
      </c>
      <c r="I3" s="22">
        <f>IF(L3&gt;0,MID(L3,1,2)*60+MID(L3,4,2),0)</f>
        <v>1072</v>
      </c>
      <c r="J3" s="22">
        <f>IF(MID(AO3,2,3)="工作日",0,1)</f>
        <v>0</v>
      </c>
      <c r="K3" s="23" t="str">
        <f>IF(LEN(CLEAN(N3))=13,MID(N3,2,5),IF(LEN(CLEAN(N3))=19,MID(N3,8,5),0))</f>
        <v>08:00</v>
      </c>
      <c r="L3" s="23" t="str">
        <f>IF(LEN(CLEAN(N3))=13,MID(N3,8,5),IF(LEN(CLEAN(N3))=19,MID(N3,14,5),0))</f>
        <v>17:52</v>
      </c>
      <c r="M3" s="26" t="s">
        <v>493</v>
      </c>
      <c r="N3" s="26" t="s">
        <v>444</v>
      </c>
      <c r="O3" s="34" t="s">
        <v>43</v>
      </c>
      <c r="P3" s="40" t="s">
        <v>51</v>
      </c>
      <c r="Q3" s="40" t="s">
        <v>51</v>
      </c>
      <c r="R3" s="27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52</v>
      </c>
      <c r="AP3" s="27" t="s">
        <v>145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458</v>
      </c>
      <c r="E4" s="22">
        <f t="shared" ref="E4:E48" si="4">H4-F4</f>
        <v>458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459</v>
      </c>
      <c r="H4" s="22">
        <f t="shared" ref="H4:H48" si="7">IF(I4=0,0,IF(I4&lt;(11*60+30),(I4-(8*60+30)),IF(I4&lt;(17*60+30),I4-(12*60+30)+3*60,I4-(18*60)+8*60)))</f>
        <v>458</v>
      </c>
      <c r="I4" s="22">
        <f t="shared" ref="I4:I48" si="8">IF(L4&gt;0,MID(L4,1,2)*60+MID(L4,4,2),0)</f>
        <v>1058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07:39</v>
      </c>
      <c r="L4" s="23" t="str">
        <f t="shared" ref="L4:L48" si="11">IF(LEN(CLEAN(N4))=13,MID(N4,8,5),IF(LEN(CLEAN(N4))=19,MID(N4,14,5),0))</f>
        <v>17:38</v>
      </c>
      <c r="M4" s="26" t="s">
        <v>445</v>
      </c>
      <c r="N4" s="26" t="s">
        <v>446</v>
      </c>
      <c r="O4" s="34" t="s">
        <v>43</v>
      </c>
      <c r="P4" s="40" t="s">
        <v>51</v>
      </c>
      <c r="Q4" s="40" t="s">
        <v>51</v>
      </c>
      <c r="R4" s="27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6.23</v>
      </c>
      <c r="B5" s="22">
        <f t="shared" si="1"/>
        <v>0</v>
      </c>
      <c r="C5" s="22">
        <f t="shared" si="2"/>
        <v>374</v>
      </c>
      <c r="D5" s="22">
        <f t="shared" si="3"/>
        <v>374</v>
      </c>
      <c r="E5" s="22">
        <f t="shared" si="4"/>
        <v>374</v>
      </c>
      <c r="F5" s="22">
        <f t="shared" si="5"/>
        <v>79</v>
      </c>
      <c r="G5" s="22">
        <f t="shared" si="6"/>
        <v>589</v>
      </c>
      <c r="H5" s="22">
        <f t="shared" si="7"/>
        <v>453</v>
      </c>
      <c r="I5" s="22">
        <f t="shared" si="8"/>
        <v>1023</v>
      </c>
      <c r="J5" s="22">
        <f t="shared" si="9"/>
        <v>1</v>
      </c>
      <c r="K5" s="23" t="str">
        <f t="shared" si="10"/>
        <v>09:49</v>
      </c>
      <c r="L5" s="23" t="str">
        <f t="shared" si="11"/>
        <v>17:03</v>
      </c>
      <c r="M5" s="26" t="s">
        <v>447</v>
      </c>
      <c r="N5" s="26" t="s">
        <v>476</v>
      </c>
      <c r="O5" s="34" t="s">
        <v>43</v>
      </c>
      <c r="P5" s="34"/>
      <c r="Q5" s="34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45</v>
      </c>
      <c r="AP5" s="27" t="s">
        <v>46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448</v>
      </c>
      <c r="N6" s="26" t="s">
        <v>48</v>
      </c>
      <c r="O6" s="34" t="s">
        <v>43</v>
      </c>
      <c r="P6" s="34"/>
      <c r="Q6" s="3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2.92</v>
      </c>
      <c r="B7" s="22">
        <f t="shared" si="1"/>
        <v>175</v>
      </c>
      <c r="C7" s="22">
        <f t="shared" si="2"/>
        <v>0</v>
      </c>
      <c r="D7" s="22">
        <f t="shared" si="3"/>
        <v>655</v>
      </c>
      <c r="E7" s="22">
        <f t="shared" si="4"/>
        <v>655</v>
      </c>
      <c r="F7" s="22">
        <f t="shared" si="5"/>
        <v>0</v>
      </c>
      <c r="G7" s="22">
        <f t="shared" si="6"/>
        <v>480</v>
      </c>
      <c r="H7" s="22">
        <f t="shared" si="7"/>
        <v>655</v>
      </c>
      <c r="I7" s="22">
        <f t="shared" si="8"/>
        <v>1255</v>
      </c>
      <c r="J7" s="22">
        <f t="shared" si="9"/>
        <v>0</v>
      </c>
      <c r="K7" s="23" t="str">
        <f t="shared" si="10"/>
        <v>08:00</v>
      </c>
      <c r="L7" s="23" t="str">
        <f t="shared" si="11"/>
        <v>20:55</v>
      </c>
      <c r="M7" s="26" t="s">
        <v>449</v>
      </c>
      <c r="N7" s="26" t="s">
        <v>477</v>
      </c>
      <c r="O7" s="34" t="s">
        <v>43</v>
      </c>
      <c r="P7" s="40" t="s">
        <v>51</v>
      </c>
      <c r="Q7" s="40" t="s">
        <v>51</v>
      </c>
      <c r="R7" s="27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3.82</v>
      </c>
      <c r="B8" s="22">
        <f t="shared" si="1"/>
        <v>229</v>
      </c>
      <c r="C8" s="22">
        <f t="shared" si="2"/>
        <v>0</v>
      </c>
      <c r="D8" s="22">
        <f t="shared" si="3"/>
        <v>709</v>
      </c>
      <c r="E8" s="22">
        <f t="shared" si="4"/>
        <v>709</v>
      </c>
      <c r="F8" s="22">
        <f t="shared" si="5"/>
        <v>0</v>
      </c>
      <c r="G8" s="22">
        <f t="shared" si="6"/>
        <v>474</v>
      </c>
      <c r="H8" s="22">
        <f t="shared" si="7"/>
        <v>709</v>
      </c>
      <c r="I8" s="22">
        <f t="shared" si="8"/>
        <v>1309</v>
      </c>
      <c r="J8" s="22">
        <f t="shared" si="9"/>
        <v>0</v>
      </c>
      <c r="K8" s="23" t="str">
        <f t="shared" si="10"/>
        <v>07:54</v>
      </c>
      <c r="L8" s="23" t="str">
        <f t="shared" si="11"/>
        <v>21:49</v>
      </c>
      <c r="M8" s="26" t="s">
        <v>450</v>
      </c>
      <c r="N8" s="26" t="s">
        <v>478</v>
      </c>
      <c r="O8" s="34" t="s">
        <v>43</v>
      </c>
      <c r="P8" s="40" t="s">
        <v>51</v>
      </c>
      <c r="Q8" s="40" t="s">
        <v>51</v>
      </c>
      <c r="R8" s="27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580</v>
      </c>
      <c r="F9" s="22">
        <f t="shared" si="5"/>
        <v>0</v>
      </c>
      <c r="G9" s="22">
        <f t="shared" si="6"/>
        <v>483</v>
      </c>
      <c r="H9" s="22">
        <f t="shared" si="7"/>
        <v>580</v>
      </c>
      <c r="I9" s="22">
        <f t="shared" si="8"/>
        <v>1180</v>
      </c>
      <c r="J9" s="22">
        <f t="shared" si="9"/>
        <v>0</v>
      </c>
      <c r="K9" s="23" t="str">
        <f t="shared" si="10"/>
        <v>08:03</v>
      </c>
      <c r="L9" s="23" t="str">
        <f t="shared" si="11"/>
        <v>19:40</v>
      </c>
      <c r="M9" s="26" t="s">
        <v>451</v>
      </c>
      <c r="N9" s="26" t="s">
        <v>479</v>
      </c>
      <c r="O9" s="34" t="s">
        <v>43</v>
      </c>
      <c r="P9" s="40" t="s">
        <v>51</v>
      </c>
      <c r="Q9" s="40" t="s">
        <v>51</v>
      </c>
      <c r="R9" s="27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2.83</v>
      </c>
      <c r="B10" s="22">
        <f t="shared" si="1"/>
        <v>170</v>
      </c>
      <c r="C10" s="22">
        <f t="shared" si="2"/>
        <v>0</v>
      </c>
      <c r="D10" s="22">
        <f t="shared" si="3"/>
        <v>650</v>
      </c>
      <c r="E10" s="22">
        <f t="shared" si="4"/>
        <v>650</v>
      </c>
      <c r="F10" s="22">
        <f t="shared" si="5"/>
        <v>0</v>
      </c>
      <c r="G10" s="22">
        <f t="shared" si="6"/>
        <v>474</v>
      </c>
      <c r="H10" s="22">
        <f t="shared" si="7"/>
        <v>650</v>
      </c>
      <c r="I10" s="22">
        <f t="shared" si="8"/>
        <v>1250</v>
      </c>
      <c r="J10" s="22">
        <f t="shared" si="9"/>
        <v>0</v>
      </c>
      <c r="K10" s="23" t="str">
        <f t="shared" si="10"/>
        <v>07:54</v>
      </c>
      <c r="L10" s="23" t="str">
        <f t="shared" si="11"/>
        <v>20:50</v>
      </c>
      <c r="M10" s="26" t="s">
        <v>452</v>
      </c>
      <c r="N10" s="26" t="s">
        <v>480</v>
      </c>
      <c r="O10" s="34" t="s">
        <v>43</v>
      </c>
      <c r="P10" s="40" t="s">
        <v>51</v>
      </c>
      <c r="Q10" s="40" t="s">
        <v>51</v>
      </c>
      <c r="R10" s="2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4.25</v>
      </c>
      <c r="B11" s="22">
        <f t="shared" si="1"/>
        <v>255</v>
      </c>
      <c r="C11" s="22">
        <f t="shared" si="2"/>
        <v>0</v>
      </c>
      <c r="D11" s="22">
        <f t="shared" si="3"/>
        <v>735</v>
      </c>
      <c r="E11" s="22">
        <f t="shared" si="4"/>
        <v>735</v>
      </c>
      <c r="F11" s="22">
        <f t="shared" si="5"/>
        <v>0</v>
      </c>
      <c r="G11" s="22">
        <f t="shared" si="6"/>
        <v>470</v>
      </c>
      <c r="H11" s="22">
        <f t="shared" si="7"/>
        <v>735</v>
      </c>
      <c r="I11" s="22">
        <f t="shared" si="8"/>
        <v>1335</v>
      </c>
      <c r="J11" s="22">
        <f t="shared" si="9"/>
        <v>0</v>
      </c>
      <c r="K11" s="23" t="str">
        <f t="shared" si="10"/>
        <v>07:50</v>
      </c>
      <c r="L11" s="23" t="str">
        <f t="shared" si="11"/>
        <v>22:15</v>
      </c>
      <c r="M11" s="26" t="s">
        <v>453</v>
      </c>
      <c r="N11" s="26" t="s">
        <v>481</v>
      </c>
      <c r="O11" s="34" t="s">
        <v>43</v>
      </c>
      <c r="P11" s="40" t="s">
        <v>51</v>
      </c>
      <c r="Q11" s="40" t="s">
        <v>51</v>
      </c>
      <c r="R11" s="2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5.98</v>
      </c>
      <c r="B12" s="22">
        <f t="shared" si="1"/>
        <v>0</v>
      </c>
      <c r="C12" s="22">
        <f t="shared" si="2"/>
        <v>359</v>
      </c>
      <c r="D12" s="22">
        <f t="shared" si="3"/>
        <v>359</v>
      </c>
      <c r="E12" s="22">
        <f t="shared" si="4"/>
        <v>359</v>
      </c>
      <c r="F12" s="22">
        <f t="shared" si="5"/>
        <v>158</v>
      </c>
      <c r="G12" s="22">
        <f t="shared" si="6"/>
        <v>668</v>
      </c>
      <c r="H12" s="22">
        <f t="shared" si="7"/>
        <v>517</v>
      </c>
      <c r="I12" s="22">
        <f t="shared" si="8"/>
        <v>1117</v>
      </c>
      <c r="J12" s="22">
        <f t="shared" si="9"/>
        <v>1</v>
      </c>
      <c r="K12" s="23" t="str">
        <f t="shared" si="10"/>
        <v>11:08</v>
      </c>
      <c r="L12" s="23" t="str">
        <f t="shared" si="11"/>
        <v>18:37</v>
      </c>
      <c r="M12" s="26" t="s">
        <v>454</v>
      </c>
      <c r="N12" s="26" t="s">
        <v>482</v>
      </c>
      <c r="O12" s="34" t="s">
        <v>43</v>
      </c>
      <c r="P12" s="34"/>
      <c r="Q12" s="34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45</v>
      </c>
      <c r="AP12" s="27" t="s">
        <v>46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455</v>
      </c>
      <c r="N13" s="26" t="s">
        <v>48</v>
      </c>
      <c r="O13" s="34" t="s">
        <v>43</v>
      </c>
      <c r="P13" s="34"/>
      <c r="Q13" s="34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2.48</v>
      </c>
      <c r="B14" s="22">
        <f t="shared" si="1"/>
        <v>149</v>
      </c>
      <c r="C14" s="22">
        <f t="shared" si="2"/>
        <v>0</v>
      </c>
      <c r="D14" s="22">
        <f t="shared" si="3"/>
        <v>629</v>
      </c>
      <c r="E14" s="22">
        <f t="shared" si="4"/>
        <v>629</v>
      </c>
      <c r="F14" s="22">
        <f t="shared" si="5"/>
        <v>0</v>
      </c>
      <c r="G14" s="22">
        <f t="shared" si="6"/>
        <v>469</v>
      </c>
      <c r="H14" s="22">
        <f t="shared" si="7"/>
        <v>629</v>
      </c>
      <c r="I14" s="22">
        <f t="shared" si="8"/>
        <v>1229</v>
      </c>
      <c r="J14" s="22">
        <f t="shared" si="9"/>
        <v>0</v>
      </c>
      <c r="K14" s="23" t="str">
        <f t="shared" si="10"/>
        <v>07:49</v>
      </c>
      <c r="L14" s="23" t="str">
        <f t="shared" si="11"/>
        <v>20:29</v>
      </c>
      <c r="M14" s="26" t="s">
        <v>456</v>
      </c>
      <c r="N14" s="26" t="s">
        <v>483</v>
      </c>
      <c r="O14" s="34" t="s">
        <v>43</v>
      </c>
      <c r="P14" s="40" t="s">
        <v>51</v>
      </c>
      <c r="Q14" s="40" t="s">
        <v>51</v>
      </c>
      <c r="R14" s="27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2.33</v>
      </c>
      <c r="B15" s="22">
        <f t="shared" si="1"/>
        <v>140</v>
      </c>
      <c r="C15" s="22">
        <f t="shared" si="2"/>
        <v>0</v>
      </c>
      <c r="D15" s="22">
        <f t="shared" si="3"/>
        <v>620</v>
      </c>
      <c r="E15" s="22">
        <f t="shared" si="4"/>
        <v>620</v>
      </c>
      <c r="F15" s="22">
        <f t="shared" si="5"/>
        <v>0</v>
      </c>
      <c r="G15" s="22">
        <f t="shared" si="6"/>
        <v>473</v>
      </c>
      <c r="H15" s="22">
        <f t="shared" si="7"/>
        <v>620</v>
      </c>
      <c r="I15" s="22">
        <f t="shared" si="8"/>
        <v>1220</v>
      </c>
      <c r="J15" s="22">
        <f t="shared" si="9"/>
        <v>0</v>
      </c>
      <c r="K15" s="23" t="str">
        <f t="shared" si="10"/>
        <v>07:53</v>
      </c>
      <c r="L15" s="23" t="str">
        <f t="shared" si="11"/>
        <v>20:20</v>
      </c>
      <c r="M15" s="26" t="s">
        <v>457</v>
      </c>
      <c r="N15" s="26" t="s">
        <v>484</v>
      </c>
      <c r="O15" s="34" t="s">
        <v>43</v>
      </c>
      <c r="P15" s="40" t="s">
        <v>51</v>
      </c>
      <c r="Q15" s="40" t="s">
        <v>51</v>
      </c>
      <c r="R15" s="2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52</v>
      </c>
      <c r="AP15" s="27" t="s">
        <v>145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0.52</v>
      </c>
      <c r="B16" s="22">
        <f t="shared" si="1"/>
        <v>31</v>
      </c>
      <c r="C16" s="22">
        <f t="shared" si="2"/>
        <v>0</v>
      </c>
      <c r="D16" s="22">
        <f t="shared" si="3"/>
        <v>511</v>
      </c>
      <c r="E16" s="22">
        <f t="shared" si="4"/>
        <v>511</v>
      </c>
      <c r="F16" s="22">
        <f t="shared" si="5"/>
        <v>0</v>
      </c>
      <c r="G16" s="22">
        <f t="shared" si="6"/>
        <v>474</v>
      </c>
      <c r="H16" s="22">
        <f t="shared" si="7"/>
        <v>511</v>
      </c>
      <c r="I16" s="22">
        <f t="shared" si="8"/>
        <v>1111</v>
      </c>
      <c r="J16" s="22">
        <f t="shared" si="9"/>
        <v>0</v>
      </c>
      <c r="K16" s="23" t="str">
        <f t="shared" si="10"/>
        <v>07:54</v>
      </c>
      <c r="L16" s="23" t="str">
        <f t="shared" si="11"/>
        <v>18:31</v>
      </c>
      <c r="M16" s="26" t="s">
        <v>458</v>
      </c>
      <c r="N16" s="26" t="s">
        <v>485</v>
      </c>
      <c r="O16" s="34" t="s">
        <v>43</v>
      </c>
      <c r="P16" s="40" t="s">
        <v>51</v>
      </c>
      <c r="Q16" s="40" t="s">
        <v>51</v>
      </c>
      <c r="R16" s="27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60</v>
      </c>
      <c r="E17" s="22">
        <f t="shared" si="4"/>
        <v>60</v>
      </c>
      <c r="F17" s="22">
        <f t="shared" si="5"/>
        <v>390</v>
      </c>
      <c r="G17" s="22">
        <f t="shared" si="6"/>
        <v>930</v>
      </c>
      <c r="H17" s="22">
        <f t="shared" si="7"/>
        <v>450</v>
      </c>
      <c r="I17" s="22">
        <f t="shared" si="8"/>
        <v>1050</v>
      </c>
      <c r="J17" s="22">
        <f t="shared" si="9"/>
        <v>0</v>
      </c>
      <c r="K17" s="23" t="str">
        <f t="shared" si="10"/>
        <v>15:30</v>
      </c>
      <c r="L17" s="23" t="str">
        <f t="shared" si="11"/>
        <v>17:30</v>
      </c>
      <c r="M17" s="26" t="s">
        <v>459</v>
      </c>
      <c r="N17" s="26" t="s">
        <v>486</v>
      </c>
      <c r="O17" s="34" t="s">
        <v>43</v>
      </c>
      <c r="P17" s="40" t="s">
        <v>51</v>
      </c>
      <c r="Q17" s="40" t="s">
        <v>51</v>
      </c>
      <c r="R17" s="2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460</v>
      </c>
      <c r="N18" s="26" t="s">
        <v>48</v>
      </c>
      <c r="O18" s="34" t="s">
        <v>43</v>
      </c>
      <c r="P18" s="34"/>
      <c r="Q18" s="3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461</v>
      </c>
      <c r="N19" s="26" t="s">
        <v>48</v>
      </c>
      <c r="O19" s="34" t="s">
        <v>43</v>
      </c>
      <c r="P19" s="34"/>
      <c r="Q19" s="3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45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 t="s">
        <v>462</v>
      </c>
      <c r="N20" s="26" t="s">
        <v>48</v>
      </c>
      <c r="O20" s="34" t="s">
        <v>43</v>
      </c>
      <c r="P20" s="34"/>
      <c r="Q20" s="3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45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2.72</v>
      </c>
      <c r="B21" s="22">
        <f t="shared" si="1"/>
        <v>163</v>
      </c>
      <c r="C21" s="22">
        <f t="shared" si="2"/>
        <v>0</v>
      </c>
      <c r="D21" s="22">
        <f t="shared" si="3"/>
        <v>643</v>
      </c>
      <c r="E21" s="22">
        <f t="shared" si="4"/>
        <v>643</v>
      </c>
      <c r="F21" s="22">
        <f t="shared" si="5"/>
        <v>0</v>
      </c>
      <c r="G21" s="22">
        <f t="shared" si="6"/>
        <v>489</v>
      </c>
      <c r="H21" s="22">
        <f t="shared" si="7"/>
        <v>643</v>
      </c>
      <c r="I21" s="22">
        <f t="shared" si="8"/>
        <v>1243</v>
      </c>
      <c r="J21" s="22">
        <f t="shared" si="9"/>
        <v>0</v>
      </c>
      <c r="K21" s="23" t="str">
        <f t="shared" si="10"/>
        <v>08:09</v>
      </c>
      <c r="L21" s="23" t="str">
        <f t="shared" si="11"/>
        <v>20:43</v>
      </c>
      <c r="M21" s="26" t="s">
        <v>463</v>
      </c>
      <c r="N21" s="26" t="s">
        <v>487</v>
      </c>
      <c r="O21" s="34" t="s">
        <v>43</v>
      </c>
      <c r="P21" s="40" t="s">
        <v>51</v>
      </c>
      <c r="Q21" s="40" t="s">
        <v>51</v>
      </c>
      <c r="R21" s="27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3</v>
      </c>
      <c r="B22" s="22">
        <f t="shared" si="1"/>
        <v>180</v>
      </c>
      <c r="C22" s="22">
        <f t="shared" si="2"/>
        <v>0</v>
      </c>
      <c r="D22" s="22">
        <f t="shared" si="3"/>
        <v>660</v>
      </c>
      <c r="E22" s="22">
        <f t="shared" si="4"/>
        <v>660</v>
      </c>
      <c r="F22" s="22">
        <f t="shared" si="5"/>
        <v>0</v>
      </c>
      <c r="G22" s="22">
        <f t="shared" si="6"/>
        <v>490</v>
      </c>
      <c r="H22" s="22">
        <f t="shared" si="7"/>
        <v>660</v>
      </c>
      <c r="I22" s="22">
        <f t="shared" si="8"/>
        <v>1260</v>
      </c>
      <c r="J22" s="22">
        <f t="shared" si="9"/>
        <v>0</v>
      </c>
      <c r="K22" s="23" t="str">
        <f t="shared" si="10"/>
        <v>08:10</v>
      </c>
      <c r="L22" s="23" t="str">
        <f t="shared" si="11"/>
        <v>21:00</v>
      </c>
      <c r="M22" s="26" t="s">
        <v>464</v>
      </c>
      <c r="N22" s="26" t="s">
        <v>488</v>
      </c>
      <c r="O22" s="34" t="s">
        <v>43</v>
      </c>
      <c r="P22" s="40" t="s">
        <v>51</v>
      </c>
      <c r="Q22" s="40" t="s">
        <v>51</v>
      </c>
      <c r="R22" s="27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1.68</v>
      </c>
      <c r="B23" s="22">
        <f t="shared" si="1"/>
        <v>101</v>
      </c>
      <c r="C23" s="22">
        <f t="shared" si="2"/>
        <v>0</v>
      </c>
      <c r="D23" s="22">
        <f t="shared" si="3"/>
        <v>581</v>
      </c>
      <c r="E23" s="22">
        <f t="shared" si="4"/>
        <v>581</v>
      </c>
      <c r="F23" s="22">
        <f t="shared" si="5"/>
        <v>0</v>
      </c>
      <c r="G23" s="22">
        <f t="shared" si="6"/>
        <v>484</v>
      </c>
      <c r="H23" s="22">
        <f t="shared" si="7"/>
        <v>581</v>
      </c>
      <c r="I23" s="22">
        <f t="shared" si="8"/>
        <v>1181</v>
      </c>
      <c r="J23" s="22">
        <f t="shared" si="9"/>
        <v>0</v>
      </c>
      <c r="K23" s="23" t="str">
        <f t="shared" si="10"/>
        <v>08:04</v>
      </c>
      <c r="L23" s="23" t="str">
        <f t="shared" si="11"/>
        <v>19:41</v>
      </c>
      <c r="M23" s="26" t="s">
        <v>465</v>
      </c>
      <c r="N23" s="26" t="s">
        <v>489</v>
      </c>
      <c r="O23" s="34" t="s">
        <v>43</v>
      </c>
      <c r="P23" s="40" t="s">
        <v>51</v>
      </c>
      <c r="Q23" s="40" t="s">
        <v>51</v>
      </c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166</v>
      </c>
      <c r="E24" s="22">
        <f t="shared" si="4"/>
        <v>166</v>
      </c>
      <c r="F24" s="22">
        <f t="shared" si="5"/>
        <v>480</v>
      </c>
      <c r="G24" s="22">
        <f t="shared" si="6"/>
        <v>1057</v>
      </c>
      <c r="H24" s="22">
        <f t="shared" si="7"/>
        <v>646</v>
      </c>
      <c r="I24" s="22">
        <f t="shared" si="8"/>
        <v>1246</v>
      </c>
      <c r="J24" s="22">
        <f t="shared" si="9"/>
        <v>0</v>
      </c>
      <c r="K24" s="23" t="str">
        <f t="shared" si="10"/>
        <v>17:37</v>
      </c>
      <c r="L24" s="23" t="str">
        <f t="shared" si="11"/>
        <v>20:46</v>
      </c>
      <c r="M24" s="26" t="s">
        <v>466</v>
      </c>
      <c r="N24" s="26" t="s">
        <v>490</v>
      </c>
      <c r="O24" s="34" t="s">
        <v>43</v>
      </c>
      <c r="P24" s="40" t="s">
        <v>51</v>
      </c>
      <c r="Q24" s="40" t="s">
        <v>51</v>
      </c>
      <c r="R24" s="27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2.0499999999999998</v>
      </c>
      <c r="B25" s="22">
        <f t="shared" si="1"/>
        <v>123</v>
      </c>
      <c r="C25" s="22">
        <f t="shared" si="2"/>
        <v>0</v>
      </c>
      <c r="D25" s="22">
        <f t="shared" si="3"/>
        <v>603</v>
      </c>
      <c r="E25" s="22">
        <f t="shared" si="4"/>
        <v>603</v>
      </c>
      <c r="F25" s="22">
        <f t="shared" si="5"/>
        <v>0</v>
      </c>
      <c r="G25" s="22">
        <f t="shared" si="6"/>
        <v>486</v>
      </c>
      <c r="H25" s="22">
        <f t="shared" si="7"/>
        <v>603</v>
      </c>
      <c r="I25" s="22">
        <f t="shared" si="8"/>
        <v>1203</v>
      </c>
      <c r="J25" s="22">
        <f t="shared" si="9"/>
        <v>0</v>
      </c>
      <c r="K25" s="23" t="str">
        <f t="shared" si="10"/>
        <v>08:06</v>
      </c>
      <c r="L25" s="23" t="str">
        <f t="shared" si="11"/>
        <v>20:03</v>
      </c>
      <c r="M25" s="26" t="s">
        <v>467</v>
      </c>
      <c r="N25" s="26" t="s">
        <v>491</v>
      </c>
      <c r="O25" s="34" t="s">
        <v>43</v>
      </c>
      <c r="P25" s="40" t="s">
        <v>51</v>
      </c>
      <c r="Q25" s="40" t="s">
        <v>51</v>
      </c>
      <c r="R25" s="27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7.27</v>
      </c>
      <c r="B26" s="22">
        <f t="shared" si="1"/>
        <v>0</v>
      </c>
      <c r="C26" s="22">
        <f t="shared" si="2"/>
        <v>436</v>
      </c>
      <c r="D26" s="22">
        <f t="shared" si="3"/>
        <v>436</v>
      </c>
      <c r="E26" s="22">
        <f t="shared" si="4"/>
        <v>436</v>
      </c>
      <c r="F26" s="22">
        <f t="shared" si="5"/>
        <v>163</v>
      </c>
      <c r="G26" s="22">
        <f t="shared" si="6"/>
        <v>673</v>
      </c>
      <c r="H26" s="22">
        <f t="shared" si="7"/>
        <v>599</v>
      </c>
      <c r="I26" s="22">
        <f t="shared" si="8"/>
        <v>1199</v>
      </c>
      <c r="J26" s="22">
        <f t="shared" si="9"/>
        <v>1</v>
      </c>
      <c r="K26" s="23" t="str">
        <f t="shared" si="10"/>
        <v>11:13</v>
      </c>
      <c r="L26" s="23" t="str">
        <f t="shared" si="11"/>
        <v>19:59</v>
      </c>
      <c r="M26" s="26" t="s">
        <v>468</v>
      </c>
      <c r="N26" s="26" t="s">
        <v>492</v>
      </c>
      <c r="O26" s="34" t="s">
        <v>43</v>
      </c>
      <c r="P26" s="34"/>
      <c r="Q26" s="3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45</v>
      </c>
      <c r="AP26" s="27" t="s">
        <v>46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26" t="s">
        <v>469</v>
      </c>
      <c r="N27" s="26" t="s">
        <v>48</v>
      </c>
      <c r="O27" s="34" t="s">
        <v>43</v>
      </c>
      <c r="P27" s="34"/>
      <c r="Q27" s="3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45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2.3199999999999998</v>
      </c>
      <c r="B28" s="22">
        <f t="shared" si="1"/>
        <v>139</v>
      </c>
      <c r="C28" s="22">
        <f t="shared" si="2"/>
        <v>0</v>
      </c>
      <c r="D28" s="22">
        <f t="shared" si="3"/>
        <v>619</v>
      </c>
      <c r="E28" s="22">
        <f t="shared" si="4"/>
        <v>619</v>
      </c>
      <c r="F28" s="22">
        <f t="shared" si="5"/>
        <v>0</v>
      </c>
      <c r="G28" s="22">
        <f t="shared" si="6"/>
        <v>482</v>
      </c>
      <c r="H28" s="22">
        <f t="shared" si="7"/>
        <v>619</v>
      </c>
      <c r="I28" s="22">
        <f t="shared" si="8"/>
        <v>1219</v>
      </c>
      <c r="J28" s="22">
        <f t="shared" si="9"/>
        <v>0</v>
      </c>
      <c r="K28" s="23" t="str">
        <f t="shared" si="10"/>
        <v>08:02</v>
      </c>
      <c r="L28" s="23" t="str">
        <f t="shared" si="11"/>
        <v>20:19</v>
      </c>
      <c r="M28" s="26" t="s">
        <v>470</v>
      </c>
      <c r="N28" s="26" t="s">
        <v>494</v>
      </c>
      <c r="O28" s="34" t="s">
        <v>43</v>
      </c>
      <c r="P28" s="40" t="s">
        <v>51</v>
      </c>
      <c r="Q28" s="40" t="s">
        <v>51</v>
      </c>
      <c r="R28" s="27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2.5</v>
      </c>
      <c r="B29" s="22">
        <f t="shared" si="1"/>
        <v>150</v>
      </c>
      <c r="C29" s="22">
        <f t="shared" si="2"/>
        <v>0</v>
      </c>
      <c r="D29" s="22">
        <f t="shared" si="3"/>
        <v>630</v>
      </c>
      <c r="E29" s="22">
        <f t="shared" si="4"/>
        <v>630</v>
      </c>
      <c r="F29" s="22">
        <f t="shared" si="5"/>
        <v>0</v>
      </c>
      <c r="G29" s="22">
        <f t="shared" si="6"/>
        <v>480</v>
      </c>
      <c r="H29" s="22">
        <f t="shared" si="7"/>
        <v>630</v>
      </c>
      <c r="I29" s="22">
        <f t="shared" si="8"/>
        <v>1230</v>
      </c>
      <c r="J29" s="22">
        <f t="shared" si="9"/>
        <v>0</v>
      </c>
      <c r="K29" s="23" t="str">
        <f t="shared" si="10"/>
        <v>08:00</v>
      </c>
      <c r="L29" s="23" t="str">
        <f t="shared" si="11"/>
        <v>20:30</v>
      </c>
      <c r="M29" s="26" t="s">
        <v>471</v>
      </c>
      <c r="N29" s="26" t="s">
        <v>495</v>
      </c>
      <c r="O29" s="34" t="s">
        <v>43</v>
      </c>
      <c r="P29" s="40" t="s">
        <v>51</v>
      </c>
      <c r="Q29" s="40" t="s">
        <v>51</v>
      </c>
      <c r="R29" s="27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7" t="s">
        <v>145</v>
      </c>
      <c r="AQ29" s="27" t="s">
        <v>51</v>
      </c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2.72</v>
      </c>
      <c r="B30" s="22">
        <f t="shared" si="1"/>
        <v>163</v>
      </c>
      <c r="C30" s="22">
        <f t="shared" si="2"/>
        <v>0</v>
      </c>
      <c r="D30" s="22">
        <f t="shared" si="3"/>
        <v>643</v>
      </c>
      <c r="E30" s="22">
        <f t="shared" si="4"/>
        <v>643</v>
      </c>
      <c r="F30" s="22">
        <f t="shared" si="5"/>
        <v>0</v>
      </c>
      <c r="G30" s="22">
        <f t="shared" si="6"/>
        <v>479</v>
      </c>
      <c r="H30" s="22">
        <f t="shared" si="7"/>
        <v>643</v>
      </c>
      <c r="I30" s="22">
        <f t="shared" si="8"/>
        <v>1243</v>
      </c>
      <c r="J30" s="22">
        <f t="shared" si="9"/>
        <v>0</v>
      </c>
      <c r="K30" s="23" t="str">
        <f t="shared" si="10"/>
        <v>07:59</v>
      </c>
      <c r="L30" s="23" t="str">
        <f t="shared" si="11"/>
        <v>20:43</v>
      </c>
      <c r="M30" s="26" t="s">
        <v>472</v>
      </c>
      <c r="N30" s="26" t="s">
        <v>496</v>
      </c>
      <c r="O30" s="34" t="s">
        <v>43</v>
      </c>
      <c r="P30" s="40" t="s">
        <v>51</v>
      </c>
      <c r="Q30" s="40" t="s">
        <v>51</v>
      </c>
      <c r="R30" s="27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52</v>
      </c>
      <c r="AP30" s="27" t="s">
        <v>145</v>
      </c>
      <c r="AQ30" s="27" t="s">
        <v>51</v>
      </c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2.85</v>
      </c>
      <c r="B31" s="22">
        <f t="shared" si="1"/>
        <v>171</v>
      </c>
      <c r="C31" s="22">
        <f t="shared" si="2"/>
        <v>0</v>
      </c>
      <c r="D31" s="22">
        <f t="shared" si="3"/>
        <v>651</v>
      </c>
      <c r="E31" s="22">
        <f t="shared" si="4"/>
        <v>651</v>
      </c>
      <c r="F31" s="22">
        <f t="shared" si="5"/>
        <v>0</v>
      </c>
      <c r="G31" s="22">
        <f t="shared" si="6"/>
        <v>479</v>
      </c>
      <c r="H31" s="22">
        <f t="shared" si="7"/>
        <v>651</v>
      </c>
      <c r="I31" s="22">
        <f t="shared" si="8"/>
        <v>1251</v>
      </c>
      <c r="J31" s="22">
        <f t="shared" si="9"/>
        <v>0</v>
      </c>
      <c r="K31" s="23" t="str">
        <f t="shared" si="10"/>
        <v>07:59</v>
      </c>
      <c r="L31" s="23" t="str">
        <f t="shared" si="11"/>
        <v>20:51</v>
      </c>
      <c r="M31" s="26" t="s">
        <v>473</v>
      </c>
      <c r="N31" s="26" t="s">
        <v>497</v>
      </c>
      <c r="O31" s="34" t="s">
        <v>43</v>
      </c>
      <c r="P31" s="40" t="s">
        <v>51</v>
      </c>
      <c r="Q31" s="40" t="s">
        <v>51</v>
      </c>
      <c r="R31" s="27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1.78</v>
      </c>
      <c r="B32" s="22">
        <f t="shared" si="1"/>
        <v>107</v>
      </c>
      <c r="C32" s="22">
        <f t="shared" si="2"/>
        <v>0</v>
      </c>
      <c r="D32" s="22">
        <f t="shared" si="3"/>
        <v>587</v>
      </c>
      <c r="E32" s="22">
        <f t="shared" si="4"/>
        <v>587</v>
      </c>
      <c r="F32" s="22">
        <f t="shared" si="5"/>
        <v>0</v>
      </c>
      <c r="G32" s="22">
        <f t="shared" si="6"/>
        <v>479</v>
      </c>
      <c r="H32" s="22">
        <f t="shared" si="7"/>
        <v>587</v>
      </c>
      <c r="I32" s="22">
        <f t="shared" si="8"/>
        <v>1187</v>
      </c>
      <c r="J32" s="22">
        <f t="shared" si="9"/>
        <v>0</v>
      </c>
      <c r="K32" s="23" t="str">
        <f t="shared" si="10"/>
        <v>07:59</v>
      </c>
      <c r="L32" s="23" t="str">
        <f t="shared" si="11"/>
        <v>19:47</v>
      </c>
      <c r="M32" s="26" t="s">
        <v>474</v>
      </c>
      <c r="N32" s="26" t="s">
        <v>498</v>
      </c>
      <c r="O32" s="34" t="s">
        <v>43</v>
      </c>
      <c r="P32" s="40" t="s">
        <v>51</v>
      </c>
      <c r="Q32" s="40" t="s">
        <v>51</v>
      </c>
      <c r="R32" s="27"/>
      <c r="S32" s="26"/>
      <c r="T32" s="26"/>
      <c r="U32" s="27" t="s">
        <v>51</v>
      </c>
      <c r="V32" s="26"/>
      <c r="W32" s="26"/>
      <c r="X32" s="27" t="s">
        <v>51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6" t="s">
        <v>475</v>
      </c>
      <c r="N33" s="26" t="s">
        <v>48</v>
      </c>
      <c r="O33" s="34" t="s">
        <v>43</v>
      </c>
      <c r="P33" s="34"/>
      <c r="Q33" s="34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 t="s">
        <v>45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O30" sqref="O3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74.400000000000006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4464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541</v>
      </c>
      <c r="N3" s="26" t="s">
        <v>48</v>
      </c>
      <c r="O3" s="26" t="s">
        <v>44</v>
      </c>
      <c r="P3" s="26" t="s">
        <v>43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0.7</v>
      </c>
      <c r="B4" s="22">
        <f t="shared" ref="B4:B48" si="1">IF(AND(D4&gt;(8*60),J4=0),D4-(8*60),0)</f>
        <v>42</v>
      </c>
      <c r="C4" s="22">
        <f t="shared" ref="C4:C48" si="2">IF(AND(J4=1,D4&gt;0),D4,0)</f>
        <v>0</v>
      </c>
      <c r="D4" s="22">
        <f t="shared" ref="D4:D48" si="3">IF(E4&gt;0,E4,0)</f>
        <v>522</v>
      </c>
      <c r="E4" s="22">
        <f t="shared" ref="E4:E48" si="4">H4-F4</f>
        <v>522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506</v>
      </c>
      <c r="H4" s="22">
        <f t="shared" ref="H4:H48" si="7">IF(I4=0,0,IF(I4&lt;(11*60+30),(I4-(8*60+30)),IF(I4&lt;(17*60+30),I4-(12*60+30)+3*60,I4-(18*60)+8*60)))</f>
        <v>522</v>
      </c>
      <c r="I4" s="22">
        <f t="shared" ref="I4:I48" si="8">IF(L4&gt;0,MID(L4,1,2)*60+MID(L4,4,2),0)</f>
        <v>1122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08:26</v>
      </c>
      <c r="L4" s="23" t="str">
        <f t="shared" ref="L4:L48" si="11">IF(LEN(CLEAN(N4))=13,MID(N4,8,5),IF(LEN(CLEAN(N4))=19,MID(N4,14,5),0))</f>
        <v>18:42</v>
      </c>
      <c r="M4" s="26" t="s">
        <v>502</v>
      </c>
      <c r="N4" s="26" t="s">
        <v>503</v>
      </c>
      <c r="O4" s="26" t="s">
        <v>44</v>
      </c>
      <c r="P4" s="26" t="s">
        <v>43</v>
      </c>
      <c r="Q4" s="27" t="s">
        <v>51</v>
      </c>
      <c r="R4" s="27" t="s">
        <v>51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</v>
      </c>
      <c r="B5" s="22">
        <f t="shared" si="1"/>
        <v>180</v>
      </c>
      <c r="C5" s="22">
        <f t="shared" si="2"/>
        <v>0</v>
      </c>
      <c r="D5" s="22">
        <f t="shared" si="3"/>
        <v>660</v>
      </c>
      <c r="E5" s="22">
        <f t="shared" si="4"/>
        <v>660</v>
      </c>
      <c r="F5" s="22">
        <f t="shared" si="5"/>
        <v>0</v>
      </c>
      <c r="G5" s="22">
        <f t="shared" si="6"/>
        <v>492</v>
      </c>
      <c r="H5" s="22">
        <f t="shared" si="7"/>
        <v>660</v>
      </c>
      <c r="I5" s="22">
        <f t="shared" si="8"/>
        <v>1260</v>
      </c>
      <c r="J5" s="22">
        <f t="shared" si="9"/>
        <v>0</v>
      </c>
      <c r="K5" s="23" t="str">
        <f t="shared" si="10"/>
        <v>08:12</v>
      </c>
      <c r="L5" s="23" t="str">
        <f t="shared" si="11"/>
        <v>21:00</v>
      </c>
      <c r="M5" s="26" t="s">
        <v>504</v>
      </c>
      <c r="N5" s="26" t="s">
        <v>505</v>
      </c>
      <c r="O5" s="26" t="s">
        <v>44</v>
      </c>
      <c r="P5" s="26" t="s">
        <v>43</v>
      </c>
      <c r="Q5" s="27" t="s">
        <v>51</v>
      </c>
      <c r="R5" s="27" t="s">
        <v>51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3.52</v>
      </c>
      <c r="B6" s="22">
        <f t="shared" si="1"/>
        <v>211</v>
      </c>
      <c r="C6" s="22">
        <f t="shared" si="2"/>
        <v>0</v>
      </c>
      <c r="D6" s="22">
        <f t="shared" si="3"/>
        <v>691</v>
      </c>
      <c r="E6" s="22">
        <f t="shared" si="4"/>
        <v>691</v>
      </c>
      <c r="F6" s="22">
        <f t="shared" si="5"/>
        <v>0</v>
      </c>
      <c r="G6" s="22">
        <f t="shared" si="6"/>
        <v>498</v>
      </c>
      <c r="H6" s="22">
        <f t="shared" si="7"/>
        <v>691</v>
      </c>
      <c r="I6" s="22">
        <f t="shared" si="8"/>
        <v>1291</v>
      </c>
      <c r="J6" s="22">
        <f t="shared" si="9"/>
        <v>0</v>
      </c>
      <c r="K6" s="23" t="str">
        <f t="shared" si="10"/>
        <v>08:18</v>
      </c>
      <c r="L6" s="23" t="str">
        <f t="shared" si="11"/>
        <v>21:31</v>
      </c>
      <c r="M6" s="26" t="s">
        <v>506</v>
      </c>
      <c r="N6" s="26" t="s">
        <v>507</v>
      </c>
      <c r="O6" s="26" t="s">
        <v>44</v>
      </c>
      <c r="P6" s="26" t="s">
        <v>43</v>
      </c>
      <c r="Q6" s="27" t="s">
        <v>51</v>
      </c>
      <c r="R6" s="27" t="s">
        <v>51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4.2300000000000004</v>
      </c>
      <c r="B7" s="22">
        <f t="shared" si="1"/>
        <v>254</v>
      </c>
      <c r="C7" s="22">
        <f t="shared" si="2"/>
        <v>0</v>
      </c>
      <c r="D7" s="22">
        <f t="shared" si="3"/>
        <v>734</v>
      </c>
      <c r="E7" s="22">
        <f t="shared" si="4"/>
        <v>734</v>
      </c>
      <c r="F7" s="22">
        <f t="shared" si="5"/>
        <v>0</v>
      </c>
      <c r="G7" s="22">
        <f t="shared" si="6"/>
        <v>483</v>
      </c>
      <c r="H7" s="22">
        <f t="shared" si="7"/>
        <v>734</v>
      </c>
      <c r="I7" s="22">
        <f t="shared" si="8"/>
        <v>1334</v>
      </c>
      <c r="J7" s="22">
        <f t="shared" si="9"/>
        <v>0</v>
      </c>
      <c r="K7" s="23" t="str">
        <f t="shared" si="10"/>
        <v>08:03</v>
      </c>
      <c r="L7" s="23" t="str">
        <f t="shared" si="11"/>
        <v>22:14</v>
      </c>
      <c r="M7" s="26" t="s">
        <v>508</v>
      </c>
      <c r="N7" s="26" t="s">
        <v>509</v>
      </c>
      <c r="O7" s="26" t="s">
        <v>44</v>
      </c>
      <c r="P7" s="26" t="s">
        <v>43</v>
      </c>
      <c r="Q7" s="27" t="s">
        <v>51</v>
      </c>
      <c r="R7" s="27" t="s">
        <v>51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2.67</v>
      </c>
      <c r="B8" s="22">
        <f t="shared" si="1"/>
        <v>160</v>
      </c>
      <c r="C8" s="22">
        <f t="shared" si="2"/>
        <v>0</v>
      </c>
      <c r="D8" s="22">
        <f t="shared" si="3"/>
        <v>640</v>
      </c>
      <c r="E8" s="22">
        <f t="shared" si="4"/>
        <v>640</v>
      </c>
      <c r="F8" s="22">
        <f t="shared" si="5"/>
        <v>0</v>
      </c>
      <c r="G8" s="22">
        <f t="shared" si="6"/>
        <v>492</v>
      </c>
      <c r="H8" s="22">
        <f t="shared" si="7"/>
        <v>640</v>
      </c>
      <c r="I8" s="22">
        <f t="shared" si="8"/>
        <v>1240</v>
      </c>
      <c r="J8" s="22">
        <f t="shared" si="9"/>
        <v>0</v>
      </c>
      <c r="K8" s="23" t="str">
        <f t="shared" si="10"/>
        <v>08:12</v>
      </c>
      <c r="L8" s="23" t="str">
        <f t="shared" si="11"/>
        <v>20:40</v>
      </c>
      <c r="M8" s="26" t="s">
        <v>510</v>
      </c>
      <c r="N8" s="26" t="s">
        <v>511</v>
      </c>
      <c r="O8" s="26" t="s">
        <v>44</v>
      </c>
      <c r="P8" s="26" t="s">
        <v>43</v>
      </c>
      <c r="Q8" s="27" t="s">
        <v>51</v>
      </c>
      <c r="R8" s="27" t="s">
        <v>51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11.72</v>
      </c>
      <c r="B9" s="22">
        <f t="shared" si="1"/>
        <v>0</v>
      </c>
      <c r="C9" s="22">
        <f t="shared" si="2"/>
        <v>703</v>
      </c>
      <c r="D9" s="22">
        <f t="shared" si="3"/>
        <v>703</v>
      </c>
      <c r="E9" s="22">
        <f t="shared" si="4"/>
        <v>703</v>
      </c>
      <c r="F9" s="22">
        <f t="shared" si="5"/>
        <v>0</v>
      </c>
      <c r="G9" s="22">
        <f t="shared" si="6"/>
        <v>506</v>
      </c>
      <c r="H9" s="22">
        <f t="shared" si="7"/>
        <v>703</v>
      </c>
      <c r="I9" s="22">
        <f t="shared" si="8"/>
        <v>1303</v>
      </c>
      <c r="J9" s="22">
        <f t="shared" si="9"/>
        <v>1</v>
      </c>
      <c r="K9" s="23" t="str">
        <f t="shared" si="10"/>
        <v>08:26</v>
      </c>
      <c r="L9" s="23" t="str">
        <f t="shared" si="11"/>
        <v>21:43</v>
      </c>
      <c r="M9" s="26" t="s">
        <v>512</v>
      </c>
      <c r="N9" s="26" t="s">
        <v>536</v>
      </c>
      <c r="O9" s="26" t="s">
        <v>44</v>
      </c>
      <c r="P9" s="26" t="s">
        <v>43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45</v>
      </c>
      <c r="AP9" s="27" t="s">
        <v>46</v>
      </c>
      <c r="AQ9" s="27" t="s">
        <v>51</v>
      </c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513</v>
      </c>
      <c r="N10" s="26" t="s">
        <v>48</v>
      </c>
      <c r="O10" s="26" t="s">
        <v>44</v>
      </c>
      <c r="P10" s="26" t="s">
        <v>43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3.08</v>
      </c>
      <c r="B11" s="22">
        <f t="shared" si="1"/>
        <v>185</v>
      </c>
      <c r="C11" s="22">
        <f t="shared" si="2"/>
        <v>0</v>
      </c>
      <c r="D11" s="22">
        <f t="shared" si="3"/>
        <v>665</v>
      </c>
      <c r="E11" s="22">
        <f t="shared" si="4"/>
        <v>665</v>
      </c>
      <c r="F11" s="22">
        <f t="shared" si="5"/>
        <v>0</v>
      </c>
      <c r="G11" s="22">
        <f t="shared" si="6"/>
        <v>497</v>
      </c>
      <c r="H11" s="22">
        <f t="shared" si="7"/>
        <v>665</v>
      </c>
      <c r="I11" s="22">
        <f t="shared" si="8"/>
        <v>1265</v>
      </c>
      <c r="J11" s="22">
        <f t="shared" si="9"/>
        <v>0</v>
      </c>
      <c r="K11" s="23" t="str">
        <f t="shared" si="10"/>
        <v>08:17</v>
      </c>
      <c r="L11" s="23" t="str">
        <f t="shared" si="11"/>
        <v>21:05</v>
      </c>
      <c r="M11" s="26" t="s">
        <v>514</v>
      </c>
      <c r="N11" s="26" t="s">
        <v>537</v>
      </c>
      <c r="O11" s="26" t="s">
        <v>44</v>
      </c>
      <c r="P11" s="26" t="s">
        <v>43</v>
      </c>
      <c r="Q11" s="27" t="s">
        <v>51</v>
      </c>
      <c r="R11" s="27" t="s">
        <v>51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3.67</v>
      </c>
      <c r="B12" s="22">
        <f t="shared" si="1"/>
        <v>220</v>
      </c>
      <c r="C12" s="22">
        <f t="shared" si="2"/>
        <v>0</v>
      </c>
      <c r="D12" s="22">
        <f t="shared" si="3"/>
        <v>700</v>
      </c>
      <c r="E12" s="22">
        <f t="shared" si="4"/>
        <v>700</v>
      </c>
      <c r="F12" s="22">
        <f t="shared" si="5"/>
        <v>0</v>
      </c>
      <c r="G12" s="22">
        <f t="shared" si="6"/>
        <v>488</v>
      </c>
      <c r="H12" s="22">
        <f t="shared" si="7"/>
        <v>700</v>
      </c>
      <c r="I12" s="22">
        <f t="shared" si="8"/>
        <v>1300</v>
      </c>
      <c r="J12" s="22">
        <f t="shared" si="9"/>
        <v>0</v>
      </c>
      <c r="K12" s="23" t="str">
        <f t="shared" si="10"/>
        <v>08:08</v>
      </c>
      <c r="L12" s="23" t="str">
        <f t="shared" si="11"/>
        <v>21:40</v>
      </c>
      <c r="M12" s="26" t="s">
        <v>515</v>
      </c>
      <c r="N12" s="26" t="s">
        <v>538</v>
      </c>
      <c r="O12" s="26" t="s">
        <v>44</v>
      </c>
      <c r="P12" s="26" t="s">
        <v>43</v>
      </c>
      <c r="Q12" s="27" t="s">
        <v>51</v>
      </c>
      <c r="R12" s="27" t="s">
        <v>51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0.17</v>
      </c>
      <c r="B13" s="22">
        <f t="shared" si="1"/>
        <v>10</v>
      </c>
      <c r="C13" s="22">
        <f t="shared" si="2"/>
        <v>0</v>
      </c>
      <c r="D13" s="22">
        <f t="shared" si="3"/>
        <v>490</v>
      </c>
      <c r="E13" s="22">
        <f t="shared" si="4"/>
        <v>490</v>
      </c>
      <c r="F13" s="22">
        <f t="shared" si="5"/>
        <v>0</v>
      </c>
      <c r="G13" s="22">
        <f t="shared" si="6"/>
        <v>486</v>
      </c>
      <c r="H13" s="22">
        <f t="shared" si="7"/>
        <v>490</v>
      </c>
      <c r="I13" s="22">
        <f t="shared" si="8"/>
        <v>1090</v>
      </c>
      <c r="J13" s="22">
        <f t="shared" si="9"/>
        <v>0</v>
      </c>
      <c r="K13" s="23" t="str">
        <f t="shared" si="10"/>
        <v>08:06</v>
      </c>
      <c r="L13" s="23" t="str">
        <f t="shared" si="11"/>
        <v>18:10</v>
      </c>
      <c r="M13" s="26" t="s">
        <v>516</v>
      </c>
      <c r="N13" s="26" t="s">
        <v>539</v>
      </c>
      <c r="O13" s="26" t="s">
        <v>44</v>
      </c>
      <c r="P13" s="26" t="s">
        <v>43</v>
      </c>
      <c r="Q13" s="27" t="s">
        <v>51</v>
      </c>
      <c r="R13" s="27" t="s">
        <v>51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2.02</v>
      </c>
      <c r="B14" s="22">
        <f t="shared" si="1"/>
        <v>121</v>
      </c>
      <c r="C14" s="22">
        <f t="shared" si="2"/>
        <v>0</v>
      </c>
      <c r="D14" s="22">
        <f t="shared" si="3"/>
        <v>601</v>
      </c>
      <c r="E14" s="22">
        <f t="shared" si="4"/>
        <v>601</v>
      </c>
      <c r="F14" s="22">
        <f t="shared" si="5"/>
        <v>0</v>
      </c>
      <c r="G14" s="22">
        <f t="shared" si="6"/>
        <v>487</v>
      </c>
      <c r="H14" s="22">
        <f t="shared" si="7"/>
        <v>601</v>
      </c>
      <c r="I14" s="22">
        <f t="shared" si="8"/>
        <v>1201</v>
      </c>
      <c r="J14" s="22">
        <f t="shared" si="9"/>
        <v>0</v>
      </c>
      <c r="K14" s="23" t="str">
        <f t="shared" si="10"/>
        <v>08:07</v>
      </c>
      <c r="L14" s="23" t="str">
        <f t="shared" si="11"/>
        <v>20:01</v>
      </c>
      <c r="M14" s="26" t="s">
        <v>517</v>
      </c>
      <c r="N14" s="26" t="s">
        <v>540</v>
      </c>
      <c r="O14" s="26" t="s">
        <v>44</v>
      </c>
      <c r="P14" s="26" t="s">
        <v>43</v>
      </c>
      <c r="Q14" s="27" t="s">
        <v>51</v>
      </c>
      <c r="R14" s="27" t="s">
        <v>51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10.98</v>
      </c>
      <c r="B15" s="22">
        <f t="shared" si="1"/>
        <v>0</v>
      </c>
      <c r="C15" s="22">
        <f t="shared" si="2"/>
        <v>659</v>
      </c>
      <c r="D15" s="22">
        <f t="shared" si="3"/>
        <v>659</v>
      </c>
      <c r="E15" s="22">
        <f t="shared" si="4"/>
        <v>659</v>
      </c>
      <c r="F15" s="22">
        <f t="shared" si="5"/>
        <v>0</v>
      </c>
      <c r="G15" s="22">
        <f t="shared" si="6"/>
        <v>483</v>
      </c>
      <c r="H15" s="22">
        <f t="shared" si="7"/>
        <v>659</v>
      </c>
      <c r="I15" s="22">
        <f t="shared" si="8"/>
        <v>1259</v>
      </c>
      <c r="J15" s="22">
        <f t="shared" si="9"/>
        <v>1</v>
      </c>
      <c r="K15" s="23" t="str">
        <f t="shared" si="10"/>
        <v>08:03</v>
      </c>
      <c r="L15" s="23" t="str">
        <f t="shared" si="11"/>
        <v>20:59</v>
      </c>
      <c r="M15" s="26" t="s">
        <v>518</v>
      </c>
      <c r="N15" s="26" t="s">
        <v>542</v>
      </c>
      <c r="O15" s="26" t="s">
        <v>44</v>
      </c>
      <c r="P15" s="26" t="s">
        <v>43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67</v>
      </c>
      <c r="AP15" s="27" t="s">
        <v>46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519</v>
      </c>
      <c r="N16" s="26" t="s">
        <v>48</v>
      </c>
      <c r="O16" s="26" t="s">
        <v>44</v>
      </c>
      <c r="P16" s="26" t="s">
        <v>43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 t="s">
        <v>520</v>
      </c>
      <c r="N17" s="26" t="s">
        <v>48</v>
      </c>
      <c r="O17" s="26" t="s">
        <v>44</v>
      </c>
      <c r="P17" s="26" t="s">
        <v>43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45</v>
      </c>
      <c r="AP17" s="26"/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2.97</v>
      </c>
      <c r="B18" s="22">
        <f t="shared" si="1"/>
        <v>178</v>
      </c>
      <c r="C18" s="22">
        <f t="shared" si="2"/>
        <v>0</v>
      </c>
      <c r="D18" s="22">
        <f t="shared" si="3"/>
        <v>658</v>
      </c>
      <c r="E18" s="22">
        <f t="shared" si="4"/>
        <v>658</v>
      </c>
      <c r="F18" s="22">
        <f t="shared" si="5"/>
        <v>0</v>
      </c>
      <c r="G18" s="22">
        <f t="shared" si="6"/>
        <v>495</v>
      </c>
      <c r="H18" s="22">
        <f t="shared" si="7"/>
        <v>658</v>
      </c>
      <c r="I18" s="22">
        <f t="shared" si="8"/>
        <v>1258</v>
      </c>
      <c r="J18" s="22">
        <f t="shared" si="9"/>
        <v>0</v>
      </c>
      <c r="K18" s="23" t="str">
        <f t="shared" si="10"/>
        <v>08:15</v>
      </c>
      <c r="L18" s="23" t="str">
        <f t="shared" si="11"/>
        <v>20:58</v>
      </c>
      <c r="M18" s="26" t="s">
        <v>521</v>
      </c>
      <c r="N18" s="26" t="s">
        <v>543</v>
      </c>
      <c r="O18" s="26" t="s">
        <v>44</v>
      </c>
      <c r="P18" s="26" t="s">
        <v>43</v>
      </c>
      <c r="Q18" s="27" t="s">
        <v>51</v>
      </c>
      <c r="R18" s="27" t="s">
        <v>51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2.98</v>
      </c>
      <c r="B19" s="22">
        <f t="shared" si="1"/>
        <v>179</v>
      </c>
      <c r="C19" s="22">
        <f t="shared" si="2"/>
        <v>0</v>
      </c>
      <c r="D19" s="22">
        <f t="shared" si="3"/>
        <v>659</v>
      </c>
      <c r="E19" s="22">
        <f t="shared" si="4"/>
        <v>659</v>
      </c>
      <c r="F19" s="22">
        <f t="shared" si="5"/>
        <v>0</v>
      </c>
      <c r="G19" s="22">
        <f t="shared" si="6"/>
        <v>491</v>
      </c>
      <c r="H19" s="22">
        <f t="shared" si="7"/>
        <v>659</v>
      </c>
      <c r="I19" s="22">
        <f t="shared" si="8"/>
        <v>1259</v>
      </c>
      <c r="J19" s="22">
        <f t="shared" si="9"/>
        <v>0</v>
      </c>
      <c r="K19" s="23" t="str">
        <f t="shared" si="10"/>
        <v>08:11</v>
      </c>
      <c r="L19" s="23" t="str">
        <f t="shared" si="11"/>
        <v>20:59</v>
      </c>
      <c r="M19" s="26" t="s">
        <v>522</v>
      </c>
      <c r="N19" s="26" t="s">
        <v>544</v>
      </c>
      <c r="O19" s="26" t="s">
        <v>44</v>
      </c>
      <c r="P19" s="26" t="s">
        <v>43</v>
      </c>
      <c r="Q19" s="27" t="s">
        <v>51</v>
      </c>
      <c r="R19" s="27" t="s">
        <v>51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2.73</v>
      </c>
      <c r="B20" s="22">
        <f t="shared" si="1"/>
        <v>164</v>
      </c>
      <c r="C20" s="22">
        <f t="shared" si="2"/>
        <v>0</v>
      </c>
      <c r="D20" s="22">
        <f t="shared" si="3"/>
        <v>644</v>
      </c>
      <c r="E20" s="22">
        <f t="shared" si="4"/>
        <v>644</v>
      </c>
      <c r="F20" s="22">
        <f t="shared" si="5"/>
        <v>0</v>
      </c>
      <c r="G20" s="22">
        <f t="shared" si="6"/>
        <v>504</v>
      </c>
      <c r="H20" s="22">
        <f t="shared" si="7"/>
        <v>644</v>
      </c>
      <c r="I20" s="22">
        <f t="shared" si="8"/>
        <v>1244</v>
      </c>
      <c r="J20" s="22">
        <f t="shared" si="9"/>
        <v>0</v>
      </c>
      <c r="K20" s="23" t="str">
        <f t="shared" si="10"/>
        <v>08:24</v>
      </c>
      <c r="L20" s="23" t="str">
        <f t="shared" si="11"/>
        <v>20:44</v>
      </c>
      <c r="M20" s="26" t="s">
        <v>523</v>
      </c>
      <c r="N20" s="26" t="s">
        <v>545</v>
      </c>
      <c r="O20" s="26" t="s">
        <v>44</v>
      </c>
      <c r="P20" s="26" t="s">
        <v>43</v>
      </c>
      <c r="Q20" s="27" t="s">
        <v>51</v>
      </c>
      <c r="R20" s="27" t="s">
        <v>51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2.42</v>
      </c>
      <c r="B21" s="22">
        <f t="shared" si="1"/>
        <v>145</v>
      </c>
      <c r="C21" s="22">
        <f t="shared" si="2"/>
        <v>0</v>
      </c>
      <c r="D21" s="22">
        <f t="shared" si="3"/>
        <v>625</v>
      </c>
      <c r="E21" s="22">
        <f t="shared" si="4"/>
        <v>625</v>
      </c>
      <c r="F21" s="22">
        <f t="shared" si="5"/>
        <v>0</v>
      </c>
      <c r="G21" s="22">
        <f t="shared" si="6"/>
        <v>484</v>
      </c>
      <c r="H21" s="22">
        <f t="shared" si="7"/>
        <v>625</v>
      </c>
      <c r="I21" s="22">
        <f t="shared" si="8"/>
        <v>1225</v>
      </c>
      <c r="J21" s="22">
        <f t="shared" si="9"/>
        <v>0</v>
      </c>
      <c r="K21" s="23" t="str">
        <f t="shared" si="10"/>
        <v>08:04</v>
      </c>
      <c r="L21" s="23" t="str">
        <f t="shared" si="11"/>
        <v>20:25</v>
      </c>
      <c r="M21" s="26" t="s">
        <v>524</v>
      </c>
      <c r="N21" s="26" t="s">
        <v>546</v>
      </c>
      <c r="O21" s="26" t="s">
        <v>44</v>
      </c>
      <c r="P21" s="26" t="s">
        <v>43</v>
      </c>
      <c r="Q21" s="27" t="s">
        <v>51</v>
      </c>
      <c r="R21" s="27" t="s">
        <v>51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2.4700000000000002</v>
      </c>
      <c r="B22" s="22">
        <f t="shared" si="1"/>
        <v>148</v>
      </c>
      <c r="C22" s="22">
        <f t="shared" si="2"/>
        <v>0</v>
      </c>
      <c r="D22" s="22">
        <f t="shared" si="3"/>
        <v>628</v>
      </c>
      <c r="E22" s="22">
        <f t="shared" si="4"/>
        <v>628</v>
      </c>
      <c r="F22" s="22">
        <f t="shared" si="5"/>
        <v>0</v>
      </c>
      <c r="G22" s="22">
        <f t="shared" si="6"/>
        <v>488</v>
      </c>
      <c r="H22" s="22">
        <f t="shared" si="7"/>
        <v>628</v>
      </c>
      <c r="I22" s="22">
        <f t="shared" si="8"/>
        <v>1228</v>
      </c>
      <c r="J22" s="22">
        <f t="shared" si="9"/>
        <v>0</v>
      </c>
      <c r="K22" s="23" t="str">
        <f t="shared" si="10"/>
        <v>08:08</v>
      </c>
      <c r="L22" s="23" t="str">
        <f t="shared" si="11"/>
        <v>20:28</v>
      </c>
      <c r="M22" s="26" t="s">
        <v>525</v>
      </c>
      <c r="N22" s="26" t="s">
        <v>547</v>
      </c>
      <c r="O22" s="26" t="s">
        <v>44</v>
      </c>
      <c r="P22" s="26" t="s">
        <v>43</v>
      </c>
      <c r="Q22" s="27" t="s">
        <v>51</v>
      </c>
      <c r="R22" s="27" t="s">
        <v>51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5.25</v>
      </c>
      <c r="B23" s="22">
        <f t="shared" si="1"/>
        <v>0</v>
      </c>
      <c r="C23" s="22">
        <f t="shared" si="2"/>
        <v>315</v>
      </c>
      <c r="D23" s="22">
        <f t="shared" si="3"/>
        <v>315</v>
      </c>
      <c r="E23" s="22">
        <f t="shared" si="4"/>
        <v>315</v>
      </c>
      <c r="F23" s="22">
        <f t="shared" si="5"/>
        <v>179</v>
      </c>
      <c r="G23" s="22">
        <f t="shared" si="6"/>
        <v>689</v>
      </c>
      <c r="H23" s="22">
        <f t="shared" si="7"/>
        <v>494</v>
      </c>
      <c r="I23" s="22">
        <f t="shared" si="8"/>
        <v>1094</v>
      </c>
      <c r="J23" s="22">
        <f t="shared" si="9"/>
        <v>1</v>
      </c>
      <c r="K23" s="23" t="str">
        <f t="shared" si="10"/>
        <v>11:29</v>
      </c>
      <c r="L23" s="23" t="str">
        <f t="shared" si="11"/>
        <v>18:14</v>
      </c>
      <c r="M23" s="26" t="s">
        <v>526</v>
      </c>
      <c r="N23" s="26" t="s">
        <v>548</v>
      </c>
      <c r="O23" s="26" t="s">
        <v>44</v>
      </c>
      <c r="P23" s="26" t="s">
        <v>43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45</v>
      </c>
      <c r="AP23" s="27" t="s">
        <v>46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26" t="s">
        <v>527</v>
      </c>
      <c r="N24" s="26" t="s">
        <v>48</v>
      </c>
      <c r="O24" s="26" t="s">
        <v>44</v>
      </c>
      <c r="P24" s="26" t="s">
        <v>43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45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3.35</v>
      </c>
      <c r="B25" s="22">
        <f t="shared" si="1"/>
        <v>201</v>
      </c>
      <c r="C25" s="22">
        <f t="shared" si="2"/>
        <v>0</v>
      </c>
      <c r="D25" s="22">
        <f t="shared" si="3"/>
        <v>681</v>
      </c>
      <c r="E25" s="22">
        <f t="shared" si="4"/>
        <v>681</v>
      </c>
      <c r="F25" s="22">
        <f t="shared" si="5"/>
        <v>0</v>
      </c>
      <c r="G25" s="22">
        <f t="shared" si="6"/>
        <v>488</v>
      </c>
      <c r="H25" s="22">
        <f t="shared" si="7"/>
        <v>681</v>
      </c>
      <c r="I25" s="22">
        <f t="shared" si="8"/>
        <v>1281</v>
      </c>
      <c r="J25" s="22">
        <f t="shared" si="9"/>
        <v>0</v>
      </c>
      <c r="K25" s="23" t="str">
        <f t="shared" si="10"/>
        <v>08:08</v>
      </c>
      <c r="L25" s="23" t="str">
        <f t="shared" si="11"/>
        <v>21:21</v>
      </c>
      <c r="M25" s="26" t="s">
        <v>528</v>
      </c>
      <c r="N25" s="26" t="s">
        <v>549</v>
      </c>
      <c r="O25" s="26" t="s">
        <v>44</v>
      </c>
      <c r="P25" s="26" t="s">
        <v>43</v>
      </c>
      <c r="Q25" s="27" t="s">
        <v>51</v>
      </c>
      <c r="R25" s="27" t="s">
        <v>51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2.95</v>
      </c>
      <c r="B26" s="22">
        <f t="shared" si="1"/>
        <v>177</v>
      </c>
      <c r="C26" s="22">
        <f t="shared" si="2"/>
        <v>0</v>
      </c>
      <c r="D26" s="22">
        <f t="shared" si="3"/>
        <v>657</v>
      </c>
      <c r="E26" s="22">
        <f t="shared" si="4"/>
        <v>657</v>
      </c>
      <c r="F26" s="22">
        <f t="shared" si="5"/>
        <v>0</v>
      </c>
      <c r="G26" s="22">
        <f t="shared" si="6"/>
        <v>500</v>
      </c>
      <c r="H26" s="22">
        <f t="shared" si="7"/>
        <v>657</v>
      </c>
      <c r="I26" s="22">
        <f t="shared" si="8"/>
        <v>1257</v>
      </c>
      <c r="J26" s="22">
        <f t="shared" si="9"/>
        <v>0</v>
      </c>
      <c r="K26" s="23" t="str">
        <f t="shared" si="10"/>
        <v>08:20</v>
      </c>
      <c r="L26" s="23" t="str">
        <f t="shared" si="11"/>
        <v>20:57</v>
      </c>
      <c r="M26" s="26" t="s">
        <v>529</v>
      </c>
      <c r="N26" s="26" t="s">
        <v>550</v>
      </c>
      <c r="O26" s="26" t="s">
        <v>44</v>
      </c>
      <c r="P26" s="26" t="s">
        <v>43</v>
      </c>
      <c r="Q26" s="27" t="s">
        <v>51</v>
      </c>
      <c r="R26" s="27" t="s">
        <v>51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3.53</v>
      </c>
      <c r="B27" s="22">
        <f t="shared" si="1"/>
        <v>212</v>
      </c>
      <c r="C27" s="22">
        <f t="shared" si="2"/>
        <v>0</v>
      </c>
      <c r="D27" s="22">
        <f t="shared" si="3"/>
        <v>692</v>
      </c>
      <c r="E27" s="22">
        <f t="shared" si="4"/>
        <v>692</v>
      </c>
      <c r="F27" s="22">
        <f t="shared" si="5"/>
        <v>0</v>
      </c>
      <c r="G27" s="22">
        <f t="shared" si="6"/>
        <v>504</v>
      </c>
      <c r="H27" s="22">
        <f t="shared" si="7"/>
        <v>692</v>
      </c>
      <c r="I27" s="22">
        <f t="shared" si="8"/>
        <v>1292</v>
      </c>
      <c r="J27" s="22">
        <f t="shared" si="9"/>
        <v>0</v>
      </c>
      <c r="K27" s="23" t="str">
        <f t="shared" si="10"/>
        <v>08:24</v>
      </c>
      <c r="L27" s="23" t="str">
        <f t="shared" si="11"/>
        <v>21:32</v>
      </c>
      <c r="M27" s="26" t="s">
        <v>530</v>
      </c>
      <c r="N27" s="26" t="s">
        <v>551</v>
      </c>
      <c r="O27" s="26" t="s">
        <v>44</v>
      </c>
      <c r="P27" s="26" t="s">
        <v>43</v>
      </c>
      <c r="Q27" s="27" t="s">
        <v>51</v>
      </c>
      <c r="R27" s="27" t="s">
        <v>51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531</v>
      </c>
      <c r="N28" s="26" t="s">
        <v>48</v>
      </c>
      <c r="O28" s="26" t="s">
        <v>44</v>
      </c>
      <c r="P28" s="26" t="s">
        <v>43</v>
      </c>
      <c r="Q28" s="27" t="s">
        <v>51</v>
      </c>
      <c r="R28" s="26"/>
      <c r="S28" s="26"/>
      <c r="T28" s="26"/>
      <c r="U28" s="27" t="s">
        <v>51</v>
      </c>
      <c r="V28" s="26"/>
      <c r="W28" s="26"/>
      <c r="X28" s="27" t="s">
        <v>51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532</v>
      </c>
      <c r="N29" s="26" t="s">
        <v>48</v>
      </c>
      <c r="O29" s="26" t="s">
        <v>44</v>
      </c>
      <c r="P29" s="26" t="s">
        <v>43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533</v>
      </c>
      <c r="N30" s="26" t="s">
        <v>48</v>
      </c>
      <c r="O30" s="26" t="s">
        <v>44</v>
      </c>
      <c r="P30" s="26" t="s">
        <v>43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534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535</v>
      </c>
      <c r="N32" s="26" t="s">
        <v>48</v>
      </c>
      <c r="O32" s="26" t="s">
        <v>44</v>
      </c>
      <c r="P32" s="26" t="s">
        <v>43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9月_</vt:lpstr>
      <vt:lpstr>当月</vt:lpstr>
      <vt:lpstr>隐藏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2019-09-26T02:53:57Z</dcterms:modified>
</cp:coreProperties>
</file>