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1月" sheetId="29" r:id="rId1"/>
    <sheet name="2月" sheetId="27" r:id="rId2"/>
    <sheet name="3月" sheetId="30" r:id="rId3"/>
    <sheet name="备份" sheetId="25" r:id="rId4"/>
    <sheet name="隐藏" sheetId="28" state="hidden" r:id="rId5"/>
  </sheets>
  <calcPr calcId="124519"/>
</workbook>
</file>

<file path=xl/calcChain.xml><?xml version="1.0" encoding="utf-8"?>
<calcChain xmlns="http://schemas.openxmlformats.org/spreadsheetml/2006/main">
  <c r="G48" i="30"/>
  <c r="E48" s="1"/>
  <c r="D48" s="1"/>
  <c r="F48"/>
  <c r="G47"/>
  <c r="E47" s="1"/>
  <c r="D47" s="1"/>
  <c r="F47"/>
  <c r="G46"/>
  <c r="E46" s="1"/>
  <c r="D46" s="1"/>
  <c r="F46"/>
  <c r="G45"/>
  <c r="E45" s="1"/>
  <c r="D45" s="1"/>
  <c r="F45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E40" s="1"/>
  <c r="D40" s="1"/>
  <c r="F40"/>
  <c r="G39"/>
  <c r="E39" s="1"/>
  <c r="D39" s="1"/>
  <c r="F39"/>
  <c r="G38"/>
  <c r="E38" s="1"/>
  <c r="D38" s="1"/>
  <c r="F38"/>
  <c r="G37"/>
  <c r="E37" s="1"/>
  <c r="D37" s="1"/>
  <c r="F37"/>
  <c r="G36"/>
  <c r="E36" s="1"/>
  <c r="D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F25"/>
  <c r="G24"/>
  <c r="E24" s="1"/>
  <c r="D24" s="1"/>
  <c r="F24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F9"/>
  <c r="G8"/>
  <c r="E8" s="1"/>
  <c r="D8" s="1"/>
  <c r="F8"/>
  <c r="G7"/>
  <c r="E7" s="1"/>
  <c r="D7" s="1"/>
  <c r="F7"/>
  <c r="G6"/>
  <c r="E6" s="1"/>
  <c r="D6" s="1"/>
  <c r="F6"/>
  <c r="G5"/>
  <c r="E5" s="1"/>
  <c r="D5" s="1"/>
  <c r="F5"/>
  <c r="G4"/>
  <c r="E4" s="1"/>
  <c r="D4" s="1"/>
  <c r="F4"/>
  <c r="G3"/>
  <c r="E3" s="1"/>
  <c r="D3" s="1"/>
  <c r="F3"/>
  <c r="G48" i="29"/>
  <c r="E48" s="1"/>
  <c r="D48" s="1"/>
  <c r="F48"/>
  <c r="G47"/>
  <c r="E47" s="1"/>
  <c r="D47" s="1"/>
  <c r="F47"/>
  <c r="G46"/>
  <c r="E46" s="1"/>
  <c r="D46" s="1"/>
  <c r="F46"/>
  <c r="G45"/>
  <c r="F45"/>
  <c r="E45"/>
  <c r="D45" s="1"/>
  <c r="B45" s="1"/>
  <c r="G44"/>
  <c r="E44" s="1"/>
  <c r="D44" s="1"/>
  <c r="F44"/>
  <c r="G43"/>
  <c r="E43" s="1"/>
  <c r="D43" s="1"/>
  <c r="F43"/>
  <c r="G42"/>
  <c r="E42" s="1"/>
  <c r="D42" s="1"/>
  <c r="F42"/>
  <c r="G41"/>
  <c r="E41" s="1"/>
  <c r="D41" s="1"/>
  <c r="F41"/>
  <c r="G40"/>
  <c r="F40"/>
  <c r="E40"/>
  <c r="D40" s="1"/>
  <c r="G39"/>
  <c r="E39" s="1"/>
  <c r="D39" s="1"/>
  <c r="F39"/>
  <c r="G38"/>
  <c r="E38" s="1"/>
  <c r="D38" s="1"/>
  <c r="F38"/>
  <c r="G37"/>
  <c r="E37" s="1"/>
  <c r="D37" s="1"/>
  <c r="B37" s="1"/>
  <c r="F37"/>
  <c r="G36"/>
  <c r="E36" s="1"/>
  <c r="D36" s="1"/>
  <c r="B36" s="1"/>
  <c r="F36"/>
  <c r="G35"/>
  <c r="E35" s="1"/>
  <c r="D35" s="1"/>
  <c r="F35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F31"/>
  <c r="G30"/>
  <c r="E30" s="1"/>
  <c r="D30" s="1"/>
  <c r="F30"/>
  <c r="G29"/>
  <c r="E29" s="1"/>
  <c r="D29" s="1"/>
  <c r="B29" s="1"/>
  <c r="F29"/>
  <c r="G28"/>
  <c r="E28" s="1"/>
  <c r="D28" s="1"/>
  <c r="F28"/>
  <c r="G27"/>
  <c r="E27" s="1"/>
  <c r="D27" s="1"/>
  <c r="F27"/>
  <c r="G26"/>
  <c r="E26" s="1"/>
  <c r="D26" s="1"/>
  <c r="F26"/>
  <c r="G25"/>
  <c r="E25" s="1"/>
  <c r="D25" s="1"/>
  <c r="B25" s="1"/>
  <c r="F25"/>
  <c r="G24"/>
  <c r="F24"/>
  <c r="E24"/>
  <c r="D24" s="1"/>
  <c r="G23"/>
  <c r="E23" s="1"/>
  <c r="D23" s="1"/>
  <c r="F23"/>
  <c r="G22"/>
  <c r="E22" s="1"/>
  <c r="D22" s="1"/>
  <c r="F22"/>
  <c r="G21"/>
  <c r="E21" s="1"/>
  <c r="D21" s="1"/>
  <c r="F21"/>
  <c r="G20"/>
  <c r="E20" s="1"/>
  <c r="D20" s="1"/>
  <c r="F20"/>
  <c r="G19"/>
  <c r="E19" s="1"/>
  <c r="D19" s="1"/>
  <c r="F19"/>
  <c r="G18"/>
  <c r="E18" s="1"/>
  <c r="D18" s="1"/>
  <c r="F18"/>
  <c r="G17"/>
  <c r="E17" s="1"/>
  <c r="D17" s="1"/>
  <c r="B17" s="1"/>
  <c r="F17"/>
  <c r="G16"/>
  <c r="E16" s="1"/>
  <c r="D16" s="1"/>
  <c r="F16"/>
  <c r="G15"/>
  <c r="E15" s="1"/>
  <c r="D15" s="1"/>
  <c r="F15"/>
  <c r="G14"/>
  <c r="E14" s="1"/>
  <c r="D14" s="1"/>
  <c r="F14"/>
  <c r="G13"/>
  <c r="E13" s="1"/>
  <c r="D13" s="1"/>
  <c r="B13" s="1"/>
  <c r="F13"/>
  <c r="G12"/>
  <c r="E12" s="1"/>
  <c r="D12" s="1"/>
  <c r="F12"/>
  <c r="G11"/>
  <c r="E11" s="1"/>
  <c r="D11" s="1"/>
  <c r="F11"/>
  <c r="G10"/>
  <c r="E10" s="1"/>
  <c r="D10" s="1"/>
  <c r="F10"/>
  <c r="G9"/>
  <c r="E9" s="1"/>
  <c r="D9" s="1"/>
  <c r="B9" s="1"/>
  <c r="F9"/>
  <c r="G8"/>
  <c r="F8"/>
  <c r="E8"/>
  <c r="D8" s="1"/>
  <c r="G7"/>
  <c r="E7" s="1"/>
  <c r="D7" s="1"/>
  <c r="F7"/>
  <c r="G6"/>
  <c r="E6" s="1"/>
  <c r="D6" s="1"/>
  <c r="F6"/>
  <c r="G5"/>
  <c r="F5"/>
  <c r="E5"/>
  <c r="D5" s="1"/>
  <c r="G4"/>
  <c r="E4" s="1"/>
  <c r="D4" s="1"/>
  <c r="B4" s="1"/>
  <c r="F4"/>
  <c r="G3"/>
  <c r="E3" s="1"/>
  <c r="D3" s="1"/>
  <c r="F3"/>
  <c r="G48" i="28"/>
  <c r="E48" s="1"/>
  <c r="D48" s="1"/>
  <c r="B48" s="1"/>
  <c r="F48"/>
  <c r="G47"/>
  <c r="F47"/>
  <c r="E47"/>
  <c r="D47" s="1"/>
  <c r="B47" s="1"/>
  <c r="G46"/>
  <c r="F46"/>
  <c r="C46" s="1"/>
  <c r="E46"/>
  <c r="D46"/>
  <c r="B46" s="1"/>
  <c r="A46" s="1"/>
  <c r="G45"/>
  <c r="E45" s="1"/>
  <c r="D45" s="1"/>
  <c r="F45"/>
  <c r="G44"/>
  <c r="E44" s="1"/>
  <c r="D44" s="1"/>
  <c r="B44" s="1"/>
  <c r="F44"/>
  <c r="C44" s="1"/>
  <c r="G43"/>
  <c r="F43"/>
  <c r="E43"/>
  <c r="D43" s="1"/>
  <c r="B43" s="1"/>
  <c r="G42"/>
  <c r="F42"/>
  <c r="C42" s="1"/>
  <c r="E42"/>
  <c r="D42"/>
  <c r="B42" s="1"/>
  <c r="A42" s="1"/>
  <c r="G41"/>
  <c r="E41" s="1"/>
  <c r="D41" s="1"/>
  <c r="F41"/>
  <c r="G40"/>
  <c r="E40" s="1"/>
  <c r="D40" s="1"/>
  <c r="B40" s="1"/>
  <c r="F40"/>
  <c r="C40" s="1"/>
  <c r="G39"/>
  <c r="F39"/>
  <c r="E39"/>
  <c r="D39" s="1"/>
  <c r="B39" s="1"/>
  <c r="G38"/>
  <c r="F38"/>
  <c r="C38" s="1"/>
  <c r="E38"/>
  <c r="D38"/>
  <c r="B38" s="1"/>
  <c r="G37"/>
  <c r="E37" s="1"/>
  <c r="D37" s="1"/>
  <c r="F37"/>
  <c r="G36"/>
  <c r="E36" s="1"/>
  <c r="D36" s="1"/>
  <c r="B36" s="1"/>
  <c r="F36"/>
  <c r="C36" s="1"/>
  <c r="G35"/>
  <c r="F35"/>
  <c r="C35" s="1"/>
  <c r="E35"/>
  <c r="D35" s="1"/>
  <c r="B35" s="1"/>
  <c r="G34"/>
  <c r="F34"/>
  <c r="C34" s="1"/>
  <c r="E34"/>
  <c r="D34"/>
  <c r="B34" s="1"/>
  <c r="G33"/>
  <c r="E33" s="1"/>
  <c r="D33" s="1"/>
  <c r="F33"/>
  <c r="G32"/>
  <c r="E32" s="1"/>
  <c r="D32" s="1"/>
  <c r="B32" s="1"/>
  <c r="F32"/>
  <c r="G31"/>
  <c r="F31"/>
  <c r="E31"/>
  <c r="D31" s="1"/>
  <c r="B31" s="1"/>
  <c r="G30"/>
  <c r="F30"/>
  <c r="C30" s="1"/>
  <c r="E30"/>
  <c r="D30"/>
  <c r="B30" s="1"/>
  <c r="A30" s="1"/>
  <c r="G29"/>
  <c r="E29" s="1"/>
  <c r="D29" s="1"/>
  <c r="F29"/>
  <c r="G28"/>
  <c r="E28" s="1"/>
  <c r="D28" s="1"/>
  <c r="B28" s="1"/>
  <c r="F28"/>
  <c r="C28" s="1"/>
  <c r="G27"/>
  <c r="F27"/>
  <c r="E27"/>
  <c r="D27" s="1"/>
  <c r="B27" s="1"/>
  <c r="G26"/>
  <c r="F26"/>
  <c r="C26" s="1"/>
  <c r="E26"/>
  <c r="D26"/>
  <c r="B26" s="1"/>
  <c r="A26" s="1"/>
  <c r="G25"/>
  <c r="E25" s="1"/>
  <c r="D25" s="1"/>
  <c r="F25"/>
  <c r="G24"/>
  <c r="E24" s="1"/>
  <c r="D24" s="1"/>
  <c r="B24" s="1"/>
  <c r="F24"/>
  <c r="C24" s="1"/>
  <c r="G23"/>
  <c r="F23"/>
  <c r="E23"/>
  <c r="D23" s="1"/>
  <c r="B23" s="1"/>
  <c r="G22"/>
  <c r="F22"/>
  <c r="C22" s="1"/>
  <c r="E22"/>
  <c r="D22"/>
  <c r="B22" s="1"/>
  <c r="G21"/>
  <c r="E21" s="1"/>
  <c r="D21" s="1"/>
  <c r="F21"/>
  <c r="G20"/>
  <c r="E20" s="1"/>
  <c r="D20" s="1"/>
  <c r="B20" s="1"/>
  <c r="F20"/>
  <c r="C20" s="1"/>
  <c r="G19"/>
  <c r="F19"/>
  <c r="C19" s="1"/>
  <c r="E19"/>
  <c r="D19" s="1"/>
  <c r="B19" s="1"/>
  <c r="G18"/>
  <c r="F18"/>
  <c r="C18" s="1"/>
  <c r="E18"/>
  <c r="D18"/>
  <c r="B18" s="1"/>
  <c r="G17"/>
  <c r="E17" s="1"/>
  <c r="D17" s="1"/>
  <c r="F17"/>
  <c r="G16"/>
  <c r="E16" s="1"/>
  <c r="D16" s="1"/>
  <c r="B16" s="1"/>
  <c r="F16"/>
  <c r="G15"/>
  <c r="F15"/>
  <c r="E15"/>
  <c r="D15" s="1"/>
  <c r="B15" s="1"/>
  <c r="G14"/>
  <c r="F14"/>
  <c r="C14" s="1"/>
  <c r="E14"/>
  <c r="D14"/>
  <c r="B14" s="1"/>
  <c r="A14" s="1"/>
  <c r="G13"/>
  <c r="E13" s="1"/>
  <c r="D13" s="1"/>
  <c r="F13"/>
  <c r="G12"/>
  <c r="E12" s="1"/>
  <c r="D12" s="1"/>
  <c r="B12" s="1"/>
  <c r="F12"/>
  <c r="C12" s="1"/>
  <c r="G11"/>
  <c r="F11"/>
  <c r="E11"/>
  <c r="D11" s="1"/>
  <c r="B11" s="1"/>
  <c r="G10"/>
  <c r="F10"/>
  <c r="E10"/>
  <c r="D10"/>
  <c r="B10" s="1"/>
  <c r="G9"/>
  <c r="E9" s="1"/>
  <c r="D9" s="1"/>
  <c r="F9"/>
  <c r="G8"/>
  <c r="E8" s="1"/>
  <c r="D8" s="1"/>
  <c r="B8" s="1"/>
  <c r="F8"/>
  <c r="C8" s="1"/>
  <c r="G7"/>
  <c r="F7"/>
  <c r="E7"/>
  <c r="D7" s="1"/>
  <c r="B7" s="1"/>
  <c r="G6"/>
  <c r="F6"/>
  <c r="E6"/>
  <c r="D6"/>
  <c r="B6" s="1"/>
  <c r="G5"/>
  <c r="E5" s="1"/>
  <c r="D5" s="1"/>
  <c r="F5"/>
  <c r="G4"/>
  <c r="E4" s="1"/>
  <c r="D4" s="1"/>
  <c r="B4" s="1"/>
  <c r="F4"/>
  <c r="C4" s="1"/>
  <c r="G3"/>
  <c r="F3"/>
  <c r="C3" s="1"/>
  <c r="E3"/>
  <c r="D3" s="1"/>
  <c r="B3" s="1"/>
  <c r="G48" i="27"/>
  <c r="E48" s="1"/>
  <c r="D48" s="1"/>
  <c r="F48"/>
  <c r="G47"/>
  <c r="F47"/>
  <c r="C47" s="1"/>
  <c r="E47"/>
  <c r="D47" s="1"/>
  <c r="G46"/>
  <c r="E46" s="1"/>
  <c r="D46" s="1"/>
  <c r="F46"/>
  <c r="G45"/>
  <c r="E45" s="1"/>
  <c r="D45" s="1"/>
  <c r="F45"/>
  <c r="G44"/>
  <c r="E44" s="1"/>
  <c r="D44" s="1"/>
  <c r="F44"/>
  <c r="G43"/>
  <c r="F43"/>
  <c r="C43" s="1"/>
  <c r="E43"/>
  <c r="D43" s="1"/>
  <c r="G42"/>
  <c r="F42"/>
  <c r="E42"/>
  <c r="D42" s="1"/>
  <c r="G41"/>
  <c r="E41" s="1"/>
  <c r="D41" s="1"/>
  <c r="F41"/>
  <c r="G40"/>
  <c r="E40" s="1"/>
  <c r="D40" s="1"/>
  <c r="F40"/>
  <c r="G39"/>
  <c r="E39" s="1"/>
  <c r="D39" s="1"/>
  <c r="B39" s="1"/>
  <c r="F39"/>
  <c r="G38"/>
  <c r="E38" s="1"/>
  <c r="D38" s="1"/>
  <c r="F38"/>
  <c r="G37"/>
  <c r="E37" s="1"/>
  <c r="D37" s="1"/>
  <c r="F37"/>
  <c r="G36"/>
  <c r="E36" s="1"/>
  <c r="D36" s="1"/>
  <c r="F36"/>
  <c r="G35"/>
  <c r="F35"/>
  <c r="E35"/>
  <c r="D35" s="1"/>
  <c r="G34"/>
  <c r="E34" s="1"/>
  <c r="D34" s="1"/>
  <c r="F34"/>
  <c r="G33"/>
  <c r="E33" s="1"/>
  <c r="D33" s="1"/>
  <c r="F33"/>
  <c r="G32"/>
  <c r="E32" s="1"/>
  <c r="D32" s="1"/>
  <c r="F32"/>
  <c r="G31"/>
  <c r="E31" s="1"/>
  <c r="D31" s="1"/>
  <c r="B31" s="1"/>
  <c r="F31"/>
  <c r="G30"/>
  <c r="E30" s="1"/>
  <c r="D30" s="1"/>
  <c r="F30"/>
  <c r="G29"/>
  <c r="E29" s="1"/>
  <c r="D29" s="1"/>
  <c r="F29"/>
  <c r="G28"/>
  <c r="E28" s="1"/>
  <c r="D28" s="1"/>
  <c r="F28"/>
  <c r="G27"/>
  <c r="F27"/>
  <c r="C27" s="1"/>
  <c r="E27"/>
  <c r="D27" s="1"/>
  <c r="G26"/>
  <c r="F26"/>
  <c r="E26"/>
  <c r="D26" s="1"/>
  <c r="G25"/>
  <c r="E25" s="1"/>
  <c r="D25" s="1"/>
  <c r="F25"/>
  <c r="G24"/>
  <c r="E24" s="1"/>
  <c r="D24" s="1"/>
  <c r="F24"/>
  <c r="G23"/>
  <c r="E23" s="1"/>
  <c r="D23" s="1"/>
  <c r="B23" s="1"/>
  <c r="F23"/>
  <c r="G22"/>
  <c r="E22" s="1"/>
  <c r="D22" s="1"/>
  <c r="F22"/>
  <c r="G21"/>
  <c r="E21" s="1"/>
  <c r="D21" s="1"/>
  <c r="F21"/>
  <c r="G20"/>
  <c r="E20" s="1"/>
  <c r="D20" s="1"/>
  <c r="F20"/>
  <c r="G19"/>
  <c r="F19"/>
  <c r="C19" s="1"/>
  <c r="E19"/>
  <c r="D19" s="1"/>
  <c r="G18"/>
  <c r="F18"/>
  <c r="E18"/>
  <c r="D18" s="1"/>
  <c r="G17"/>
  <c r="E17" s="1"/>
  <c r="D17" s="1"/>
  <c r="F17"/>
  <c r="G16"/>
  <c r="E16" s="1"/>
  <c r="D16" s="1"/>
  <c r="F16"/>
  <c r="G15"/>
  <c r="E15" s="1"/>
  <c r="D15" s="1"/>
  <c r="B15" s="1"/>
  <c r="F15"/>
  <c r="G14"/>
  <c r="E14" s="1"/>
  <c r="D14" s="1"/>
  <c r="F14"/>
  <c r="G13"/>
  <c r="E13" s="1"/>
  <c r="D13" s="1"/>
  <c r="F13"/>
  <c r="G12"/>
  <c r="E12" s="1"/>
  <c r="D12" s="1"/>
  <c r="F12"/>
  <c r="G11"/>
  <c r="F11"/>
  <c r="C11" s="1"/>
  <c r="E11"/>
  <c r="D11" s="1"/>
  <c r="G10"/>
  <c r="F10"/>
  <c r="E10"/>
  <c r="D10" s="1"/>
  <c r="G9"/>
  <c r="E9" s="1"/>
  <c r="D9" s="1"/>
  <c r="F9"/>
  <c r="G8"/>
  <c r="E8" s="1"/>
  <c r="D8" s="1"/>
  <c r="F8"/>
  <c r="G7"/>
  <c r="E7" s="1"/>
  <c r="D7" s="1"/>
  <c r="B7" s="1"/>
  <c r="F7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G1" i="25"/>
  <c r="G48"/>
  <c r="F48"/>
  <c r="C48" s="1"/>
  <c r="E48"/>
  <c r="D48" s="1"/>
  <c r="B48" s="1"/>
  <c r="G47"/>
  <c r="F47"/>
  <c r="E47"/>
  <c r="D47" s="1"/>
  <c r="G46"/>
  <c r="E46" s="1"/>
  <c r="D46" s="1"/>
  <c r="F46"/>
  <c r="G45"/>
  <c r="E45" s="1"/>
  <c r="D45" s="1"/>
  <c r="F45"/>
  <c r="G44"/>
  <c r="F44"/>
  <c r="C44" s="1"/>
  <c r="E44"/>
  <c r="D44" s="1"/>
  <c r="B44" s="1"/>
  <c r="G43"/>
  <c r="F43"/>
  <c r="E43"/>
  <c r="D43" s="1"/>
  <c r="G42"/>
  <c r="E42" s="1"/>
  <c r="D42" s="1"/>
  <c r="F42"/>
  <c r="G41"/>
  <c r="E41" s="1"/>
  <c r="D41" s="1"/>
  <c r="F41"/>
  <c r="G40"/>
  <c r="F40"/>
  <c r="C40" s="1"/>
  <c r="E40"/>
  <c r="D40" s="1"/>
  <c r="B40" s="1"/>
  <c r="G39"/>
  <c r="F39"/>
  <c r="E39"/>
  <c r="D39" s="1"/>
  <c r="G38"/>
  <c r="E38" s="1"/>
  <c r="D38" s="1"/>
  <c r="F38"/>
  <c r="G37"/>
  <c r="E37" s="1"/>
  <c r="D37" s="1"/>
  <c r="F37"/>
  <c r="G36"/>
  <c r="F36"/>
  <c r="C36" s="1"/>
  <c r="E36"/>
  <c r="D36" s="1"/>
  <c r="B36" s="1"/>
  <c r="G35"/>
  <c r="F35"/>
  <c r="E35"/>
  <c r="D35" s="1"/>
  <c r="G34"/>
  <c r="E34" s="1"/>
  <c r="D34" s="1"/>
  <c r="F34"/>
  <c r="G33"/>
  <c r="E33" s="1"/>
  <c r="D33" s="1"/>
  <c r="F33"/>
  <c r="G32"/>
  <c r="F32"/>
  <c r="C32" s="1"/>
  <c r="E32"/>
  <c r="D32" s="1"/>
  <c r="B32" s="1"/>
  <c r="G31"/>
  <c r="F31"/>
  <c r="E31"/>
  <c r="D31" s="1"/>
  <c r="G30"/>
  <c r="E30" s="1"/>
  <c r="D30" s="1"/>
  <c r="F30"/>
  <c r="G29"/>
  <c r="E29" s="1"/>
  <c r="D29" s="1"/>
  <c r="F29"/>
  <c r="G28"/>
  <c r="F28"/>
  <c r="C28" s="1"/>
  <c r="E28"/>
  <c r="D28" s="1"/>
  <c r="B28" s="1"/>
  <c r="G27"/>
  <c r="F27"/>
  <c r="E27"/>
  <c r="D27" s="1"/>
  <c r="G26"/>
  <c r="E26" s="1"/>
  <c r="D26" s="1"/>
  <c r="F26"/>
  <c r="G25"/>
  <c r="E25" s="1"/>
  <c r="D25" s="1"/>
  <c r="F25"/>
  <c r="G24"/>
  <c r="F24"/>
  <c r="C24" s="1"/>
  <c r="E24"/>
  <c r="D24" s="1"/>
  <c r="B24" s="1"/>
  <c r="G23"/>
  <c r="F23"/>
  <c r="E23"/>
  <c r="D23" s="1"/>
  <c r="G22"/>
  <c r="E22" s="1"/>
  <c r="D22" s="1"/>
  <c r="F22"/>
  <c r="G21"/>
  <c r="E21" s="1"/>
  <c r="D21" s="1"/>
  <c r="F21"/>
  <c r="G20"/>
  <c r="F20"/>
  <c r="C20" s="1"/>
  <c r="E20"/>
  <c r="D20" s="1"/>
  <c r="B20" s="1"/>
  <c r="G19"/>
  <c r="F19"/>
  <c r="E19"/>
  <c r="D19" s="1"/>
  <c r="G18"/>
  <c r="E18" s="1"/>
  <c r="D18" s="1"/>
  <c r="F18"/>
  <c r="G17"/>
  <c r="E17" s="1"/>
  <c r="D17" s="1"/>
  <c r="F17"/>
  <c r="G16"/>
  <c r="F16"/>
  <c r="C16" s="1"/>
  <c r="E16"/>
  <c r="D16" s="1"/>
  <c r="B16" s="1"/>
  <c r="G15"/>
  <c r="F15"/>
  <c r="E15"/>
  <c r="D15" s="1"/>
  <c r="G14"/>
  <c r="E14" s="1"/>
  <c r="D14" s="1"/>
  <c r="F14"/>
  <c r="G13"/>
  <c r="E13" s="1"/>
  <c r="D13" s="1"/>
  <c r="F13"/>
  <c r="G12"/>
  <c r="F12"/>
  <c r="C12" s="1"/>
  <c r="E12"/>
  <c r="D12" s="1"/>
  <c r="B12" s="1"/>
  <c r="G11"/>
  <c r="F11"/>
  <c r="E11"/>
  <c r="D11" s="1"/>
  <c r="G10"/>
  <c r="E10" s="1"/>
  <c r="D10" s="1"/>
  <c r="F10"/>
  <c r="G9"/>
  <c r="E9" s="1"/>
  <c r="D9" s="1"/>
  <c r="F9"/>
  <c r="G8"/>
  <c r="F8"/>
  <c r="C8" s="1"/>
  <c r="E8"/>
  <c r="D8" s="1"/>
  <c r="B8" s="1"/>
  <c r="G7"/>
  <c r="F7"/>
  <c r="E7"/>
  <c r="D7" s="1"/>
  <c r="G6"/>
  <c r="E6" s="1"/>
  <c r="D6" s="1"/>
  <c r="F6"/>
  <c r="G5"/>
  <c r="E5" s="1"/>
  <c r="D5" s="1"/>
  <c r="F5"/>
  <c r="G4"/>
  <c r="E4" s="1"/>
  <c r="D4" s="1"/>
  <c r="F4"/>
  <c r="G3"/>
  <c r="F3"/>
  <c r="C3" s="1"/>
  <c r="E3"/>
  <c r="D3" s="1"/>
  <c r="B3" s="1"/>
  <c r="B4" i="30" l="1"/>
  <c r="B8"/>
  <c r="B12"/>
  <c r="B16"/>
  <c r="B20"/>
  <c r="C7"/>
  <c r="B9"/>
  <c r="C11"/>
  <c r="B13"/>
  <c r="C15"/>
  <c r="B21" i="29"/>
  <c r="B33"/>
  <c r="B44"/>
  <c r="B5"/>
  <c r="B41"/>
  <c r="C23" i="30"/>
  <c r="C27"/>
  <c r="B29"/>
  <c r="C31"/>
  <c r="C35"/>
  <c r="C39"/>
  <c r="C40"/>
  <c r="B28"/>
  <c r="B32"/>
  <c r="C45"/>
  <c r="C19"/>
  <c r="B36"/>
  <c r="C17"/>
  <c r="B25"/>
  <c r="C33"/>
  <c r="B41"/>
  <c r="C48"/>
  <c r="B21"/>
  <c r="B37"/>
  <c r="B44"/>
  <c r="C24"/>
  <c r="B17"/>
  <c r="B33"/>
  <c r="B45"/>
  <c r="C8"/>
  <c r="A8" s="1"/>
  <c r="C12"/>
  <c r="A12" s="1"/>
  <c r="B24"/>
  <c r="C28"/>
  <c r="A28" s="1"/>
  <c r="B40"/>
  <c r="B48"/>
  <c r="C16"/>
  <c r="C32"/>
  <c r="C44"/>
  <c r="C5"/>
  <c r="B5"/>
  <c r="B14"/>
  <c r="C14"/>
  <c r="B30"/>
  <c r="C30"/>
  <c r="C47"/>
  <c r="B47"/>
  <c r="B18"/>
  <c r="C18"/>
  <c r="B34"/>
  <c r="C34"/>
  <c r="B46"/>
  <c r="C46"/>
  <c r="B6"/>
  <c r="C6"/>
  <c r="B22"/>
  <c r="C22"/>
  <c r="B38"/>
  <c r="C38"/>
  <c r="C43"/>
  <c r="B43"/>
  <c r="B3"/>
  <c r="C3"/>
  <c r="B10"/>
  <c r="C10"/>
  <c r="B26"/>
  <c r="C26"/>
  <c r="B42"/>
  <c r="C42"/>
  <c r="C21"/>
  <c r="C37"/>
  <c r="C9"/>
  <c r="A9" s="1"/>
  <c r="C25"/>
  <c r="C41"/>
  <c r="C4"/>
  <c r="A4" s="1"/>
  <c r="C13"/>
  <c r="A13" s="1"/>
  <c r="C20"/>
  <c r="C29"/>
  <c r="C36"/>
  <c r="A36" s="1"/>
  <c r="B7"/>
  <c r="B11"/>
  <c r="B15"/>
  <c r="B19"/>
  <c r="B23"/>
  <c r="B27"/>
  <c r="B31"/>
  <c r="B35"/>
  <c r="B39"/>
  <c r="C9" i="29"/>
  <c r="A9" s="1"/>
  <c r="C25"/>
  <c r="A25" s="1"/>
  <c r="B32"/>
  <c r="C36"/>
  <c r="C17"/>
  <c r="A17" s="1"/>
  <c r="C33"/>
  <c r="A33" s="1"/>
  <c r="B40"/>
  <c r="C41"/>
  <c r="B8"/>
  <c r="C4"/>
  <c r="A4" s="1"/>
  <c r="C44"/>
  <c r="B24"/>
  <c r="C24"/>
  <c r="B12"/>
  <c r="A12" s="1"/>
  <c r="C12"/>
  <c r="B20"/>
  <c r="C20"/>
  <c r="B28"/>
  <c r="A28" s="1"/>
  <c r="C28"/>
  <c r="C5"/>
  <c r="A5" s="1"/>
  <c r="C13"/>
  <c r="A13" s="1"/>
  <c r="C21"/>
  <c r="A21" s="1"/>
  <c r="C29"/>
  <c r="A29" s="1"/>
  <c r="A36"/>
  <c r="C37"/>
  <c r="C45"/>
  <c r="B48"/>
  <c r="C48"/>
  <c r="C3"/>
  <c r="B3"/>
  <c r="C6"/>
  <c r="B6"/>
  <c r="C11"/>
  <c r="B11"/>
  <c r="B14"/>
  <c r="C14"/>
  <c r="C19"/>
  <c r="B19"/>
  <c r="B22"/>
  <c r="C22"/>
  <c r="B27"/>
  <c r="C27"/>
  <c r="C30"/>
  <c r="B30"/>
  <c r="C35"/>
  <c r="B35"/>
  <c r="C38"/>
  <c r="B38"/>
  <c r="C43"/>
  <c r="B43"/>
  <c r="C46"/>
  <c r="B46"/>
  <c r="C8"/>
  <c r="C32"/>
  <c r="A32" s="1"/>
  <c r="A37"/>
  <c r="C40"/>
  <c r="A45"/>
  <c r="B16"/>
  <c r="C16"/>
  <c r="C7"/>
  <c r="B7"/>
  <c r="C10"/>
  <c r="B10"/>
  <c r="B15"/>
  <c r="C15"/>
  <c r="C18"/>
  <c r="B18"/>
  <c r="B23"/>
  <c r="C23"/>
  <c r="B26"/>
  <c r="C26"/>
  <c r="C31"/>
  <c r="B31"/>
  <c r="B34"/>
  <c r="C34"/>
  <c r="C39"/>
  <c r="B39"/>
  <c r="C42"/>
  <c r="B42"/>
  <c r="C47"/>
  <c r="B47"/>
  <c r="A41"/>
  <c r="C35" i="27"/>
  <c r="B3"/>
  <c r="A3" s="1"/>
  <c r="B11"/>
  <c r="A11" s="1"/>
  <c r="B19"/>
  <c r="B27"/>
  <c r="B35"/>
  <c r="A35" s="1"/>
  <c r="B43"/>
  <c r="A43" s="1"/>
  <c r="C23"/>
  <c r="C31"/>
  <c r="C39"/>
  <c r="A39" s="1"/>
  <c r="C7"/>
  <c r="A7" s="1"/>
  <c r="C15"/>
  <c r="B47"/>
  <c r="B25" i="28"/>
  <c r="A25" s="1"/>
  <c r="C25"/>
  <c r="B41"/>
  <c r="C41"/>
  <c r="A3"/>
  <c r="B13"/>
  <c r="C13"/>
  <c r="B29"/>
  <c r="A29" s="1"/>
  <c r="C29"/>
  <c r="B45"/>
  <c r="C45"/>
  <c r="A16"/>
  <c r="A4"/>
  <c r="C7"/>
  <c r="C16"/>
  <c r="A18"/>
  <c r="A19"/>
  <c r="A20"/>
  <c r="C23"/>
  <c r="C32"/>
  <c r="A32" s="1"/>
  <c r="A34"/>
  <c r="A35"/>
  <c r="A36"/>
  <c r="C39"/>
  <c r="C48"/>
  <c r="A48" s="1"/>
  <c r="B9"/>
  <c r="A9" s="1"/>
  <c r="C9"/>
  <c r="B17"/>
  <c r="C17"/>
  <c r="B33"/>
  <c r="A33" s="1"/>
  <c r="C33"/>
  <c r="A7"/>
  <c r="A8"/>
  <c r="C11"/>
  <c r="A22"/>
  <c r="A23"/>
  <c r="A24"/>
  <c r="C27"/>
  <c r="A38"/>
  <c r="A39"/>
  <c r="A40"/>
  <c r="C43"/>
  <c r="C5"/>
  <c r="B5"/>
  <c r="A5" s="1"/>
  <c r="B21"/>
  <c r="A21" s="1"/>
  <c r="C21"/>
  <c r="B37"/>
  <c r="C37"/>
  <c r="A15"/>
  <c r="A10"/>
  <c r="A11"/>
  <c r="A12"/>
  <c r="C15"/>
  <c r="A27"/>
  <c r="A28"/>
  <c r="C31"/>
  <c r="A31" s="1"/>
  <c r="A43"/>
  <c r="A44"/>
  <c r="C47"/>
  <c r="A47" s="1"/>
  <c r="C6"/>
  <c r="A6" s="1"/>
  <c r="C10"/>
  <c r="B10" i="27"/>
  <c r="C10"/>
  <c r="B18"/>
  <c r="C18"/>
  <c r="B26"/>
  <c r="C26"/>
  <c r="B34"/>
  <c r="C34"/>
  <c r="B42"/>
  <c r="C42"/>
  <c r="B4"/>
  <c r="C4"/>
  <c r="B9"/>
  <c r="C9"/>
  <c r="B12"/>
  <c r="C12"/>
  <c r="B17"/>
  <c r="C17"/>
  <c r="B20"/>
  <c r="C20"/>
  <c r="B25"/>
  <c r="C25"/>
  <c r="B28"/>
  <c r="C28"/>
  <c r="B33"/>
  <c r="C33"/>
  <c r="B36"/>
  <c r="C36"/>
  <c r="B41"/>
  <c r="C41"/>
  <c r="B44"/>
  <c r="C44"/>
  <c r="B6"/>
  <c r="C6"/>
  <c r="B14"/>
  <c r="C14"/>
  <c r="B22"/>
  <c r="A22" s="1"/>
  <c r="C22"/>
  <c r="B30"/>
  <c r="C30"/>
  <c r="B38"/>
  <c r="A38" s="1"/>
  <c r="C38"/>
  <c r="B46"/>
  <c r="C46"/>
  <c r="C5"/>
  <c r="B5"/>
  <c r="B8"/>
  <c r="C8"/>
  <c r="B13"/>
  <c r="A13" s="1"/>
  <c r="C13"/>
  <c r="B16"/>
  <c r="C16"/>
  <c r="B21"/>
  <c r="A21" s="1"/>
  <c r="C21"/>
  <c r="B24"/>
  <c r="C24"/>
  <c r="B29"/>
  <c r="A29" s="1"/>
  <c r="C29"/>
  <c r="B32"/>
  <c r="C32"/>
  <c r="B37"/>
  <c r="A37" s="1"/>
  <c r="C37"/>
  <c r="B40"/>
  <c r="C40"/>
  <c r="B45"/>
  <c r="A45" s="1"/>
  <c r="C45"/>
  <c r="B48"/>
  <c r="C48"/>
  <c r="A19"/>
  <c r="A27"/>
  <c r="A15"/>
  <c r="A23"/>
  <c r="A31"/>
  <c r="A47"/>
  <c r="C7" i="25"/>
  <c r="B7"/>
  <c r="A7" s="1"/>
  <c r="C15"/>
  <c r="B15"/>
  <c r="C23"/>
  <c r="B23"/>
  <c r="A23" s="1"/>
  <c r="C31"/>
  <c r="B31"/>
  <c r="C39"/>
  <c r="B39"/>
  <c r="A39" s="1"/>
  <c r="C47"/>
  <c r="B47"/>
  <c r="A3"/>
  <c r="B4"/>
  <c r="A4" s="1"/>
  <c r="C4"/>
  <c r="B6"/>
  <c r="C6"/>
  <c r="B9"/>
  <c r="A9" s="1"/>
  <c r="C9"/>
  <c r="B14"/>
  <c r="C14"/>
  <c r="B17"/>
  <c r="A17" s="1"/>
  <c r="C17"/>
  <c r="B22"/>
  <c r="C22"/>
  <c r="B25"/>
  <c r="A25" s="1"/>
  <c r="C25"/>
  <c r="B30"/>
  <c r="C30"/>
  <c r="B33"/>
  <c r="A33" s="1"/>
  <c r="C33"/>
  <c r="B38"/>
  <c r="C38"/>
  <c r="B41"/>
  <c r="A41" s="1"/>
  <c r="C41"/>
  <c r="B46"/>
  <c r="C46"/>
  <c r="C11"/>
  <c r="B11"/>
  <c r="C19"/>
  <c r="B19"/>
  <c r="A19" s="1"/>
  <c r="C27"/>
  <c r="B27"/>
  <c r="C35"/>
  <c r="B35"/>
  <c r="A35" s="1"/>
  <c r="C43"/>
  <c r="B43"/>
  <c r="C5"/>
  <c r="B5"/>
  <c r="A5" s="1"/>
  <c r="B10"/>
  <c r="A10" s="1"/>
  <c r="C10"/>
  <c r="B13"/>
  <c r="C13"/>
  <c r="B18"/>
  <c r="A18" s="1"/>
  <c r="C18"/>
  <c r="B21"/>
  <c r="C21"/>
  <c r="B26"/>
  <c r="A26" s="1"/>
  <c r="C26"/>
  <c r="B29"/>
  <c r="C29"/>
  <c r="B34"/>
  <c r="A34" s="1"/>
  <c r="C34"/>
  <c r="B37"/>
  <c r="C37"/>
  <c r="B42"/>
  <c r="A42" s="1"/>
  <c r="C42"/>
  <c r="B45"/>
  <c r="C45"/>
  <c r="A8"/>
  <c r="A16"/>
  <c r="A24"/>
  <c r="A32"/>
  <c r="A40"/>
  <c r="A48"/>
  <c r="A12"/>
  <c r="A20"/>
  <c r="A28"/>
  <c r="A36"/>
  <c r="A44"/>
  <c r="A33" i="30" l="1"/>
  <c r="A7"/>
  <c r="A27"/>
  <c r="A15"/>
  <c r="A37"/>
  <c r="A29"/>
  <c r="A40"/>
  <c r="A39"/>
  <c r="A20"/>
  <c r="A26"/>
  <c r="A38"/>
  <c r="A6"/>
  <c r="A34"/>
  <c r="A14"/>
  <c r="A32"/>
  <c r="A44"/>
  <c r="A35"/>
  <c r="A16"/>
  <c r="A23"/>
  <c r="A41"/>
  <c r="A48"/>
  <c r="A17"/>
  <c r="A31"/>
  <c r="A24"/>
  <c r="A11"/>
  <c r="A22" i="29"/>
  <c r="A14"/>
  <c r="A48"/>
  <c r="A34"/>
  <c r="A26"/>
  <c r="A16"/>
  <c r="A44"/>
  <c r="A40"/>
  <c r="A19" i="30"/>
  <c r="A45"/>
  <c r="A21"/>
  <c r="A43"/>
  <c r="A5"/>
  <c r="A25"/>
  <c r="A42"/>
  <c r="A10"/>
  <c r="A22"/>
  <c r="A46"/>
  <c r="A18"/>
  <c r="A30"/>
  <c r="G1"/>
  <c r="B1" s="1"/>
  <c r="A3"/>
  <c r="A47"/>
  <c r="A8" i="29"/>
  <c r="A47"/>
  <c r="A39"/>
  <c r="A31"/>
  <c r="A7"/>
  <c r="A43"/>
  <c r="A35"/>
  <c r="A19"/>
  <c r="A11"/>
  <c r="A10"/>
  <c r="A46"/>
  <c r="A38"/>
  <c r="A30"/>
  <c r="A6"/>
  <c r="A23"/>
  <c r="A15"/>
  <c r="A27"/>
  <c r="A20"/>
  <c r="A24"/>
  <c r="A3"/>
  <c r="G1"/>
  <c r="B1" s="1"/>
  <c r="A42"/>
  <c r="A18"/>
  <c r="A6" i="27"/>
  <c r="A41"/>
  <c r="A33"/>
  <c r="A25"/>
  <c r="A17"/>
  <c r="A9"/>
  <c r="A34"/>
  <c r="A18"/>
  <c r="G1" i="28"/>
  <c r="B1" s="1"/>
  <c r="A45"/>
  <c r="A13"/>
  <c r="A41"/>
  <c r="A37"/>
  <c r="A17"/>
  <c r="A48" i="27"/>
  <c r="A40"/>
  <c r="A32"/>
  <c r="A24"/>
  <c r="A16"/>
  <c r="A8"/>
  <c r="A46"/>
  <c r="A30"/>
  <c r="A14"/>
  <c r="A44"/>
  <c r="A36"/>
  <c r="A28"/>
  <c r="A20"/>
  <c r="A12"/>
  <c r="A4"/>
  <c r="A42"/>
  <c r="A26"/>
  <c r="A10"/>
  <c r="G1"/>
  <c r="B1" s="1"/>
  <c r="A5"/>
  <c r="A43" i="25"/>
  <c r="A27"/>
  <c r="A11"/>
  <c r="A47"/>
  <c r="A31"/>
  <c r="A15"/>
  <c r="A45"/>
  <c r="A37"/>
  <c r="A29"/>
  <c r="A21"/>
  <c r="A13"/>
  <c r="A46"/>
  <c r="A38"/>
  <c r="A30"/>
  <c r="A22"/>
  <c r="A14"/>
  <c r="A6"/>
  <c r="B1"/>
</calcChain>
</file>

<file path=xl/sharedStrings.xml><?xml version="1.0" encoding="utf-8"?>
<sst xmlns="http://schemas.openxmlformats.org/spreadsheetml/2006/main" count="970" uniqueCount="200">
  <si>
    <t>工作日期 </t>
  </si>
  <si>
    <t>刷卡时间 </t>
  </si>
  <si>
    <t>入职时间 </t>
  </si>
  <si>
    <t>应出勤 </t>
  </si>
  <si>
    <t>实出勤 </t>
  </si>
  <si>
    <t>早退(分钟) </t>
  </si>
  <si>
    <t>迟到(分钟) </t>
  </si>
  <si>
    <t>旷工(天) </t>
  </si>
  <si>
    <t>迟到(次) </t>
  </si>
  <si>
    <t>早退(次) </t>
  </si>
  <si>
    <t>旷工(次) </t>
  </si>
  <si>
    <t>国内出差〔天〕 </t>
  </si>
  <si>
    <t>国际出差〔天〕 </t>
  </si>
  <si>
    <t>事假〔天〕 </t>
  </si>
  <si>
    <t>病假〔天〕 </t>
  </si>
  <si>
    <t>年假〔天〕 </t>
  </si>
  <si>
    <t>调休假〔天〕 </t>
  </si>
  <si>
    <t>婚假〔天〕 </t>
  </si>
  <si>
    <t>产假〔天〕 </t>
  </si>
  <si>
    <t>产前检查假〔天〕 </t>
  </si>
  <si>
    <t>产前休养假〔天〕 </t>
  </si>
  <si>
    <t>计划生育假〔天〕 </t>
  </si>
  <si>
    <t>计生看护假〔天〕 </t>
  </si>
  <si>
    <t>生产看护假〔天〕 </t>
  </si>
  <si>
    <t>丧假〔天〕 </t>
  </si>
  <si>
    <t>工伤假〔天〕 </t>
  </si>
  <si>
    <t>工号 </t>
  </si>
  <si>
    <t>入离职缺勤天数 </t>
  </si>
  <si>
    <t>日期类型 </t>
  </si>
  <si>
    <t>餐补降温费 </t>
  </si>
  <si>
    <t>夜宵补助 </t>
  </si>
  <si>
    <t>法定节假日天数 </t>
  </si>
  <si>
    <t>Has账号 </t>
  </si>
  <si>
    <t>下班时间</t>
    <phoneticPr fontId="1" type="noConversion"/>
  </si>
  <si>
    <t>加班(小时)</t>
    <phoneticPr fontId="1" type="noConversion"/>
  </si>
  <si>
    <t>共计(小时)</t>
    <phoneticPr fontId="1" type="noConversion"/>
  </si>
  <si>
    <t>共计(分钟)</t>
    <phoneticPr fontId="1" type="noConversion"/>
  </si>
  <si>
    <t>是否休息日</t>
    <phoneticPr fontId="1" type="noConversion"/>
  </si>
  <si>
    <t>下班点</t>
    <phoneticPr fontId="1" type="noConversion"/>
  </si>
  <si>
    <t>上班(分钟)</t>
    <phoneticPr fontId="1" type="noConversion"/>
  </si>
  <si>
    <t>平时加班(分钟)</t>
    <phoneticPr fontId="1" type="noConversion"/>
  </si>
  <si>
    <t>假日加班(分钟)</t>
    <phoneticPr fontId="1" type="noConversion"/>
  </si>
  <si>
    <t> 08:12,19:08 </t>
  </si>
  <si>
    <t> 2018.12.03 </t>
  </si>
  <si>
    <t> 20181205131 </t>
  </si>
  <si>
    <t> 公休日 </t>
  </si>
  <si>
    <t> 15.00 </t>
  </si>
  <si>
    <t> 0016005131 </t>
  </si>
  <si>
    <t>  </t>
  </si>
  <si>
    <t> 2019.01.28 </t>
  </si>
  <si>
    <t> 07:46,20:41 </t>
  </si>
  <si>
    <t> 1.00 </t>
  </si>
  <si>
    <t> 工作日 </t>
  </si>
  <si>
    <t> 2019.01.29 </t>
  </si>
  <si>
    <t> 07:43,20:50 </t>
  </si>
  <si>
    <t> 2019.01.30 </t>
  </si>
  <si>
    <t> 07:52,20:31 </t>
  </si>
  <si>
    <t> 2019.01.31 </t>
  </si>
  <si>
    <t> 07:46,20:13 </t>
  </si>
  <si>
    <t> 2019.02.01 </t>
  </si>
  <si>
    <t> 07:43,19:40 </t>
  </si>
  <si>
    <t> 2019.02.02 </t>
  </si>
  <si>
    <t> 08:02,17:32 </t>
  </si>
  <si>
    <t> 2019.02.03 </t>
  </si>
  <si>
    <t> 07:48,17:53 </t>
  </si>
  <si>
    <t> 2019.02.04 </t>
  </si>
  <si>
    <t> 2019.02.05 </t>
  </si>
  <si>
    <t> 节假日 </t>
  </si>
  <si>
    <t> 2019.02.06 </t>
  </si>
  <si>
    <t> 2019.02.07 </t>
  </si>
  <si>
    <t> 2019.02.08 </t>
  </si>
  <si>
    <t> 2019.02.09 </t>
  </si>
  <si>
    <t> 2019.02.10 </t>
  </si>
  <si>
    <t> 2019.02.11 </t>
  </si>
  <si>
    <t> 2019.02.12 </t>
  </si>
  <si>
    <t> 2019.02.13 </t>
  </si>
  <si>
    <t> 2019.02.14 </t>
  </si>
  <si>
    <t> 2019.02.15 </t>
  </si>
  <si>
    <t> 2019.02.16 </t>
  </si>
  <si>
    <t> 2019.02.17 </t>
  </si>
  <si>
    <t> 2019.02.18 </t>
  </si>
  <si>
    <t> 07:45,20:15 </t>
  </si>
  <si>
    <t> 2019.02.19 </t>
  </si>
  <si>
    <t> 07:49,21:08 </t>
  </si>
  <si>
    <t> 2019.02.20 </t>
  </si>
  <si>
    <t> 07:54,20:35 </t>
  </si>
  <si>
    <t> 2019.02.21 </t>
  </si>
  <si>
    <t> 07:48,21:17 </t>
  </si>
  <si>
    <t> 2019.02.22 </t>
  </si>
  <si>
    <t> 07:50,19:35 </t>
  </si>
  <si>
    <t> 2019.02.23 </t>
  </si>
  <si>
    <t> 2019.02.24 </t>
  </si>
  <si>
    <t> 2019.02.25 </t>
  </si>
  <si>
    <t> 07:47,21:25 </t>
  </si>
  <si>
    <t>2019.02.26 </t>
  </si>
  <si>
    <t> 07:49,20:52 </t>
  </si>
  <si>
    <t> 2019.02.27 </t>
  </si>
  <si>
    <t> 07:49,20:48 </t>
  </si>
  <si>
    <t> 2019.02.28 </t>
  </si>
  <si>
    <t> 07:45,21:02 </t>
  </si>
  <si>
    <t>2019.01.01 </t>
  </si>
  <si>
    <t> 08:02,21:39 </t>
  </si>
  <si>
    <t> 2019.01.02 </t>
  </si>
  <si>
    <t> 07:32,21:14 </t>
  </si>
  <si>
    <t> 2019.01.03 </t>
  </si>
  <si>
    <t> 07:34,20:55 </t>
  </si>
  <si>
    <t> 2019.01.04 </t>
  </si>
  <si>
    <t> 07:34,18:30 </t>
  </si>
  <si>
    <t> 2019.01.05 </t>
  </si>
  <si>
    <t> 2019.01.06 </t>
  </si>
  <si>
    <t> 2019.01.07 </t>
  </si>
  <si>
    <t> 07:32,20:12 </t>
  </si>
  <si>
    <t> 2019.01.08 </t>
  </si>
  <si>
    <t> 07:49,20:34 </t>
  </si>
  <si>
    <t> 2019.01.09 </t>
  </si>
  <si>
    <t> 07:43,20:40 </t>
  </si>
  <si>
    <t> 2019.01.10 </t>
  </si>
  <si>
    <t> 07:42,20:19 </t>
  </si>
  <si>
    <t> 2019.01.11 </t>
  </si>
  <si>
    <t> 07:32,20:46 </t>
  </si>
  <si>
    <t> 2019.01.12 </t>
  </si>
  <si>
    <t> 2019.01.13 </t>
  </si>
  <si>
    <t> 2019.01.14 </t>
  </si>
  <si>
    <t> 08:10,20:50 </t>
  </si>
  <si>
    <t> 2019.01.15 </t>
  </si>
  <si>
    <t> 07:38,20:51 </t>
  </si>
  <si>
    <t> 2019.01.16 </t>
  </si>
  <si>
    <t> 07:43,20:27 </t>
  </si>
  <si>
    <t> 2019.01.17 </t>
  </si>
  <si>
    <t> 07:37,20:52 </t>
  </si>
  <si>
    <t> 2019.01.18 </t>
  </si>
  <si>
    <t> 08:03,17:34 </t>
  </si>
  <si>
    <t> 2019.01.19 </t>
  </si>
  <si>
    <t> 2019.01.20 </t>
  </si>
  <si>
    <t> 2019.01.21 </t>
  </si>
  <si>
    <t> 07:37,20:19 </t>
  </si>
  <si>
    <t> 2019.01.22 </t>
  </si>
  <si>
    <t> 07:28,20:25 </t>
  </si>
  <si>
    <t> 2019.01.23 </t>
  </si>
  <si>
    <t> 07:41,20:47 </t>
  </si>
  <si>
    <t> 2019.01.24 </t>
  </si>
  <si>
    <t> 07:39,21:42 </t>
  </si>
  <si>
    <t> 2019.01.25 </t>
  </si>
  <si>
    <t> 07:59,21:03 </t>
  </si>
  <si>
    <t> 07:50,20:10 </t>
  </si>
  <si>
    <t> 17.50 </t>
  </si>
  <si>
    <t> 2019.03.02 </t>
  </si>
  <si>
    <t> 2019.03.03 </t>
  </si>
  <si>
    <t> 2019.03.04 </t>
  </si>
  <si>
    <t> 07:41,21:25 </t>
  </si>
  <si>
    <t> 2019.03.05 </t>
  </si>
  <si>
    <t> 07:32,21:08 </t>
  </si>
  <si>
    <t> 2019.03.06 </t>
  </si>
  <si>
    <t> 07:59,20:06 </t>
  </si>
  <si>
    <t> 2019.03.07 </t>
  </si>
  <si>
    <t> 07:27,21:32 </t>
  </si>
  <si>
    <t> 2019.03.08 </t>
  </si>
  <si>
    <t> 07:42,20:09 </t>
  </si>
  <si>
    <t> 2019.03.09 </t>
  </si>
  <si>
    <t> 2019.03.10 </t>
  </si>
  <si>
    <t> 2019.03.11 </t>
  </si>
  <si>
    <t> 07:32,21:21 </t>
  </si>
  <si>
    <t> 2019.03.12 </t>
  </si>
  <si>
    <t> 2019.03.13 </t>
  </si>
  <si>
    <t> 2019.03.14 </t>
  </si>
  <si>
    <t> 2019.03.15 </t>
  </si>
  <si>
    <t> 2019.03.16 </t>
  </si>
  <si>
    <t> 2019.03.17 </t>
  </si>
  <si>
    <t> 2019.03.18 </t>
  </si>
  <si>
    <t> 2019.03.19 </t>
  </si>
  <si>
    <t> 2019.03.20 </t>
  </si>
  <si>
    <t> 2019.03.21 </t>
  </si>
  <si>
    <t> 2019.03.22 </t>
  </si>
  <si>
    <t> 2019.03.23 </t>
  </si>
  <si>
    <t> 2019.03.24 </t>
  </si>
  <si>
    <t> 2019.03.25 </t>
  </si>
  <si>
    <t> 2019.03.26 </t>
  </si>
  <si>
    <t> 2019.03.27 </t>
  </si>
  <si>
    <t> 2019.03.28 </t>
  </si>
  <si>
    <t> 2019.03.29 </t>
  </si>
  <si>
    <t> 2019.03.30 </t>
  </si>
  <si>
    <t> 2019.03.31 </t>
  </si>
  <si>
    <t> 07:46,21:33 </t>
  </si>
  <si>
    <t> 07:45,22:17 </t>
  </si>
  <si>
    <t> 07:55,21:32 </t>
  </si>
  <si>
    <t> 07:45,20:51 </t>
  </si>
  <si>
    <t> 07:50,21:16 </t>
  </si>
  <si>
    <t> 1.00 </t>
    <phoneticPr fontId="1" type="noConversion"/>
  </si>
  <si>
    <t xml:space="preserve"> 2019.01.26 </t>
    <phoneticPr fontId="1" type="noConversion"/>
  </si>
  <si>
    <t> 2019.01.27 </t>
    <phoneticPr fontId="1" type="noConversion"/>
  </si>
  <si>
    <t> 07:48,21:34 </t>
  </si>
  <si>
    <t> 07:45,20:41 </t>
  </si>
  <si>
    <t> 07:45,20:53 </t>
  </si>
  <si>
    <t> 10:01,20:51 </t>
  </si>
  <si>
    <t> 08:04,21:07 </t>
  </si>
  <si>
    <t>2019.03.01 </t>
  </si>
  <si>
    <t> 07:59,20:18 </t>
  </si>
  <si>
    <t> 07:54,20:08 </t>
    <phoneticPr fontId="1" type="noConversion"/>
  </si>
  <si>
    <t> 07:54,21:08 </t>
    <phoneticPr fontId="1" type="noConversion"/>
  </si>
  <si>
    <t> 07:54,17:08 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</si>
</sst>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3"/>
      <color theme="1"/>
      <name val="宋体"/>
      <family val="2"/>
      <charset val="134"/>
      <scheme val="minor"/>
    </font>
    <font>
      <b/>
      <sz val="13"/>
      <color rgb="FFFF0000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99BBE8"/>
      </right>
      <top style="medium">
        <color rgb="FF99BBE8"/>
      </top>
      <bottom style="medium">
        <color rgb="FF99BB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99BBE8"/>
      </left>
      <right style="medium">
        <color rgb="FF99BBE8"/>
      </right>
      <top/>
      <bottom style="medium">
        <color rgb="FF99BBE8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right" vertical="center"/>
      <protection locked="0"/>
    </xf>
    <xf numFmtId="0" fontId="4" fillId="2" borderId="9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2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righ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5" borderId="0" xfId="0" applyFill="1">
      <alignment vertical="center"/>
    </xf>
    <xf numFmtId="0" fontId="5" fillId="5" borderId="0" xfId="0" applyFont="1" applyFill="1" applyBorder="1">
      <alignment vertical="center"/>
    </xf>
    <xf numFmtId="0" fontId="7" fillId="4" borderId="4" xfId="0" applyFont="1" applyFill="1" applyBorder="1" applyProtection="1">
      <alignment vertical="center"/>
      <protection hidden="1"/>
    </xf>
    <xf numFmtId="0" fontId="6" fillId="4" borderId="5" xfId="0" applyFont="1" applyFill="1" applyBorder="1" applyProtection="1">
      <alignment vertical="center"/>
      <protection hidden="1"/>
    </xf>
    <xf numFmtId="0" fontId="7" fillId="4" borderId="5" xfId="0" applyFont="1" applyFill="1" applyBorder="1" applyProtection="1">
      <alignment vertical="center"/>
      <protection hidden="1"/>
    </xf>
    <xf numFmtId="0" fontId="6" fillId="4" borderId="6" xfId="0" applyFont="1" applyFill="1" applyBorder="1" applyProtection="1">
      <alignment vertical="center"/>
      <protection hidden="1"/>
    </xf>
    <xf numFmtId="0" fontId="2" fillId="3" borderId="7" xfId="0" applyFont="1" applyFill="1" applyBorder="1" applyProtection="1">
      <alignment vertical="center"/>
      <protection hidden="1"/>
    </xf>
    <xf numFmtId="0" fontId="2" fillId="3" borderId="8" xfId="0" applyFont="1" applyFill="1" applyBorder="1" applyProtection="1">
      <alignment vertical="center"/>
      <protection hidden="1"/>
    </xf>
    <xf numFmtId="0" fontId="0" fillId="4" borderId="2" xfId="0" applyFill="1" applyBorder="1" applyProtection="1">
      <alignment vertical="center"/>
      <protection hidden="1"/>
    </xf>
    <xf numFmtId="0" fontId="0" fillId="4" borderId="1" xfId="0" applyFill="1" applyBorder="1" applyProtection="1">
      <alignment vertical="center"/>
      <protection hidden="1"/>
    </xf>
    <xf numFmtId="0" fontId="0" fillId="4" borderId="11" xfId="0" applyFill="1" applyBorder="1" applyProtection="1">
      <alignment vertical="center"/>
      <protection hidden="1"/>
    </xf>
    <xf numFmtId="0" fontId="6" fillId="5" borderId="6" xfId="0" applyFont="1" applyFill="1" applyBorder="1">
      <alignment vertical="center"/>
    </xf>
    <xf numFmtId="0" fontId="8" fillId="5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right" vertical="center"/>
    </xf>
    <xf numFmtId="0" fontId="0" fillId="0" borderId="15" xfId="0" applyBorder="1">
      <alignment vertical="center"/>
    </xf>
    <xf numFmtId="0" fontId="8" fillId="6" borderId="10" xfId="0" applyFont="1" applyFill="1" applyBorder="1" applyAlignment="1">
      <alignment horizontal="left" vertical="center"/>
    </xf>
    <xf numFmtId="0" fontId="9" fillId="6" borderId="2" xfId="0" applyFont="1" applyFill="1" applyBorder="1" applyProtection="1">
      <alignment vertical="center"/>
      <protection hidden="1"/>
    </xf>
    <xf numFmtId="0" fontId="4" fillId="2" borderId="1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2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56.08</v>
      </c>
      <c r="C1" s="21" t="s">
        <v>36</v>
      </c>
      <c r="D1" s="20"/>
      <c r="E1" s="20"/>
      <c r="F1" s="20"/>
      <c r="G1" s="22">
        <f>SUM(B3:B37)+SUM(C3:C37)</f>
        <v>3365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34">
        <f>ROUND(B3/60,2)+ROUND(C3/60,2)</f>
        <v>11.65</v>
      </c>
      <c r="B3" s="26">
        <f>IF(AND(D3&gt;(8*60),F3=0),D3-(8*60),0)</f>
        <v>0</v>
      </c>
      <c r="C3" s="26">
        <f>IF(AND(F3=1,D3&gt;0),D3,0)</f>
        <v>699</v>
      </c>
      <c r="D3" s="26">
        <f>IF(E3=0,0,IF(E3&lt;(11*60+30),(E3-(8*60+30)),IF(E3&lt;(17*60+30),E3-(12*60+30)+3*60,E3-(18*60)+8*60)))</f>
        <v>699</v>
      </c>
      <c r="E3" s="26">
        <f>IF(G3&gt;0,MID(G3,1,2)*60+MID(G3,4,2),0)</f>
        <v>1299</v>
      </c>
      <c r="F3" s="26">
        <f>IF(MID(AJ3,2,3)="工作日",0,1)</f>
        <v>1</v>
      </c>
      <c r="G3" s="27" t="str">
        <f>IF(LEN(CLEAN(I3))=13,MID(I3,8,5),IF(LEN(CLEAN(I3))=19,MID(I3,14,5),0))</f>
        <v>21:39</v>
      </c>
      <c r="H3" s="30" t="s">
        <v>100</v>
      </c>
      <c r="I3" s="33" t="s">
        <v>101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67</v>
      </c>
      <c r="AK3" s="31" t="s">
        <v>46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3.23</v>
      </c>
      <c r="B4" s="26">
        <f t="shared" ref="B4:B48" si="1">IF(AND(D4&gt;(8*60),F4=0),D4-(8*60),0)</f>
        <v>194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674</v>
      </c>
      <c r="E4" s="26">
        <f t="shared" ref="E4:E48" si="4">IF(G4&gt;0,MID(G4,1,2)*60+MID(G4,4,2),0)</f>
        <v>1274</v>
      </c>
      <c r="F4" s="26">
        <f t="shared" ref="F4:F48" si="5">IF(MID(AJ4,2,3)="工作日",0,1)</f>
        <v>0</v>
      </c>
      <c r="G4" s="27" t="str">
        <f t="shared" ref="G4:G48" si="6">IF(LEN(CLEAN(I4))=13,MID(I4,8,5),IF(LEN(CLEAN(I4))=19,MID(I4,14,5),0))</f>
        <v>21:14</v>
      </c>
      <c r="H4" s="30" t="s">
        <v>102</v>
      </c>
      <c r="I4" s="30" t="s">
        <v>103</v>
      </c>
      <c r="J4" s="30" t="s">
        <v>43</v>
      </c>
      <c r="K4" s="31" t="s">
        <v>51</v>
      </c>
      <c r="L4" s="31" t="s">
        <v>51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52</v>
      </c>
      <c r="AK4" s="31" t="s">
        <v>46</v>
      </c>
      <c r="AL4" s="31" t="s">
        <v>51</v>
      </c>
      <c r="AM4" s="30"/>
      <c r="AN4" s="30" t="s">
        <v>47</v>
      </c>
      <c r="AO4" s="17"/>
    </row>
    <row r="5" spans="1:41" ht="15" thickBot="1">
      <c r="A5" s="25">
        <f t="shared" si="0"/>
        <v>2.92</v>
      </c>
      <c r="B5" s="26">
        <f t="shared" si="1"/>
        <v>175</v>
      </c>
      <c r="C5" s="26">
        <f t="shared" si="2"/>
        <v>0</v>
      </c>
      <c r="D5" s="26">
        <f t="shared" si="3"/>
        <v>655</v>
      </c>
      <c r="E5" s="26">
        <f t="shared" si="4"/>
        <v>1255</v>
      </c>
      <c r="F5" s="26">
        <f t="shared" si="5"/>
        <v>0</v>
      </c>
      <c r="G5" s="27" t="str">
        <f t="shared" si="6"/>
        <v>20:55</v>
      </c>
      <c r="H5" s="30" t="s">
        <v>104</v>
      </c>
      <c r="I5" s="30" t="s">
        <v>105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46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0.5</v>
      </c>
      <c r="B6" s="26">
        <f t="shared" si="1"/>
        <v>30</v>
      </c>
      <c r="C6" s="26">
        <f t="shared" si="2"/>
        <v>0</v>
      </c>
      <c r="D6" s="26">
        <f t="shared" si="3"/>
        <v>510</v>
      </c>
      <c r="E6" s="26">
        <f t="shared" si="4"/>
        <v>1110</v>
      </c>
      <c r="F6" s="26">
        <f t="shared" si="5"/>
        <v>0</v>
      </c>
      <c r="G6" s="27" t="str">
        <f t="shared" si="6"/>
        <v>18:30</v>
      </c>
      <c r="H6" s="30" t="s">
        <v>106</v>
      </c>
      <c r="I6" s="30" t="s">
        <v>107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46</v>
      </c>
      <c r="AL6" s="30"/>
      <c r="AM6" s="30"/>
      <c r="AN6" s="30" t="s">
        <v>47</v>
      </c>
      <c r="AO6" s="17"/>
    </row>
    <row r="7" spans="1:41" ht="15" thickBot="1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30" t="s">
        <v>108</v>
      </c>
      <c r="I7" s="30" t="s">
        <v>48</v>
      </c>
      <c r="J7" s="30" t="s">
        <v>43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45</v>
      </c>
      <c r="AK7" s="30"/>
      <c r="AL7" s="30"/>
      <c r="AM7" s="30"/>
      <c r="AN7" s="30" t="s">
        <v>47</v>
      </c>
      <c r="AO7" s="17"/>
    </row>
    <row r="8" spans="1:41" ht="15" thickBot="1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30" t="s">
        <v>109</v>
      </c>
      <c r="I8" s="30" t="s">
        <v>48</v>
      </c>
      <c r="J8" s="30" t="s">
        <v>43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45</v>
      </c>
      <c r="AK8" s="30"/>
      <c r="AL8" s="30"/>
      <c r="AM8" s="30"/>
      <c r="AN8" s="30" t="s">
        <v>47</v>
      </c>
      <c r="AO8" s="17"/>
    </row>
    <row r="9" spans="1:41" ht="15" thickBot="1">
      <c r="A9" s="25">
        <f t="shared" si="0"/>
        <v>2.2000000000000002</v>
      </c>
      <c r="B9" s="26">
        <f t="shared" si="1"/>
        <v>132</v>
      </c>
      <c r="C9" s="26">
        <f t="shared" si="2"/>
        <v>0</v>
      </c>
      <c r="D9" s="26">
        <f t="shared" si="3"/>
        <v>612</v>
      </c>
      <c r="E9" s="26">
        <f t="shared" si="4"/>
        <v>1212</v>
      </c>
      <c r="F9" s="26">
        <f t="shared" si="5"/>
        <v>0</v>
      </c>
      <c r="G9" s="27" t="str">
        <f t="shared" si="6"/>
        <v>20:12</v>
      </c>
      <c r="H9" s="30" t="s">
        <v>110</v>
      </c>
      <c r="I9" s="30" t="s">
        <v>111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46</v>
      </c>
      <c r="AL9" s="31" t="s">
        <v>51</v>
      </c>
      <c r="AM9" s="30"/>
      <c r="AN9" s="30" t="s">
        <v>47</v>
      </c>
      <c r="AO9" s="17"/>
    </row>
    <row r="10" spans="1:41" ht="15" thickBot="1">
      <c r="A10" s="25">
        <f t="shared" si="0"/>
        <v>2.57</v>
      </c>
      <c r="B10" s="26">
        <f t="shared" si="1"/>
        <v>154</v>
      </c>
      <c r="C10" s="26">
        <f t="shared" si="2"/>
        <v>0</v>
      </c>
      <c r="D10" s="26">
        <f t="shared" si="3"/>
        <v>634</v>
      </c>
      <c r="E10" s="26">
        <f t="shared" si="4"/>
        <v>1234</v>
      </c>
      <c r="F10" s="26">
        <f t="shared" si="5"/>
        <v>0</v>
      </c>
      <c r="G10" s="27" t="str">
        <f t="shared" si="6"/>
        <v>20:34</v>
      </c>
      <c r="H10" s="30" t="s">
        <v>112</v>
      </c>
      <c r="I10" s="30" t="s">
        <v>113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46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2.67</v>
      </c>
      <c r="B11" s="26">
        <f t="shared" si="1"/>
        <v>160</v>
      </c>
      <c r="C11" s="26">
        <f t="shared" si="2"/>
        <v>0</v>
      </c>
      <c r="D11" s="26">
        <f t="shared" si="3"/>
        <v>640</v>
      </c>
      <c r="E11" s="26">
        <f t="shared" si="4"/>
        <v>1240</v>
      </c>
      <c r="F11" s="26">
        <f t="shared" si="5"/>
        <v>0</v>
      </c>
      <c r="G11" s="27" t="str">
        <f t="shared" si="6"/>
        <v>20:40</v>
      </c>
      <c r="H11" s="30" t="s">
        <v>114</v>
      </c>
      <c r="I11" s="30" t="s">
        <v>115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46</v>
      </c>
      <c r="AL11" s="31" t="s">
        <v>51</v>
      </c>
      <c r="AM11" s="30"/>
      <c r="AN11" s="30" t="s">
        <v>47</v>
      </c>
      <c r="AO11" s="17"/>
    </row>
    <row r="12" spans="1:41" ht="15" thickBot="1">
      <c r="A12" s="25">
        <f t="shared" si="0"/>
        <v>2.3199999999999998</v>
      </c>
      <c r="B12" s="26">
        <f t="shared" si="1"/>
        <v>139</v>
      </c>
      <c r="C12" s="26">
        <f t="shared" si="2"/>
        <v>0</v>
      </c>
      <c r="D12" s="26">
        <f t="shared" si="3"/>
        <v>619</v>
      </c>
      <c r="E12" s="26">
        <f t="shared" si="4"/>
        <v>1219</v>
      </c>
      <c r="F12" s="26">
        <f t="shared" si="5"/>
        <v>0</v>
      </c>
      <c r="G12" s="27" t="str">
        <f t="shared" si="6"/>
        <v>20:19</v>
      </c>
      <c r="H12" s="30" t="s">
        <v>116</v>
      </c>
      <c r="I12" s="30" t="s">
        <v>117</v>
      </c>
      <c r="J12" s="30" t="s">
        <v>43</v>
      </c>
      <c r="K12" s="31" t="s">
        <v>51</v>
      </c>
      <c r="L12" s="31" t="s">
        <v>51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52</v>
      </c>
      <c r="AK12" s="31" t="s">
        <v>46</v>
      </c>
      <c r="AL12" s="31" t="s">
        <v>51</v>
      </c>
      <c r="AM12" s="30"/>
      <c r="AN12" s="30" t="s">
        <v>47</v>
      </c>
      <c r="AO12" s="17"/>
    </row>
    <row r="13" spans="1:41" ht="15" thickBot="1">
      <c r="A13" s="25">
        <f t="shared" si="0"/>
        <v>2.77</v>
      </c>
      <c r="B13" s="26">
        <f t="shared" si="1"/>
        <v>166</v>
      </c>
      <c r="C13" s="26">
        <f t="shared" si="2"/>
        <v>0</v>
      </c>
      <c r="D13" s="26">
        <f t="shared" si="3"/>
        <v>646</v>
      </c>
      <c r="E13" s="26">
        <f t="shared" si="4"/>
        <v>1246</v>
      </c>
      <c r="F13" s="26">
        <f t="shared" si="5"/>
        <v>0</v>
      </c>
      <c r="G13" s="27" t="str">
        <f t="shared" si="6"/>
        <v>20:46</v>
      </c>
      <c r="H13" s="30" t="s">
        <v>118</v>
      </c>
      <c r="I13" s="30" t="s">
        <v>119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46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120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45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121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45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2.83</v>
      </c>
      <c r="B16" s="26">
        <f t="shared" si="1"/>
        <v>170</v>
      </c>
      <c r="C16" s="26">
        <f t="shared" si="2"/>
        <v>0</v>
      </c>
      <c r="D16" s="26">
        <f t="shared" si="3"/>
        <v>650</v>
      </c>
      <c r="E16" s="26">
        <f t="shared" si="4"/>
        <v>1250</v>
      </c>
      <c r="F16" s="26">
        <f t="shared" si="5"/>
        <v>0</v>
      </c>
      <c r="G16" s="27" t="str">
        <f t="shared" si="6"/>
        <v>20:50</v>
      </c>
      <c r="H16" s="30" t="s">
        <v>122</v>
      </c>
      <c r="I16" s="30" t="s">
        <v>123</v>
      </c>
      <c r="J16" s="30" t="s">
        <v>43</v>
      </c>
      <c r="K16" s="31" t="s">
        <v>51</v>
      </c>
      <c r="L16" s="31" t="s">
        <v>51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1" t="s">
        <v>46</v>
      </c>
      <c r="AL16" s="31" t="s">
        <v>51</v>
      </c>
      <c r="AM16" s="30"/>
      <c r="AN16" s="30" t="s">
        <v>47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124</v>
      </c>
      <c r="I17" s="30" t="s">
        <v>125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46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2.4500000000000002</v>
      </c>
      <c r="B18" s="26">
        <f t="shared" si="1"/>
        <v>147</v>
      </c>
      <c r="C18" s="26">
        <f t="shared" si="2"/>
        <v>0</v>
      </c>
      <c r="D18" s="26">
        <f t="shared" si="3"/>
        <v>627</v>
      </c>
      <c r="E18" s="26">
        <f t="shared" si="4"/>
        <v>1227</v>
      </c>
      <c r="F18" s="26">
        <f t="shared" si="5"/>
        <v>0</v>
      </c>
      <c r="G18" s="27" t="str">
        <f t="shared" si="6"/>
        <v>20:27</v>
      </c>
      <c r="H18" s="30" t="s">
        <v>126</v>
      </c>
      <c r="I18" s="30" t="s">
        <v>127</v>
      </c>
      <c r="J18" s="30" t="s">
        <v>43</v>
      </c>
      <c r="K18" s="31" t="s">
        <v>51</v>
      </c>
      <c r="L18" s="31" t="s">
        <v>51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52</v>
      </c>
      <c r="AK18" s="31" t="s">
        <v>46</v>
      </c>
      <c r="AL18" s="31" t="s">
        <v>51</v>
      </c>
      <c r="AM18" s="30"/>
      <c r="AN18" s="30" t="s">
        <v>47</v>
      </c>
      <c r="AO18" s="17"/>
    </row>
    <row r="19" spans="1:41" ht="15" thickBot="1">
      <c r="A19" s="25">
        <f t="shared" si="0"/>
        <v>2.87</v>
      </c>
      <c r="B19" s="26">
        <f t="shared" si="1"/>
        <v>172</v>
      </c>
      <c r="C19" s="26">
        <f t="shared" si="2"/>
        <v>0</v>
      </c>
      <c r="D19" s="26">
        <f t="shared" si="3"/>
        <v>652</v>
      </c>
      <c r="E19" s="26">
        <f t="shared" si="4"/>
        <v>1252</v>
      </c>
      <c r="F19" s="26">
        <f t="shared" si="5"/>
        <v>0</v>
      </c>
      <c r="G19" s="27" t="str">
        <f t="shared" si="6"/>
        <v>20:52</v>
      </c>
      <c r="H19" s="30" t="s">
        <v>128</v>
      </c>
      <c r="I19" s="30" t="s">
        <v>129</v>
      </c>
      <c r="J19" s="30" t="s">
        <v>43</v>
      </c>
      <c r="K19" s="31" t="s">
        <v>51</v>
      </c>
      <c r="L19" s="31" t="s">
        <v>51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1" t="s">
        <v>46</v>
      </c>
      <c r="AL19" s="31" t="s">
        <v>51</v>
      </c>
      <c r="AM19" s="30"/>
      <c r="AN19" s="30" t="s">
        <v>47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454</v>
      </c>
      <c r="E20" s="26">
        <f t="shared" si="4"/>
        <v>1054</v>
      </c>
      <c r="F20" s="26">
        <f t="shared" si="5"/>
        <v>0</v>
      </c>
      <c r="G20" s="27" t="str">
        <f t="shared" si="6"/>
        <v>17:34</v>
      </c>
      <c r="H20" s="30" t="s">
        <v>130</v>
      </c>
      <c r="I20" s="30" t="s">
        <v>131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46</v>
      </c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30" t="s">
        <v>132</v>
      </c>
      <c r="I21" s="30" t="s">
        <v>48</v>
      </c>
      <c r="J21" s="30" t="s">
        <v>43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45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30" t="s">
        <v>133</v>
      </c>
      <c r="I22" s="30" t="s">
        <v>48</v>
      </c>
      <c r="J22" s="30" t="s">
        <v>43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45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2.3199999999999998</v>
      </c>
      <c r="B23" s="26">
        <f t="shared" si="1"/>
        <v>139</v>
      </c>
      <c r="C23" s="26">
        <f t="shared" si="2"/>
        <v>0</v>
      </c>
      <c r="D23" s="26">
        <f t="shared" si="3"/>
        <v>619</v>
      </c>
      <c r="E23" s="26">
        <f t="shared" si="4"/>
        <v>1219</v>
      </c>
      <c r="F23" s="26">
        <f t="shared" si="5"/>
        <v>0</v>
      </c>
      <c r="G23" s="27" t="str">
        <f t="shared" si="6"/>
        <v>20:19</v>
      </c>
      <c r="H23" s="30" t="s">
        <v>134</v>
      </c>
      <c r="I23" s="30" t="s">
        <v>135</v>
      </c>
      <c r="J23" s="30" t="s">
        <v>43</v>
      </c>
      <c r="K23" s="31" t="s">
        <v>51</v>
      </c>
      <c r="L23" s="31" t="s">
        <v>51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1" t="s">
        <v>46</v>
      </c>
      <c r="AL23" s="31" t="s">
        <v>51</v>
      </c>
      <c r="AM23" s="30"/>
      <c r="AN23" s="30" t="s">
        <v>47</v>
      </c>
      <c r="AO23" s="17"/>
    </row>
    <row r="24" spans="1:41" ht="15" thickBot="1">
      <c r="A24" s="25">
        <f t="shared" si="0"/>
        <v>2.42</v>
      </c>
      <c r="B24" s="26">
        <f t="shared" si="1"/>
        <v>145</v>
      </c>
      <c r="C24" s="26">
        <f t="shared" si="2"/>
        <v>0</v>
      </c>
      <c r="D24" s="26">
        <f t="shared" si="3"/>
        <v>625</v>
      </c>
      <c r="E24" s="26">
        <f t="shared" si="4"/>
        <v>1225</v>
      </c>
      <c r="F24" s="26">
        <f t="shared" si="5"/>
        <v>0</v>
      </c>
      <c r="G24" s="27" t="str">
        <f t="shared" si="6"/>
        <v>20:25</v>
      </c>
      <c r="H24" s="30" t="s">
        <v>136</v>
      </c>
      <c r="I24" s="30" t="s">
        <v>137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46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2.78</v>
      </c>
      <c r="B25" s="26">
        <f t="shared" si="1"/>
        <v>167</v>
      </c>
      <c r="C25" s="26">
        <f t="shared" si="2"/>
        <v>0</v>
      </c>
      <c r="D25" s="26">
        <f t="shared" si="3"/>
        <v>647</v>
      </c>
      <c r="E25" s="26">
        <f t="shared" si="4"/>
        <v>1247</v>
      </c>
      <c r="F25" s="26">
        <f t="shared" si="5"/>
        <v>0</v>
      </c>
      <c r="G25" s="27" t="str">
        <f t="shared" si="6"/>
        <v>20:47</v>
      </c>
      <c r="H25" s="30" t="s">
        <v>138</v>
      </c>
      <c r="I25" s="30" t="s">
        <v>139</v>
      </c>
      <c r="J25" s="30" t="s">
        <v>43</v>
      </c>
      <c r="K25" s="31" t="s">
        <v>51</v>
      </c>
      <c r="L25" s="31" t="s">
        <v>51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52</v>
      </c>
      <c r="AK25" s="31" t="s">
        <v>46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3.7</v>
      </c>
      <c r="B26" s="26">
        <f t="shared" si="1"/>
        <v>222</v>
      </c>
      <c r="C26" s="26">
        <f t="shared" si="2"/>
        <v>0</v>
      </c>
      <c r="D26" s="26">
        <f t="shared" si="3"/>
        <v>702</v>
      </c>
      <c r="E26" s="26">
        <f t="shared" si="4"/>
        <v>1302</v>
      </c>
      <c r="F26" s="26">
        <f t="shared" si="5"/>
        <v>0</v>
      </c>
      <c r="G26" s="27" t="str">
        <f t="shared" si="6"/>
        <v>21:42</v>
      </c>
      <c r="H26" s="30" t="s">
        <v>140</v>
      </c>
      <c r="I26" s="30" t="s">
        <v>141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46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3.05</v>
      </c>
      <c r="B27" s="26">
        <f t="shared" si="1"/>
        <v>183</v>
      </c>
      <c r="C27" s="26">
        <f t="shared" si="2"/>
        <v>0</v>
      </c>
      <c r="D27" s="26">
        <f t="shared" si="3"/>
        <v>663</v>
      </c>
      <c r="E27" s="26">
        <f t="shared" si="4"/>
        <v>1263</v>
      </c>
      <c r="F27" s="26">
        <f t="shared" si="5"/>
        <v>0</v>
      </c>
      <c r="G27" s="27" t="str">
        <f t="shared" si="6"/>
        <v>21:03</v>
      </c>
      <c r="H27" s="30" t="s">
        <v>142</v>
      </c>
      <c r="I27" s="30" t="s">
        <v>143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46</v>
      </c>
      <c r="AL27" s="31" t="s">
        <v>51</v>
      </c>
      <c r="AM27" s="30"/>
      <c r="AN27" s="30" t="s">
        <v>47</v>
      </c>
      <c r="AO27" s="17"/>
    </row>
    <row r="28" spans="1:41" ht="14.25" thickBot="1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32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I17" sqref="I17:I2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0.125" customWidth="1"/>
    <col min="8" max="8" width="10.5" customWidth="1"/>
    <col min="9" max="9" width="14.125" customWidth="1"/>
    <col min="10" max="10" width="10.37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3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46</v>
      </c>
      <c r="C1" s="21" t="s">
        <v>36</v>
      </c>
      <c r="D1" s="20"/>
      <c r="E1" s="20"/>
      <c r="F1" s="20"/>
      <c r="G1" s="22">
        <f>SUM(B3:B37)+SUM(C3:C37)</f>
        <v>2760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9.1300000000000008</v>
      </c>
      <c r="B3" s="26">
        <f>IF(AND(D3&gt;(8*60),F3=0),D3-(8*60),0)</f>
        <v>0</v>
      </c>
      <c r="C3" s="26">
        <f>IF(AND(F3=1,D3&gt;0),D3,0)</f>
        <v>548</v>
      </c>
      <c r="D3" s="26">
        <f>IF(E3=0,0,IF(E3&lt;(11*60+30),(E3-(8*60+30)),IF(E3&lt;(17*60+30),E3-(12*60+30)+3*60,E3-(18*60)+8*60)))</f>
        <v>548</v>
      </c>
      <c r="E3" s="26">
        <f>IF(G3&gt;0,MID(G3,1,2)*60+MID(G3,4,2),0)</f>
        <v>1148</v>
      </c>
      <c r="F3" s="26">
        <f>IF(MID(AJ3,2,3)="工作日",0,1)</f>
        <v>1</v>
      </c>
      <c r="G3" s="27" t="str">
        <f>IF(LEN(CLEAN(I3))=13,MID(I3,8,5),IF(LEN(CLEAN(I3))=19,MID(I3,14,5),0))</f>
        <v>19:08</v>
      </c>
      <c r="H3" s="30" t="s">
        <v>188</v>
      </c>
      <c r="I3" s="30" t="s">
        <v>42</v>
      </c>
      <c r="J3" s="30" t="s">
        <v>43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45</v>
      </c>
      <c r="AK3" s="31" t="s">
        <v>46</v>
      </c>
      <c r="AL3" s="30"/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189</v>
      </c>
      <c r="I4" s="30" t="s">
        <v>48</v>
      </c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2.68</v>
      </c>
      <c r="B5" s="26">
        <f t="shared" si="1"/>
        <v>161</v>
      </c>
      <c r="C5" s="26">
        <f t="shared" si="2"/>
        <v>0</v>
      </c>
      <c r="D5" s="26">
        <f t="shared" si="3"/>
        <v>641</v>
      </c>
      <c r="E5" s="26">
        <f t="shared" si="4"/>
        <v>1241</v>
      </c>
      <c r="F5" s="26">
        <f t="shared" si="5"/>
        <v>0</v>
      </c>
      <c r="G5" s="27" t="str">
        <f t="shared" si="6"/>
        <v>20:41</v>
      </c>
      <c r="H5" s="30" t="s">
        <v>49</v>
      </c>
      <c r="I5" s="30" t="s">
        <v>50</v>
      </c>
      <c r="J5" s="30" t="s">
        <v>43</v>
      </c>
      <c r="K5" s="31" t="s">
        <v>51</v>
      </c>
      <c r="L5" s="31" t="s">
        <v>51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52</v>
      </c>
      <c r="AK5" s="31" t="s">
        <v>46</v>
      </c>
      <c r="AL5" s="31" t="s">
        <v>51</v>
      </c>
      <c r="AM5" s="30"/>
      <c r="AN5" s="30" t="s">
        <v>47</v>
      </c>
      <c r="AO5" s="17"/>
    </row>
    <row r="6" spans="1:41" ht="15" thickBot="1">
      <c r="A6" s="25">
        <f t="shared" si="0"/>
        <v>2.83</v>
      </c>
      <c r="B6" s="26">
        <f t="shared" si="1"/>
        <v>170</v>
      </c>
      <c r="C6" s="26">
        <f t="shared" si="2"/>
        <v>0</v>
      </c>
      <c r="D6" s="26">
        <f t="shared" si="3"/>
        <v>650</v>
      </c>
      <c r="E6" s="26">
        <f t="shared" si="4"/>
        <v>1250</v>
      </c>
      <c r="F6" s="26">
        <f t="shared" si="5"/>
        <v>0</v>
      </c>
      <c r="G6" s="27" t="str">
        <f t="shared" si="6"/>
        <v>20:50</v>
      </c>
      <c r="H6" s="30" t="s">
        <v>53</v>
      </c>
      <c r="I6" s="30" t="s">
        <v>54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46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2.52</v>
      </c>
      <c r="B7" s="26">
        <f t="shared" si="1"/>
        <v>151</v>
      </c>
      <c r="C7" s="26">
        <f t="shared" si="2"/>
        <v>0</v>
      </c>
      <c r="D7" s="26">
        <f t="shared" si="3"/>
        <v>631</v>
      </c>
      <c r="E7" s="26">
        <f t="shared" si="4"/>
        <v>1231</v>
      </c>
      <c r="F7" s="26">
        <f t="shared" si="5"/>
        <v>0</v>
      </c>
      <c r="G7" s="27" t="str">
        <f t="shared" si="6"/>
        <v>20:31</v>
      </c>
      <c r="H7" s="30" t="s">
        <v>55</v>
      </c>
      <c r="I7" s="30" t="s">
        <v>56</v>
      </c>
      <c r="J7" s="30" t="s">
        <v>43</v>
      </c>
      <c r="K7" s="31" t="s">
        <v>51</v>
      </c>
      <c r="L7" s="31" t="s">
        <v>51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1" t="s">
        <v>46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2.2200000000000002</v>
      </c>
      <c r="B8" s="26">
        <f t="shared" si="1"/>
        <v>133</v>
      </c>
      <c r="C8" s="26">
        <f t="shared" si="2"/>
        <v>0</v>
      </c>
      <c r="D8" s="26">
        <f t="shared" si="3"/>
        <v>613</v>
      </c>
      <c r="E8" s="26">
        <f t="shared" si="4"/>
        <v>1213</v>
      </c>
      <c r="F8" s="26">
        <f t="shared" si="5"/>
        <v>0</v>
      </c>
      <c r="G8" s="27" t="str">
        <f t="shared" si="6"/>
        <v>20:13</v>
      </c>
      <c r="H8" s="30" t="s">
        <v>57</v>
      </c>
      <c r="I8" s="30" t="s">
        <v>58</v>
      </c>
      <c r="J8" s="30" t="s">
        <v>43</v>
      </c>
      <c r="K8" s="31" t="s">
        <v>51</v>
      </c>
      <c r="L8" s="31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1" t="s">
        <v>46</v>
      </c>
      <c r="AL8" s="31" t="s">
        <v>51</v>
      </c>
      <c r="AM8" s="30"/>
      <c r="AN8" s="30" t="s">
        <v>47</v>
      </c>
      <c r="AO8" s="17"/>
    </row>
    <row r="9" spans="1:41" ht="15" thickBot="1">
      <c r="A9" s="25">
        <f t="shared" si="0"/>
        <v>1.67</v>
      </c>
      <c r="B9" s="26">
        <f t="shared" si="1"/>
        <v>100</v>
      </c>
      <c r="C9" s="26">
        <f t="shared" si="2"/>
        <v>0</v>
      </c>
      <c r="D9" s="26">
        <f t="shared" si="3"/>
        <v>580</v>
      </c>
      <c r="E9" s="26">
        <f t="shared" si="4"/>
        <v>1180</v>
      </c>
      <c r="F9" s="26">
        <f t="shared" si="5"/>
        <v>0</v>
      </c>
      <c r="G9" s="27" t="str">
        <f t="shared" si="6"/>
        <v>19:40</v>
      </c>
      <c r="H9" s="30" t="s">
        <v>59</v>
      </c>
      <c r="I9" s="30" t="s">
        <v>60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46</v>
      </c>
      <c r="AL9" s="30"/>
      <c r="AM9" s="30"/>
      <c r="AN9" s="30" t="s">
        <v>47</v>
      </c>
      <c r="AO9" s="17"/>
    </row>
    <row r="10" spans="1:41" ht="15" thickBot="1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452</v>
      </c>
      <c r="E10" s="26">
        <f t="shared" si="4"/>
        <v>1052</v>
      </c>
      <c r="F10" s="26">
        <f t="shared" si="5"/>
        <v>0</v>
      </c>
      <c r="G10" s="27" t="str">
        <f t="shared" si="6"/>
        <v>17:32</v>
      </c>
      <c r="H10" s="30" t="s">
        <v>61</v>
      </c>
      <c r="I10" s="30" t="s">
        <v>62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46</v>
      </c>
      <c r="AL10" s="30"/>
      <c r="AM10" s="30"/>
      <c r="AN10" s="30" t="s">
        <v>47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473</v>
      </c>
      <c r="E11" s="26">
        <f t="shared" si="4"/>
        <v>1073</v>
      </c>
      <c r="F11" s="26">
        <f t="shared" si="5"/>
        <v>0</v>
      </c>
      <c r="G11" s="27" t="str">
        <f t="shared" si="6"/>
        <v>17:53</v>
      </c>
      <c r="H11" s="30" t="s">
        <v>63</v>
      </c>
      <c r="I11" s="30" t="s">
        <v>64</v>
      </c>
      <c r="J11" s="30" t="s">
        <v>43</v>
      </c>
      <c r="K11" s="31" t="s">
        <v>51</v>
      </c>
      <c r="L11" s="31" t="s">
        <v>51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52</v>
      </c>
      <c r="AK11" s="31" t="s">
        <v>46</v>
      </c>
      <c r="AL11" s="30"/>
      <c r="AM11" s="30"/>
      <c r="AN11" s="30" t="s">
        <v>47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65</v>
      </c>
      <c r="I12" s="30" t="s">
        <v>48</v>
      </c>
      <c r="J12" s="30" t="s">
        <v>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45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30" t="s">
        <v>66</v>
      </c>
      <c r="I13" s="30" t="s">
        <v>48</v>
      </c>
      <c r="J13" s="30" t="s">
        <v>43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67</v>
      </c>
      <c r="AK13" s="30"/>
      <c r="AL13" s="30"/>
      <c r="AM13" s="30"/>
      <c r="AN13" s="30" t="s">
        <v>47</v>
      </c>
      <c r="AO13" s="17"/>
    </row>
    <row r="14" spans="1:41" ht="15" thickBot="1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30" t="s">
        <v>68</v>
      </c>
      <c r="I14" s="30" t="s">
        <v>48</v>
      </c>
      <c r="J14" s="30" t="s">
        <v>43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67</v>
      </c>
      <c r="AK14" s="30"/>
      <c r="AL14" s="30"/>
      <c r="AM14" s="30"/>
      <c r="AN14" s="30" t="s">
        <v>47</v>
      </c>
      <c r="AO14" s="17"/>
    </row>
    <row r="15" spans="1:41" ht="15" thickBot="1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30" t="s">
        <v>69</v>
      </c>
      <c r="I15" s="30" t="s">
        <v>48</v>
      </c>
      <c r="J15" s="30" t="s">
        <v>43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67</v>
      </c>
      <c r="AK15" s="30"/>
      <c r="AL15" s="30"/>
      <c r="AM15" s="30"/>
      <c r="AN15" s="30" t="s">
        <v>47</v>
      </c>
      <c r="AO15" s="17"/>
    </row>
    <row r="16" spans="1:41" ht="15" thickBot="1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30" t="s">
        <v>70</v>
      </c>
      <c r="I16" s="30" t="s">
        <v>48</v>
      </c>
      <c r="J16" s="30" t="s">
        <v>43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45</v>
      </c>
      <c r="AK16" s="30"/>
      <c r="AL16" s="30"/>
      <c r="AM16" s="30"/>
      <c r="AN16" s="30" t="s">
        <v>47</v>
      </c>
      <c r="AO16" s="17"/>
    </row>
    <row r="17" spans="1:41" ht="15" thickBot="1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30" t="s">
        <v>71</v>
      </c>
      <c r="I17" s="30" t="s">
        <v>48</v>
      </c>
      <c r="J17" s="30" t="s">
        <v>43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45</v>
      </c>
      <c r="AK17" s="30"/>
      <c r="AL17" s="30"/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72</v>
      </c>
      <c r="I18" s="30" t="s">
        <v>48</v>
      </c>
      <c r="J18" s="30" t="s">
        <v>43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45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0</v>
      </c>
      <c r="G19" s="27">
        <f t="shared" si="6"/>
        <v>0</v>
      </c>
      <c r="H19" s="30" t="s">
        <v>73</v>
      </c>
      <c r="I19" s="30" t="s">
        <v>48</v>
      </c>
      <c r="J19" s="30" t="s">
        <v>43</v>
      </c>
      <c r="K19" s="31" t="s">
        <v>51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1" t="s">
        <v>51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52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0</v>
      </c>
      <c r="G20" s="27">
        <f t="shared" si="6"/>
        <v>0</v>
      </c>
      <c r="H20" s="30" t="s">
        <v>74</v>
      </c>
      <c r="I20" s="30" t="s">
        <v>48</v>
      </c>
      <c r="J20" s="30" t="s">
        <v>43</v>
      </c>
      <c r="K20" s="31" t="s">
        <v>187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 t="s">
        <v>51</v>
      </c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0"/>
      <c r="AL20" s="30"/>
      <c r="AM20" s="30"/>
      <c r="AN20" s="30" t="s">
        <v>47</v>
      </c>
      <c r="AO20" s="17"/>
    </row>
    <row r="21" spans="1:41" ht="15" thickBot="1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0</v>
      </c>
      <c r="G21" s="27">
        <f t="shared" si="6"/>
        <v>0</v>
      </c>
      <c r="H21" s="30" t="s">
        <v>75</v>
      </c>
      <c r="I21" s="30" t="s">
        <v>48</v>
      </c>
      <c r="J21" s="30" t="s">
        <v>43</v>
      </c>
      <c r="K21" s="31" t="s">
        <v>51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1" t="s">
        <v>51</v>
      </c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0"/>
      <c r="AL21" s="30"/>
      <c r="AM21" s="30"/>
      <c r="AN21" s="30" t="s">
        <v>47</v>
      </c>
      <c r="AO21" s="17"/>
    </row>
    <row r="22" spans="1:41" ht="15" thickBot="1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0</v>
      </c>
      <c r="G22" s="27">
        <f t="shared" si="6"/>
        <v>0</v>
      </c>
      <c r="H22" s="30" t="s">
        <v>76</v>
      </c>
      <c r="I22" s="30" t="s">
        <v>48</v>
      </c>
      <c r="J22" s="30" t="s">
        <v>43</v>
      </c>
      <c r="K22" s="31" t="s">
        <v>51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1" t="s">
        <v>51</v>
      </c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0"/>
      <c r="AL22" s="30"/>
      <c r="AM22" s="30"/>
      <c r="AN22" s="30" t="s">
        <v>47</v>
      </c>
      <c r="AO22" s="17"/>
    </row>
    <row r="23" spans="1:41" ht="15" thickBot="1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0</v>
      </c>
      <c r="G23" s="27">
        <f t="shared" si="6"/>
        <v>0</v>
      </c>
      <c r="H23" s="30" t="s">
        <v>77</v>
      </c>
      <c r="I23" s="30" t="s">
        <v>48</v>
      </c>
      <c r="J23" s="30" t="s">
        <v>43</v>
      </c>
      <c r="K23" s="31" t="s">
        <v>51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 t="s">
        <v>51</v>
      </c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0"/>
      <c r="AL23" s="30"/>
      <c r="AM23" s="30"/>
      <c r="AN23" s="30" t="s">
        <v>47</v>
      </c>
      <c r="AO23" s="17"/>
    </row>
    <row r="24" spans="1:41" ht="15" thickBot="1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30" t="s">
        <v>78</v>
      </c>
      <c r="I24" s="30" t="s">
        <v>48</v>
      </c>
      <c r="J24" s="30" t="s">
        <v>43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45</v>
      </c>
      <c r="AK24" s="30"/>
      <c r="AL24" s="30"/>
      <c r="AM24" s="30"/>
      <c r="AN24" s="30" t="s">
        <v>47</v>
      </c>
      <c r="AO24" s="17"/>
    </row>
    <row r="25" spans="1:41" ht="15" thickBot="1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30" t="s">
        <v>79</v>
      </c>
      <c r="I25" s="30" t="s">
        <v>48</v>
      </c>
      <c r="J25" s="30" t="s">
        <v>43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45</v>
      </c>
      <c r="AK25" s="30"/>
      <c r="AL25" s="30"/>
      <c r="AM25" s="30"/>
      <c r="AN25" s="30" t="s">
        <v>47</v>
      </c>
      <c r="AO25" s="17"/>
    </row>
    <row r="26" spans="1:41" ht="15" thickBot="1">
      <c r="A26" s="25">
        <f t="shared" si="0"/>
        <v>2.25</v>
      </c>
      <c r="B26" s="26">
        <f t="shared" si="1"/>
        <v>135</v>
      </c>
      <c r="C26" s="26">
        <f t="shared" si="2"/>
        <v>0</v>
      </c>
      <c r="D26" s="26">
        <f t="shared" si="3"/>
        <v>615</v>
      </c>
      <c r="E26" s="26">
        <f t="shared" si="4"/>
        <v>1215</v>
      </c>
      <c r="F26" s="26">
        <f t="shared" si="5"/>
        <v>0</v>
      </c>
      <c r="G26" s="27" t="str">
        <f t="shared" si="6"/>
        <v>20:15</v>
      </c>
      <c r="H26" s="30" t="s">
        <v>80</v>
      </c>
      <c r="I26" s="30" t="s">
        <v>81</v>
      </c>
      <c r="J26" s="30" t="s">
        <v>43</v>
      </c>
      <c r="K26" s="31" t="s">
        <v>51</v>
      </c>
      <c r="L26" s="31" t="s">
        <v>51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52</v>
      </c>
      <c r="AK26" s="31" t="s">
        <v>46</v>
      </c>
      <c r="AL26" s="31" t="s">
        <v>51</v>
      </c>
      <c r="AM26" s="30"/>
      <c r="AN26" s="30" t="s">
        <v>47</v>
      </c>
      <c r="AO26" s="17"/>
    </row>
    <row r="27" spans="1:41" ht="15" thickBot="1">
      <c r="A27" s="25">
        <f t="shared" si="0"/>
        <v>3.13</v>
      </c>
      <c r="B27" s="26">
        <f t="shared" si="1"/>
        <v>188</v>
      </c>
      <c r="C27" s="26">
        <f t="shared" si="2"/>
        <v>0</v>
      </c>
      <c r="D27" s="26">
        <f t="shared" si="3"/>
        <v>668</v>
      </c>
      <c r="E27" s="26">
        <f t="shared" si="4"/>
        <v>1268</v>
      </c>
      <c r="F27" s="26">
        <f t="shared" si="5"/>
        <v>0</v>
      </c>
      <c r="G27" s="27" t="str">
        <f t="shared" si="6"/>
        <v>21:08</v>
      </c>
      <c r="H27" s="30" t="s">
        <v>82</v>
      </c>
      <c r="I27" s="30" t="s">
        <v>83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46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2.58</v>
      </c>
      <c r="B28" s="26">
        <f t="shared" si="1"/>
        <v>155</v>
      </c>
      <c r="C28" s="26">
        <f t="shared" si="2"/>
        <v>0</v>
      </c>
      <c r="D28" s="26">
        <f t="shared" si="3"/>
        <v>635</v>
      </c>
      <c r="E28" s="26">
        <f t="shared" si="4"/>
        <v>1235</v>
      </c>
      <c r="F28" s="26">
        <f t="shared" si="5"/>
        <v>0</v>
      </c>
      <c r="G28" s="27" t="str">
        <f t="shared" si="6"/>
        <v>20:35</v>
      </c>
      <c r="H28" s="30" t="s">
        <v>84</v>
      </c>
      <c r="I28" s="30" t="s">
        <v>85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46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3.28</v>
      </c>
      <c r="B29" s="26">
        <f t="shared" si="1"/>
        <v>197</v>
      </c>
      <c r="C29" s="26">
        <f t="shared" si="2"/>
        <v>0</v>
      </c>
      <c r="D29" s="26">
        <f t="shared" si="3"/>
        <v>677</v>
      </c>
      <c r="E29" s="26">
        <f t="shared" si="4"/>
        <v>1277</v>
      </c>
      <c r="F29" s="26">
        <f t="shared" si="5"/>
        <v>0</v>
      </c>
      <c r="G29" s="27" t="str">
        <f t="shared" si="6"/>
        <v>21:17</v>
      </c>
      <c r="H29" s="30" t="s">
        <v>86</v>
      </c>
      <c r="I29" s="30" t="s">
        <v>87</v>
      </c>
      <c r="J29" s="30" t="s">
        <v>43</v>
      </c>
      <c r="K29" s="31" t="s">
        <v>51</v>
      </c>
      <c r="L29" s="31" t="s">
        <v>51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1" t="s">
        <v>46</v>
      </c>
      <c r="AL29" s="31" t="s">
        <v>51</v>
      </c>
      <c r="AM29" s="30"/>
      <c r="AN29" s="30" t="s">
        <v>47</v>
      </c>
      <c r="AO29" s="17"/>
    </row>
    <row r="30" spans="1:41" ht="15" thickBot="1">
      <c r="A30" s="25">
        <f t="shared" si="0"/>
        <v>1.58</v>
      </c>
      <c r="B30" s="26">
        <f t="shared" si="1"/>
        <v>95</v>
      </c>
      <c r="C30" s="26">
        <f t="shared" si="2"/>
        <v>0</v>
      </c>
      <c r="D30" s="26">
        <f t="shared" si="3"/>
        <v>575</v>
      </c>
      <c r="E30" s="26">
        <f t="shared" si="4"/>
        <v>1175</v>
      </c>
      <c r="F30" s="26">
        <f t="shared" si="5"/>
        <v>0</v>
      </c>
      <c r="G30" s="27" t="str">
        <f t="shared" si="6"/>
        <v>19:35</v>
      </c>
      <c r="H30" s="30" t="s">
        <v>88</v>
      </c>
      <c r="I30" s="30" t="s">
        <v>89</v>
      </c>
      <c r="J30" s="30" t="s">
        <v>43</v>
      </c>
      <c r="K30" s="31" t="s">
        <v>51</v>
      </c>
      <c r="L30" s="31" t="s">
        <v>51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1" t="s">
        <v>46</v>
      </c>
      <c r="AL30" s="30"/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30" t="s">
        <v>90</v>
      </c>
      <c r="I31" s="30" t="s">
        <v>48</v>
      </c>
      <c r="J31" s="30" t="s">
        <v>43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45</v>
      </c>
      <c r="AK31" s="30"/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91</v>
      </c>
      <c r="I32" s="30" t="s">
        <v>48</v>
      </c>
      <c r="J32" s="30" t="s">
        <v>43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45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3.42</v>
      </c>
      <c r="B33" s="26">
        <f t="shared" si="1"/>
        <v>205</v>
      </c>
      <c r="C33" s="26">
        <f t="shared" si="2"/>
        <v>0</v>
      </c>
      <c r="D33" s="26">
        <f t="shared" si="3"/>
        <v>685</v>
      </c>
      <c r="E33" s="26">
        <f t="shared" si="4"/>
        <v>1285</v>
      </c>
      <c r="F33" s="26">
        <f t="shared" si="5"/>
        <v>0</v>
      </c>
      <c r="G33" s="27" t="str">
        <f t="shared" si="6"/>
        <v>21:25</v>
      </c>
      <c r="H33" s="30" t="s">
        <v>92</v>
      </c>
      <c r="I33" s="30" t="s">
        <v>93</v>
      </c>
      <c r="J33" s="30" t="s">
        <v>43</v>
      </c>
      <c r="K33" s="31" t="s">
        <v>51</v>
      </c>
      <c r="L33" s="31" t="s">
        <v>51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52</v>
      </c>
      <c r="AK33" s="31" t="s">
        <v>46</v>
      </c>
      <c r="AL33" s="31" t="s">
        <v>51</v>
      </c>
      <c r="AM33" s="30"/>
      <c r="AN33" s="30" t="s">
        <v>47</v>
      </c>
      <c r="AO33" s="17"/>
    </row>
    <row r="34" spans="1:41" ht="15" thickBot="1">
      <c r="A34" s="25">
        <f t="shared" si="0"/>
        <v>2.87</v>
      </c>
      <c r="B34" s="26">
        <f t="shared" si="1"/>
        <v>172</v>
      </c>
      <c r="C34" s="26">
        <f t="shared" si="2"/>
        <v>0</v>
      </c>
      <c r="D34" s="26">
        <f t="shared" si="3"/>
        <v>652</v>
      </c>
      <c r="E34" s="26">
        <f t="shared" si="4"/>
        <v>1252</v>
      </c>
      <c r="F34" s="26">
        <f t="shared" si="5"/>
        <v>0</v>
      </c>
      <c r="G34" s="27" t="str">
        <f t="shared" si="6"/>
        <v>20:52</v>
      </c>
      <c r="H34" s="30" t="s">
        <v>94</v>
      </c>
      <c r="I34" s="30" t="s">
        <v>95</v>
      </c>
      <c r="J34" s="30" t="s">
        <v>43</v>
      </c>
      <c r="K34" s="31" t="s">
        <v>51</v>
      </c>
      <c r="L34" s="31" t="s">
        <v>51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 t="s">
        <v>44</v>
      </c>
      <c r="AI34" s="30"/>
      <c r="AJ34" s="30" t="s">
        <v>52</v>
      </c>
      <c r="AK34" s="31" t="s">
        <v>46</v>
      </c>
      <c r="AL34" s="31" t="s">
        <v>51</v>
      </c>
      <c r="AM34" s="30"/>
      <c r="AN34" s="30" t="s">
        <v>47</v>
      </c>
      <c r="AO34" s="17"/>
    </row>
    <row r="35" spans="1:41" ht="15" thickBot="1">
      <c r="A35" s="25">
        <f t="shared" si="0"/>
        <v>2.8</v>
      </c>
      <c r="B35" s="26">
        <f t="shared" si="1"/>
        <v>168</v>
      </c>
      <c r="C35" s="26">
        <f t="shared" si="2"/>
        <v>0</v>
      </c>
      <c r="D35" s="26">
        <f t="shared" si="3"/>
        <v>648</v>
      </c>
      <c r="E35" s="26">
        <f t="shared" si="4"/>
        <v>1248</v>
      </c>
      <c r="F35" s="26">
        <f t="shared" si="5"/>
        <v>0</v>
      </c>
      <c r="G35" s="27" t="str">
        <f t="shared" si="6"/>
        <v>20:48</v>
      </c>
      <c r="H35" s="30" t="s">
        <v>96</v>
      </c>
      <c r="I35" s="30" t="s">
        <v>97</v>
      </c>
      <c r="J35" s="30" t="s">
        <v>43</v>
      </c>
      <c r="K35" s="31" t="s">
        <v>51</v>
      </c>
      <c r="L35" s="31" t="s">
        <v>51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 t="s">
        <v>44</v>
      </c>
      <c r="AI35" s="30"/>
      <c r="AJ35" s="30" t="s">
        <v>52</v>
      </c>
      <c r="AK35" s="31" t="s">
        <v>46</v>
      </c>
      <c r="AL35" s="31" t="s">
        <v>51</v>
      </c>
      <c r="AM35" s="30"/>
      <c r="AN35" s="30" t="s">
        <v>47</v>
      </c>
      <c r="AO35" s="17"/>
    </row>
    <row r="36" spans="1:41" ht="15" thickBot="1">
      <c r="A36" s="25">
        <f t="shared" si="0"/>
        <v>3.03</v>
      </c>
      <c r="B36" s="26">
        <f t="shared" si="1"/>
        <v>182</v>
      </c>
      <c r="C36" s="26">
        <f t="shared" si="2"/>
        <v>0</v>
      </c>
      <c r="D36" s="26">
        <f t="shared" si="3"/>
        <v>662</v>
      </c>
      <c r="E36" s="26">
        <f t="shared" si="4"/>
        <v>1262</v>
      </c>
      <c r="F36" s="26">
        <f t="shared" si="5"/>
        <v>0</v>
      </c>
      <c r="G36" s="27" t="str">
        <f t="shared" si="6"/>
        <v>21:02</v>
      </c>
      <c r="H36" s="30" t="s">
        <v>98</v>
      </c>
      <c r="I36" s="30" t="s">
        <v>99</v>
      </c>
      <c r="J36" s="30" t="s">
        <v>43</v>
      </c>
      <c r="K36" s="31" t="s">
        <v>51</v>
      </c>
      <c r="L36" s="31" t="s">
        <v>51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 t="s">
        <v>44</v>
      </c>
      <c r="AI36" s="30"/>
      <c r="AJ36" s="30" t="s">
        <v>52</v>
      </c>
      <c r="AK36" s="31" t="s">
        <v>46</v>
      </c>
      <c r="AL36" s="31" t="s">
        <v>51</v>
      </c>
      <c r="AM36" s="30"/>
      <c r="AN36" s="30" t="s">
        <v>47</v>
      </c>
      <c r="AO36" s="17"/>
    </row>
    <row r="37" spans="1:41" ht="14.25" thickBot="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32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49"/>
  <sheetViews>
    <sheetView tabSelected="1"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I33" sqref="I33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9.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1.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70.78</v>
      </c>
      <c r="C1" s="21" t="s">
        <v>36</v>
      </c>
      <c r="D1" s="20"/>
      <c r="E1" s="20"/>
      <c r="F1" s="20"/>
      <c r="G1" s="22">
        <f>SUM(B3:B37)+SUM(C3:C37)</f>
        <v>4247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5" thickBot="1">
      <c r="A3" s="25">
        <f>ROUND(B3/60,2)+ROUND(C3/60,2)</f>
        <v>2.17</v>
      </c>
      <c r="B3" s="26">
        <f>IF(AND(D3&gt;(8*60),F3=0),D3-(8*60),0)</f>
        <v>130</v>
      </c>
      <c r="C3" s="26">
        <f>IF(AND(F3=1,D3&gt;0),D3,0)</f>
        <v>0</v>
      </c>
      <c r="D3" s="26">
        <f>IF(E3=0,0,IF(E3&lt;(11*60+30),(E3-(8*60+30)),IF(E3&lt;(17*60+30),E3-(12*60+30)+3*60,E3-(18*60)+8*60)))</f>
        <v>610</v>
      </c>
      <c r="E3" s="26">
        <f>IF(G3&gt;0,MID(G3,1,2)*60+MID(G3,4,2),0)</f>
        <v>1210</v>
      </c>
      <c r="F3" s="26">
        <f>IF(MID(AJ3,2,3)="工作日",0,1)</f>
        <v>0</v>
      </c>
      <c r="G3" s="27" t="str">
        <f>IF(LEN(CLEAN(I3))=13,MID(I3,8,5),IF(LEN(CLEAN(I3))=19,MID(I3,14,5),0))</f>
        <v>20:10</v>
      </c>
      <c r="H3" s="30" t="s">
        <v>195</v>
      </c>
      <c r="I3" s="30" t="s">
        <v>144</v>
      </c>
      <c r="J3" s="30" t="s">
        <v>43</v>
      </c>
      <c r="K3" s="31" t="s">
        <v>51</v>
      </c>
      <c r="L3" s="31" t="s">
        <v>51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 t="s">
        <v>44</v>
      </c>
      <c r="AI3" s="30"/>
      <c r="AJ3" s="30" t="s">
        <v>52</v>
      </c>
      <c r="AK3" s="31" t="s">
        <v>145</v>
      </c>
      <c r="AL3" s="31" t="s">
        <v>51</v>
      </c>
      <c r="AM3" s="30"/>
      <c r="AN3" s="30" t="s">
        <v>47</v>
      </c>
      <c r="AO3" s="17"/>
    </row>
    <row r="4" spans="1:41" ht="15" thickBot="1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30" t="s">
        <v>146</v>
      </c>
      <c r="I4" s="30" t="s">
        <v>48</v>
      </c>
      <c r="J4" s="30" t="s">
        <v>43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 t="s">
        <v>44</v>
      </c>
      <c r="AI4" s="30"/>
      <c r="AJ4" s="30" t="s">
        <v>45</v>
      </c>
      <c r="AK4" s="30"/>
      <c r="AL4" s="30"/>
      <c r="AM4" s="30"/>
      <c r="AN4" s="30" t="s">
        <v>47</v>
      </c>
      <c r="AO4" s="17"/>
    </row>
    <row r="5" spans="1:41" ht="15" thickBot="1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30" t="s">
        <v>147</v>
      </c>
      <c r="I5" s="30" t="s">
        <v>48</v>
      </c>
      <c r="J5" s="30" t="s">
        <v>43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 t="s">
        <v>44</v>
      </c>
      <c r="AI5" s="30"/>
      <c r="AJ5" s="30" t="s">
        <v>45</v>
      </c>
      <c r="AK5" s="30"/>
      <c r="AL5" s="30"/>
      <c r="AM5" s="30"/>
      <c r="AN5" s="30" t="s">
        <v>47</v>
      </c>
      <c r="AO5" s="17"/>
    </row>
    <row r="6" spans="1:41" ht="15" thickBot="1">
      <c r="A6" s="25">
        <f t="shared" si="0"/>
        <v>3.42</v>
      </c>
      <c r="B6" s="26">
        <f t="shared" si="1"/>
        <v>205</v>
      </c>
      <c r="C6" s="26">
        <f t="shared" si="2"/>
        <v>0</v>
      </c>
      <c r="D6" s="26">
        <f t="shared" si="3"/>
        <v>685</v>
      </c>
      <c r="E6" s="26">
        <f t="shared" si="4"/>
        <v>1285</v>
      </c>
      <c r="F6" s="26">
        <f t="shared" si="5"/>
        <v>0</v>
      </c>
      <c r="G6" s="27" t="str">
        <f t="shared" si="6"/>
        <v>21:25</v>
      </c>
      <c r="H6" s="30" t="s">
        <v>148</v>
      </c>
      <c r="I6" s="30" t="s">
        <v>149</v>
      </c>
      <c r="J6" s="30" t="s">
        <v>43</v>
      </c>
      <c r="K6" s="31" t="s">
        <v>51</v>
      </c>
      <c r="L6" s="31" t="s">
        <v>51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 t="s">
        <v>44</v>
      </c>
      <c r="AI6" s="30"/>
      <c r="AJ6" s="30" t="s">
        <v>52</v>
      </c>
      <c r="AK6" s="31" t="s">
        <v>145</v>
      </c>
      <c r="AL6" s="31" t="s">
        <v>51</v>
      </c>
      <c r="AM6" s="30"/>
      <c r="AN6" s="30" t="s">
        <v>47</v>
      </c>
      <c r="AO6" s="17"/>
    </row>
    <row r="7" spans="1:41" ht="15" thickBot="1">
      <c r="A7" s="25">
        <f t="shared" si="0"/>
        <v>3.13</v>
      </c>
      <c r="B7" s="26">
        <f t="shared" si="1"/>
        <v>188</v>
      </c>
      <c r="C7" s="26">
        <f t="shared" si="2"/>
        <v>0</v>
      </c>
      <c r="D7" s="26">
        <f t="shared" si="3"/>
        <v>668</v>
      </c>
      <c r="E7" s="26">
        <f t="shared" si="4"/>
        <v>1268</v>
      </c>
      <c r="F7" s="26">
        <f t="shared" si="5"/>
        <v>0</v>
      </c>
      <c r="G7" s="27" t="str">
        <f t="shared" si="6"/>
        <v>21:08</v>
      </c>
      <c r="H7" s="30" t="s">
        <v>150</v>
      </c>
      <c r="I7" s="30" t="s">
        <v>151</v>
      </c>
      <c r="J7" s="30" t="s">
        <v>43</v>
      </c>
      <c r="K7" s="31" t="s">
        <v>51</v>
      </c>
      <c r="L7" s="31" t="s">
        <v>51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 t="s">
        <v>44</v>
      </c>
      <c r="AI7" s="30"/>
      <c r="AJ7" s="30" t="s">
        <v>52</v>
      </c>
      <c r="AK7" s="31" t="s">
        <v>145</v>
      </c>
      <c r="AL7" s="31" t="s">
        <v>51</v>
      </c>
      <c r="AM7" s="30"/>
      <c r="AN7" s="30" t="s">
        <v>47</v>
      </c>
      <c r="AO7" s="17"/>
    </row>
    <row r="8" spans="1:41" ht="15" thickBot="1">
      <c r="A8" s="25">
        <f t="shared" si="0"/>
        <v>2.1</v>
      </c>
      <c r="B8" s="26">
        <f t="shared" si="1"/>
        <v>126</v>
      </c>
      <c r="C8" s="26">
        <f t="shared" si="2"/>
        <v>0</v>
      </c>
      <c r="D8" s="26">
        <f t="shared" si="3"/>
        <v>606</v>
      </c>
      <c r="E8" s="26">
        <f t="shared" si="4"/>
        <v>1206</v>
      </c>
      <c r="F8" s="26">
        <f t="shared" si="5"/>
        <v>0</v>
      </c>
      <c r="G8" s="27" t="str">
        <f t="shared" si="6"/>
        <v>20:06</v>
      </c>
      <c r="H8" s="30" t="s">
        <v>152</v>
      </c>
      <c r="I8" s="30" t="s">
        <v>153</v>
      </c>
      <c r="J8" s="30" t="s">
        <v>43</v>
      </c>
      <c r="K8" s="31" t="s">
        <v>51</v>
      </c>
      <c r="L8" s="31" t="s">
        <v>51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 t="s">
        <v>44</v>
      </c>
      <c r="AI8" s="30"/>
      <c r="AJ8" s="30" t="s">
        <v>52</v>
      </c>
      <c r="AK8" s="31" t="s">
        <v>145</v>
      </c>
      <c r="AL8" s="31" t="s">
        <v>51</v>
      </c>
      <c r="AM8" s="30"/>
      <c r="AN8" s="30" t="s">
        <v>47</v>
      </c>
      <c r="AO8" s="17"/>
    </row>
    <row r="9" spans="1:41" ht="15" thickBot="1">
      <c r="A9" s="25">
        <f t="shared" si="0"/>
        <v>3.53</v>
      </c>
      <c r="B9" s="26">
        <f t="shared" si="1"/>
        <v>212</v>
      </c>
      <c r="C9" s="26">
        <f t="shared" si="2"/>
        <v>0</v>
      </c>
      <c r="D9" s="26">
        <f t="shared" si="3"/>
        <v>692</v>
      </c>
      <c r="E9" s="26">
        <f t="shared" si="4"/>
        <v>1292</v>
      </c>
      <c r="F9" s="26">
        <f t="shared" si="5"/>
        <v>0</v>
      </c>
      <c r="G9" s="27" t="str">
        <f t="shared" si="6"/>
        <v>21:32</v>
      </c>
      <c r="H9" s="30" t="s">
        <v>154</v>
      </c>
      <c r="I9" s="30" t="s">
        <v>155</v>
      </c>
      <c r="J9" s="30" t="s">
        <v>43</v>
      </c>
      <c r="K9" s="31" t="s">
        <v>51</v>
      </c>
      <c r="L9" s="31" t="s">
        <v>51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 t="s">
        <v>44</v>
      </c>
      <c r="AI9" s="30"/>
      <c r="AJ9" s="30" t="s">
        <v>52</v>
      </c>
      <c r="AK9" s="31" t="s">
        <v>145</v>
      </c>
      <c r="AL9" s="31" t="s">
        <v>51</v>
      </c>
      <c r="AM9" s="30"/>
      <c r="AN9" s="30" t="s">
        <v>47</v>
      </c>
      <c r="AO9" s="17"/>
    </row>
    <row r="10" spans="1:41" ht="15" thickBot="1">
      <c r="A10" s="25">
        <f t="shared" si="0"/>
        <v>2.15</v>
      </c>
      <c r="B10" s="26">
        <f t="shared" si="1"/>
        <v>129</v>
      </c>
      <c r="C10" s="26">
        <f t="shared" si="2"/>
        <v>0</v>
      </c>
      <c r="D10" s="26">
        <f t="shared" si="3"/>
        <v>609</v>
      </c>
      <c r="E10" s="26">
        <f t="shared" si="4"/>
        <v>1209</v>
      </c>
      <c r="F10" s="26">
        <f t="shared" si="5"/>
        <v>0</v>
      </c>
      <c r="G10" s="27" t="str">
        <f t="shared" si="6"/>
        <v>20:09</v>
      </c>
      <c r="H10" s="30" t="s">
        <v>156</v>
      </c>
      <c r="I10" s="30" t="s">
        <v>157</v>
      </c>
      <c r="J10" s="30" t="s">
        <v>43</v>
      </c>
      <c r="K10" s="31" t="s">
        <v>51</v>
      </c>
      <c r="L10" s="31" t="s">
        <v>51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 t="s">
        <v>44</v>
      </c>
      <c r="AI10" s="30"/>
      <c r="AJ10" s="30" t="s">
        <v>52</v>
      </c>
      <c r="AK10" s="31" t="s">
        <v>145</v>
      </c>
      <c r="AL10" s="31" t="s">
        <v>51</v>
      </c>
      <c r="AM10" s="30"/>
      <c r="AN10" s="30" t="s">
        <v>47</v>
      </c>
      <c r="AO10" s="17"/>
    </row>
    <row r="11" spans="1:41" ht="15" thickBot="1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30" t="s">
        <v>158</v>
      </c>
      <c r="I11" s="30" t="s">
        <v>48</v>
      </c>
      <c r="J11" s="30" t="s">
        <v>43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 t="s">
        <v>44</v>
      </c>
      <c r="AI11" s="30"/>
      <c r="AJ11" s="30" t="s">
        <v>45</v>
      </c>
      <c r="AK11" s="30"/>
      <c r="AL11" s="30"/>
      <c r="AM11" s="30"/>
      <c r="AN11" s="30" t="s">
        <v>47</v>
      </c>
      <c r="AO11" s="17"/>
    </row>
    <row r="12" spans="1:41" ht="15" thickBot="1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30" t="s">
        <v>159</v>
      </c>
      <c r="I12" s="30" t="s">
        <v>48</v>
      </c>
      <c r="J12" s="30" t="s">
        <v>43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 t="s">
        <v>44</v>
      </c>
      <c r="AI12" s="30"/>
      <c r="AJ12" s="30" t="s">
        <v>45</v>
      </c>
      <c r="AK12" s="30"/>
      <c r="AL12" s="30"/>
      <c r="AM12" s="30"/>
      <c r="AN12" s="30" t="s">
        <v>47</v>
      </c>
      <c r="AO12" s="17"/>
    </row>
    <row r="13" spans="1:41" ht="15" thickBot="1">
      <c r="A13" s="25">
        <f t="shared" si="0"/>
        <v>3.35</v>
      </c>
      <c r="B13" s="26">
        <f t="shared" si="1"/>
        <v>201</v>
      </c>
      <c r="C13" s="26">
        <f t="shared" si="2"/>
        <v>0</v>
      </c>
      <c r="D13" s="26">
        <f t="shared" si="3"/>
        <v>681</v>
      </c>
      <c r="E13" s="26">
        <f t="shared" si="4"/>
        <v>1281</v>
      </c>
      <c r="F13" s="26">
        <f t="shared" si="5"/>
        <v>0</v>
      </c>
      <c r="G13" s="27" t="str">
        <f t="shared" si="6"/>
        <v>21:21</v>
      </c>
      <c r="H13" s="30" t="s">
        <v>160</v>
      </c>
      <c r="I13" s="30" t="s">
        <v>161</v>
      </c>
      <c r="J13" s="30" t="s">
        <v>43</v>
      </c>
      <c r="K13" s="31" t="s">
        <v>51</v>
      </c>
      <c r="L13" s="31" t="s">
        <v>51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 t="s">
        <v>44</v>
      </c>
      <c r="AI13" s="30"/>
      <c r="AJ13" s="30" t="s">
        <v>52</v>
      </c>
      <c r="AK13" s="31" t="s">
        <v>145</v>
      </c>
      <c r="AL13" s="31" t="s">
        <v>51</v>
      </c>
      <c r="AM13" s="30"/>
      <c r="AN13" s="30" t="s">
        <v>47</v>
      </c>
      <c r="AO13" s="17"/>
    </row>
    <row r="14" spans="1:41" ht="15" thickBot="1">
      <c r="A14" s="25">
        <f t="shared" si="0"/>
        <v>4.28</v>
      </c>
      <c r="B14" s="26">
        <f t="shared" si="1"/>
        <v>257</v>
      </c>
      <c r="C14" s="26">
        <f t="shared" si="2"/>
        <v>0</v>
      </c>
      <c r="D14" s="26">
        <f t="shared" si="3"/>
        <v>737</v>
      </c>
      <c r="E14" s="26">
        <f t="shared" si="4"/>
        <v>1337</v>
      </c>
      <c r="F14" s="26">
        <f t="shared" si="5"/>
        <v>0</v>
      </c>
      <c r="G14" s="27" t="str">
        <f t="shared" si="6"/>
        <v>22:17</v>
      </c>
      <c r="H14" s="30" t="s">
        <v>162</v>
      </c>
      <c r="I14" s="30" t="s">
        <v>183</v>
      </c>
      <c r="J14" s="30" t="s">
        <v>43</v>
      </c>
      <c r="K14" s="31" t="s">
        <v>51</v>
      </c>
      <c r="L14" s="31" t="s">
        <v>51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 t="s">
        <v>44</v>
      </c>
      <c r="AI14" s="30"/>
      <c r="AJ14" s="30" t="s">
        <v>52</v>
      </c>
      <c r="AK14" s="31" t="s">
        <v>145</v>
      </c>
      <c r="AL14" s="31" t="s">
        <v>51</v>
      </c>
      <c r="AM14" s="30"/>
      <c r="AN14" s="30" t="s">
        <v>47</v>
      </c>
      <c r="AO14" s="17"/>
    </row>
    <row r="15" spans="1:41" ht="15" thickBot="1">
      <c r="A15" s="25">
        <f t="shared" si="0"/>
        <v>3.55</v>
      </c>
      <c r="B15" s="26">
        <f t="shared" si="1"/>
        <v>213</v>
      </c>
      <c r="C15" s="26">
        <f t="shared" si="2"/>
        <v>0</v>
      </c>
      <c r="D15" s="26">
        <f t="shared" si="3"/>
        <v>693</v>
      </c>
      <c r="E15" s="26">
        <f t="shared" si="4"/>
        <v>1293</v>
      </c>
      <c r="F15" s="26">
        <f t="shared" si="5"/>
        <v>0</v>
      </c>
      <c r="G15" s="27" t="str">
        <f t="shared" si="6"/>
        <v>21:33</v>
      </c>
      <c r="H15" s="30" t="s">
        <v>163</v>
      </c>
      <c r="I15" s="30" t="s">
        <v>182</v>
      </c>
      <c r="J15" s="30" t="s">
        <v>43</v>
      </c>
      <c r="K15" s="31" t="s">
        <v>51</v>
      </c>
      <c r="L15" s="31" t="s">
        <v>51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 t="s">
        <v>44</v>
      </c>
      <c r="AI15" s="30"/>
      <c r="AJ15" s="30" t="s">
        <v>52</v>
      </c>
      <c r="AK15" s="31" t="s">
        <v>145</v>
      </c>
      <c r="AL15" s="31" t="s">
        <v>51</v>
      </c>
      <c r="AM15" s="30"/>
      <c r="AN15" s="30" t="s">
        <v>47</v>
      </c>
      <c r="AO15" s="17"/>
    </row>
    <row r="16" spans="1:41" ht="15" thickBot="1">
      <c r="A16" s="25">
        <f t="shared" si="0"/>
        <v>3.53</v>
      </c>
      <c r="B16" s="26">
        <f t="shared" si="1"/>
        <v>212</v>
      </c>
      <c r="C16" s="26">
        <f t="shared" si="2"/>
        <v>0</v>
      </c>
      <c r="D16" s="26">
        <f t="shared" si="3"/>
        <v>692</v>
      </c>
      <c r="E16" s="26">
        <f t="shared" si="4"/>
        <v>1292</v>
      </c>
      <c r="F16" s="26">
        <f t="shared" si="5"/>
        <v>0</v>
      </c>
      <c r="G16" s="27" t="str">
        <f t="shared" si="6"/>
        <v>21:32</v>
      </c>
      <c r="H16" s="30" t="s">
        <v>164</v>
      </c>
      <c r="I16" s="30" t="s">
        <v>184</v>
      </c>
      <c r="J16" s="30" t="s">
        <v>43</v>
      </c>
      <c r="K16" s="31" t="s">
        <v>51</v>
      </c>
      <c r="L16" s="31" t="s">
        <v>51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 t="s">
        <v>44</v>
      </c>
      <c r="AI16" s="30"/>
      <c r="AJ16" s="30" t="s">
        <v>52</v>
      </c>
      <c r="AK16" s="31" t="s">
        <v>145</v>
      </c>
      <c r="AL16" s="31" t="s">
        <v>51</v>
      </c>
      <c r="AM16" s="30"/>
      <c r="AN16" s="30" t="s">
        <v>47</v>
      </c>
      <c r="AO16" s="17"/>
    </row>
    <row r="17" spans="1:41" ht="15" thickBot="1">
      <c r="A17" s="25">
        <f t="shared" si="0"/>
        <v>2.85</v>
      </c>
      <c r="B17" s="26">
        <f t="shared" si="1"/>
        <v>171</v>
      </c>
      <c r="C17" s="26">
        <f t="shared" si="2"/>
        <v>0</v>
      </c>
      <c r="D17" s="26">
        <f t="shared" si="3"/>
        <v>651</v>
      </c>
      <c r="E17" s="26">
        <f t="shared" si="4"/>
        <v>1251</v>
      </c>
      <c r="F17" s="26">
        <f t="shared" si="5"/>
        <v>0</v>
      </c>
      <c r="G17" s="27" t="str">
        <f t="shared" si="6"/>
        <v>20:51</v>
      </c>
      <c r="H17" s="30" t="s">
        <v>165</v>
      </c>
      <c r="I17" s="30" t="s">
        <v>185</v>
      </c>
      <c r="J17" s="30" t="s">
        <v>43</v>
      </c>
      <c r="K17" s="31" t="s">
        <v>51</v>
      </c>
      <c r="L17" s="31" t="s">
        <v>51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 t="s">
        <v>44</v>
      </c>
      <c r="AI17" s="30"/>
      <c r="AJ17" s="30" t="s">
        <v>52</v>
      </c>
      <c r="AK17" s="31" t="s">
        <v>145</v>
      </c>
      <c r="AL17" s="31" t="s">
        <v>51</v>
      </c>
      <c r="AM17" s="30"/>
      <c r="AN17" s="30" t="s">
        <v>47</v>
      </c>
      <c r="AO17" s="17"/>
    </row>
    <row r="18" spans="1:41" ht="15" thickBot="1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30" t="s">
        <v>166</v>
      </c>
      <c r="I18" s="30" t="s">
        <v>48</v>
      </c>
      <c r="J18" s="30" t="s">
        <v>43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 t="s">
        <v>44</v>
      </c>
      <c r="AI18" s="30"/>
      <c r="AJ18" s="30" t="s">
        <v>45</v>
      </c>
      <c r="AK18" s="30"/>
      <c r="AL18" s="30"/>
      <c r="AM18" s="30"/>
      <c r="AN18" s="30" t="s">
        <v>47</v>
      </c>
      <c r="AO18" s="17"/>
    </row>
    <row r="19" spans="1:41" ht="15" thickBot="1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30" t="s">
        <v>167</v>
      </c>
      <c r="I19" s="30" t="s">
        <v>48</v>
      </c>
      <c r="J19" s="30" t="s">
        <v>43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 t="s">
        <v>44</v>
      </c>
      <c r="AI19" s="30"/>
      <c r="AJ19" s="30" t="s">
        <v>45</v>
      </c>
      <c r="AK19" s="30"/>
      <c r="AL19" s="30"/>
      <c r="AM19" s="30"/>
      <c r="AN19" s="30" t="s">
        <v>47</v>
      </c>
      <c r="AO19" s="17"/>
    </row>
    <row r="20" spans="1:41" ht="15" thickBot="1">
      <c r="A20" s="25">
        <f t="shared" si="0"/>
        <v>3.27</v>
      </c>
      <c r="B20" s="26">
        <f t="shared" si="1"/>
        <v>196</v>
      </c>
      <c r="C20" s="26">
        <f t="shared" si="2"/>
        <v>0</v>
      </c>
      <c r="D20" s="26">
        <f t="shared" si="3"/>
        <v>676</v>
      </c>
      <c r="E20" s="26">
        <f t="shared" si="4"/>
        <v>1276</v>
      </c>
      <c r="F20" s="26">
        <f t="shared" si="5"/>
        <v>0</v>
      </c>
      <c r="G20" s="27" t="str">
        <f t="shared" si="6"/>
        <v>21:16</v>
      </c>
      <c r="H20" s="30" t="s">
        <v>168</v>
      </c>
      <c r="I20" s="30" t="s">
        <v>186</v>
      </c>
      <c r="J20" s="30" t="s">
        <v>43</v>
      </c>
      <c r="K20" s="31" t="s">
        <v>51</v>
      </c>
      <c r="L20" s="31" t="s">
        <v>51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 t="s">
        <v>44</v>
      </c>
      <c r="AI20" s="30"/>
      <c r="AJ20" s="30" t="s">
        <v>52</v>
      </c>
      <c r="AK20" s="31" t="s">
        <v>145</v>
      </c>
      <c r="AL20" s="31" t="s">
        <v>51</v>
      </c>
      <c r="AM20" s="30"/>
      <c r="AN20" s="30" t="s">
        <v>47</v>
      </c>
      <c r="AO20" s="17"/>
    </row>
    <row r="21" spans="1:41" ht="15" thickBot="1">
      <c r="A21" s="25">
        <f t="shared" si="0"/>
        <v>3.57</v>
      </c>
      <c r="B21" s="26">
        <f t="shared" si="1"/>
        <v>214</v>
      </c>
      <c r="C21" s="26">
        <f t="shared" si="2"/>
        <v>0</v>
      </c>
      <c r="D21" s="26">
        <f t="shared" si="3"/>
        <v>694</v>
      </c>
      <c r="E21" s="26">
        <f t="shared" si="4"/>
        <v>1294</v>
      </c>
      <c r="F21" s="26">
        <f t="shared" si="5"/>
        <v>0</v>
      </c>
      <c r="G21" s="27" t="str">
        <f t="shared" si="6"/>
        <v>21:34</v>
      </c>
      <c r="H21" s="30" t="s">
        <v>169</v>
      </c>
      <c r="I21" s="30" t="s">
        <v>190</v>
      </c>
      <c r="J21" s="30" t="s">
        <v>43</v>
      </c>
      <c r="K21" s="31" t="s">
        <v>51</v>
      </c>
      <c r="L21" s="31" t="s">
        <v>51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 t="s">
        <v>44</v>
      </c>
      <c r="AI21" s="30"/>
      <c r="AJ21" s="30" t="s">
        <v>52</v>
      </c>
      <c r="AK21" s="31" t="s">
        <v>145</v>
      </c>
      <c r="AL21" s="31" t="s">
        <v>51</v>
      </c>
      <c r="AM21" s="30"/>
      <c r="AN21" s="30" t="s">
        <v>47</v>
      </c>
      <c r="AO21" s="17"/>
    </row>
    <row r="22" spans="1:41" ht="15" thickBot="1">
      <c r="A22" s="25">
        <f t="shared" si="0"/>
        <v>2.68</v>
      </c>
      <c r="B22" s="26">
        <f t="shared" si="1"/>
        <v>161</v>
      </c>
      <c r="C22" s="26">
        <f t="shared" si="2"/>
        <v>0</v>
      </c>
      <c r="D22" s="26">
        <f t="shared" si="3"/>
        <v>641</v>
      </c>
      <c r="E22" s="26">
        <f t="shared" si="4"/>
        <v>1241</v>
      </c>
      <c r="F22" s="26">
        <f t="shared" si="5"/>
        <v>0</v>
      </c>
      <c r="G22" s="27" t="str">
        <f t="shared" si="6"/>
        <v>20:41</v>
      </c>
      <c r="H22" s="30" t="s">
        <v>170</v>
      </c>
      <c r="I22" s="30" t="s">
        <v>191</v>
      </c>
      <c r="J22" s="30" t="s">
        <v>43</v>
      </c>
      <c r="K22" s="31" t="s">
        <v>51</v>
      </c>
      <c r="L22" s="31" t="s">
        <v>51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 t="s">
        <v>44</v>
      </c>
      <c r="AI22" s="30"/>
      <c r="AJ22" s="30" t="s">
        <v>52</v>
      </c>
      <c r="AK22" s="31" t="s">
        <v>145</v>
      </c>
      <c r="AL22" s="31" t="s">
        <v>51</v>
      </c>
      <c r="AM22" s="30"/>
      <c r="AN22" s="30" t="s">
        <v>47</v>
      </c>
      <c r="AO22" s="17"/>
    </row>
    <row r="23" spans="1:41" ht="15" thickBot="1">
      <c r="A23" s="25">
        <f t="shared" si="0"/>
        <v>2.88</v>
      </c>
      <c r="B23" s="26">
        <f t="shared" si="1"/>
        <v>173</v>
      </c>
      <c r="C23" s="26">
        <f t="shared" si="2"/>
        <v>0</v>
      </c>
      <c r="D23" s="26">
        <f t="shared" si="3"/>
        <v>653</v>
      </c>
      <c r="E23" s="26">
        <f t="shared" si="4"/>
        <v>1253</v>
      </c>
      <c r="F23" s="26">
        <f t="shared" si="5"/>
        <v>0</v>
      </c>
      <c r="G23" s="27" t="str">
        <f t="shared" si="6"/>
        <v>20:53</v>
      </c>
      <c r="H23" s="30" t="s">
        <v>171</v>
      </c>
      <c r="I23" s="30" t="s">
        <v>192</v>
      </c>
      <c r="J23" s="30" t="s">
        <v>43</v>
      </c>
      <c r="K23" s="31" t="s">
        <v>51</v>
      </c>
      <c r="L23" s="31" t="s">
        <v>51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 t="s">
        <v>44</v>
      </c>
      <c r="AI23" s="30"/>
      <c r="AJ23" s="30" t="s">
        <v>52</v>
      </c>
      <c r="AK23" s="31" t="s">
        <v>145</v>
      </c>
      <c r="AL23" s="31" t="s">
        <v>51</v>
      </c>
      <c r="AM23" s="30"/>
      <c r="AN23" s="30" t="s">
        <v>47</v>
      </c>
      <c r="AO23" s="17"/>
    </row>
    <row r="24" spans="1:41" ht="15" thickBot="1">
      <c r="A24" s="25">
        <f t="shared" si="0"/>
        <v>2.78</v>
      </c>
      <c r="B24" s="26">
        <f t="shared" si="1"/>
        <v>167</v>
      </c>
      <c r="C24" s="26">
        <f t="shared" si="2"/>
        <v>0</v>
      </c>
      <c r="D24" s="26">
        <f t="shared" si="3"/>
        <v>647</v>
      </c>
      <c r="E24" s="26">
        <f t="shared" si="4"/>
        <v>1247</v>
      </c>
      <c r="F24" s="26">
        <f t="shared" si="5"/>
        <v>0</v>
      </c>
      <c r="G24" s="27" t="str">
        <f t="shared" si="6"/>
        <v>20:47</v>
      </c>
      <c r="H24" s="30" t="s">
        <v>172</v>
      </c>
      <c r="I24" s="30" t="s">
        <v>139</v>
      </c>
      <c r="J24" s="30" t="s">
        <v>43</v>
      </c>
      <c r="K24" s="31" t="s">
        <v>51</v>
      </c>
      <c r="L24" s="31" t="s">
        <v>51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 t="s">
        <v>44</v>
      </c>
      <c r="AI24" s="30"/>
      <c r="AJ24" s="30" t="s">
        <v>52</v>
      </c>
      <c r="AK24" s="31" t="s">
        <v>145</v>
      </c>
      <c r="AL24" s="31" t="s">
        <v>51</v>
      </c>
      <c r="AM24" s="30"/>
      <c r="AN24" s="30" t="s">
        <v>47</v>
      </c>
      <c r="AO24" s="17"/>
    </row>
    <row r="25" spans="1:41" ht="15" thickBot="1">
      <c r="A25" s="25">
        <f t="shared" si="0"/>
        <v>10.85</v>
      </c>
      <c r="B25" s="26">
        <f t="shared" si="1"/>
        <v>0</v>
      </c>
      <c r="C25" s="26">
        <f t="shared" si="2"/>
        <v>651</v>
      </c>
      <c r="D25" s="26">
        <f t="shared" si="3"/>
        <v>651</v>
      </c>
      <c r="E25" s="26">
        <f t="shared" si="4"/>
        <v>1251</v>
      </c>
      <c r="F25" s="26">
        <f t="shared" si="5"/>
        <v>1</v>
      </c>
      <c r="G25" s="27" t="str">
        <f t="shared" si="6"/>
        <v>20:51</v>
      </c>
      <c r="H25" s="30" t="s">
        <v>173</v>
      </c>
      <c r="I25" s="30" t="s">
        <v>193</v>
      </c>
      <c r="J25" s="30" t="s">
        <v>43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 t="s">
        <v>44</v>
      </c>
      <c r="AI25" s="30"/>
      <c r="AJ25" s="30" t="s">
        <v>45</v>
      </c>
      <c r="AK25" s="31" t="s">
        <v>46</v>
      </c>
      <c r="AL25" s="31" t="s">
        <v>51</v>
      </c>
      <c r="AM25" s="30"/>
      <c r="AN25" s="30" t="s">
        <v>47</v>
      </c>
      <c r="AO25" s="17"/>
    </row>
    <row r="26" spans="1:41" ht="15" thickBot="1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30" t="s">
        <v>174</v>
      </c>
      <c r="I26" s="30" t="s">
        <v>48</v>
      </c>
      <c r="J26" s="30" t="s">
        <v>43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 t="s">
        <v>44</v>
      </c>
      <c r="AI26" s="30"/>
      <c r="AJ26" s="30" t="s">
        <v>45</v>
      </c>
      <c r="AK26" s="30"/>
      <c r="AL26" s="30"/>
      <c r="AM26" s="30"/>
      <c r="AN26" s="30" t="s">
        <v>47</v>
      </c>
      <c r="AO26" s="17"/>
    </row>
    <row r="27" spans="1:41" ht="15" thickBot="1">
      <c r="A27" s="25">
        <f t="shared" si="0"/>
        <v>3.12</v>
      </c>
      <c r="B27" s="26">
        <f t="shared" si="1"/>
        <v>187</v>
      </c>
      <c r="C27" s="26">
        <f t="shared" si="2"/>
        <v>0</v>
      </c>
      <c r="D27" s="26">
        <f t="shared" si="3"/>
        <v>667</v>
      </c>
      <c r="E27" s="26">
        <f t="shared" si="4"/>
        <v>1267</v>
      </c>
      <c r="F27" s="26">
        <f t="shared" si="5"/>
        <v>0</v>
      </c>
      <c r="G27" s="27" t="str">
        <f t="shared" si="6"/>
        <v>21:07</v>
      </c>
      <c r="H27" s="30" t="s">
        <v>175</v>
      </c>
      <c r="I27" s="30" t="s">
        <v>194</v>
      </c>
      <c r="J27" s="30" t="s">
        <v>43</v>
      </c>
      <c r="K27" s="31" t="s">
        <v>51</v>
      </c>
      <c r="L27" s="31" t="s">
        <v>51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 t="s">
        <v>44</v>
      </c>
      <c r="AI27" s="30"/>
      <c r="AJ27" s="30" t="s">
        <v>52</v>
      </c>
      <c r="AK27" s="31" t="s">
        <v>145</v>
      </c>
      <c r="AL27" s="31" t="s">
        <v>51</v>
      </c>
      <c r="AM27" s="30"/>
      <c r="AN27" s="30" t="s">
        <v>47</v>
      </c>
      <c r="AO27" s="17"/>
    </row>
    <row r="28" spans="1:41" ht="15" thickBot="1">
      <c r="A28" s="25">
        <f t="shared" si="0"/>
        <v>2.2999999999999998</v>
      </c>
      <c r="B28" s="26">
        <f t="shared" si="1"/>
        <v>138</v>
      </c>
      <c r="C28" s="26">
        <f t="shared" si="2"/>
        <v>0</v>
      </c>
      <c r="D28" s="26">
        <f t="shared" si="3"/>
        <v>618</v>
      </c>
      <c r="E28" s="26">
        <f t="shared" si="4"/>
        <v>1218</v>
      </c>
      <c r="F28" s="26">
        <f t="shared" si="5"/>
        <v>0</v>
      </c>
      <c r="G28" s="27" t="str">
        <f t="shared" si="6"/>
        <v>20:18</v>
      </c>
      <c r="H28" s="30" t="s">
        <v>176</v>
      </c>
      <c r="I28" s="30" t="s">
        <v>196</v>
      </c>
      <c r="J28" s="30" t="s">
        <v>43</v>
      </c>
      <c r="K28" s="31" t="s">
        <v>51</v>
      </c>
      <c r="L28" s="31" t="s">
        <v>51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 t="s">
        <v>44</v>
      </c>
      <c r="AI28" s="30"/>
      <c r="AJ28" s="30" t="s">
        <v>52</v>
      </c>
      <c r="AK28" s="31" t="s">
        <v>145</v>
      </c>
      <c r="AL28" s="31" t="s">
        <v>51</v>
      </c>
      <c r="AM28" s="30"/>
      <c r="AN28" s="30" t="s">
        <v>47</v>
      </c>
      <c r="AO28" s="17"/>
    </row>
    <row r="29" spans="1:41" ht="15" thickBot="1">
      <c r="A29" s="25">
        <f t="shared" si="0"/>
        <v>2.13</v>
      </c>
      <c r="B29" s="26">
        <f t="shared" si="1"/>
        <v>128</v>
      </c>
      <c r="C29" s="26">
        <f t="shared" si="2"/>
        <v>0</v>
      </c>
      <c r="D29" s="26">
        <f t="shared" si="3"/>
        <v>608</v>
      </c>
      <c r="E29" s="26">
        <f t="shared" si="4"/>
        <v>1208</v>
      </c>
      <c r="F29" s="26">
        <f t="shared" si="5"/>
        <v>0</v>
      </c>
      <c r="G29" s="27" t="str">
        <f t="shared" si="6"/>
        <v>20:08</v>
      </c>
      <c r="H29" s="30" t="s">
        <v>177</v>
      </c>
      <c r="I29" s="35" t="s">
        <v>197</v>
      </c>
      <c r="J29" s="30" t="s">
        <v>43</v>
      </c>
      <c r="K29" s="31" t="s">
        <v>51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 t="s">
        <v>44</v>
      </c>
      <c r="AI29" s="30"/>
      <c r="AJ29" s="30" t="s">
        <v>52</v>
      </c>
      <c r="AK29" s="30"/>
      <c r="AL29" s="30"/>
      <c r="AM29" s="30"/>
      <c r="AN29" s="30" t="s">
        <v>47</v>
      </c>
      <c r="AO29" s="17"/>
    </row>
    <row r="30" spans="1:41" ht="15" thickBot="1">
      <c r="A30" s="25">
        <f t="shared" si="0"/>
        <v>3.13</v>
      </c>
      <c r="B30" s="26">
        <f t="shared" si="1"/>
        <v>188</v>
      </c>
      <c r="C30" s="26">
        <f t="shared" si="2"/>
        <v>0</v>
      </c>
      <c r="D30" s="26">
        <f t="shared" si="3"/>
        <v>668</v>
      </c>
      <c r="E30" s="26">
        <f t="shared" si="4"/>
        <v>1268</v>
      </c>
      <c r="F30" s="26">
        <f t="shared" si="5"/>
        <v>0</v>
      </c>
      <c r="G30" s="27" t="str">
        <f t="shared" si="6"/>
        <v>21:08</v>
      </c>
      <c r="H30" s="30" t="s">
        <v>178</v>
      </c>
      <c r="I30" s="35" t="s">
        <v>198</v>
      </c>
      <c r="J30" s="30" t="s">
        <v>43</v>
      </c>
      <c r="K30" s="31" t="s">
        <v>51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 t="s">
        <v>44</v>
      </c>
      <c r="AI30" s="30"/>
      <c r="AJ30" s="30" t="s">
        <v>52</v>
      </c>
      <c r="AK30" s="30"/>
      <c r="AL30" s="30"/>
      <c r="AM30" s="30"/>
      <c r="AN30" s="30" t="s">
        <v>47</v>
      </c>
      <c r="AO30" s="17"/>
    </row>
    <row r="31" spans="1:41" ht="15" thickBot="1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458</v>
      </c>
      <c r="E31" s="26">
        <f t="shared" si="4"/>
        <v>1028</v>
      </c>
      <c r="F31" s="26">
        <f t="shared" si="5"/>
        <v>0</v>
      </c>
      <c r="G31" s="27" t="str">
        <f t="shared" si="6"/>
        <v>17:08</v>
      </c>
      <c r="H31" s="30" t="s">
        <v>179</v>
      </c>
      <c r="I31" s="35" t="s">
        <v>199</v>
      </c>
      <c r="J31" s="30" t="s">
        <v>43</v>
      </c>
      <c r="K31" s="31" t="s">
        <v>51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 t="s">
        <v>44</v>
      </c>
      <c r="AI31" s="30"/>
      <c r="AJ31" s="30" t="s">
        <v>52</v>
      </c>
      <c r="AK31" s="30"/>
      <c r="AL31" s="30"/>
      <c r="AM31" s="30"/>
      <c r="AN31" s="30" t="s">
        <v>47</v>
      </c>
      <c r="AO31" s="17"/>
    </row>
    <row r="32" spans="1:41" ht="15" thickBot="1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30" t="s">
        <v>180</v>
      </c>
      <c r="I32" s="30" t="s">
        <v>48</v>
      </c>
      <c r="J32" s="30" t="s">
        <v>43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 t="s">
        <v>44</v>
      </c>
      <c r="AI32" s="30"/>
      <c r="AJ32" s="30" t="s">
        <v>45</v>
      </c>
      <c r="AK32" s="30"/>
      <c r="AL32" s="30"/>
      <c r="AM32" s="30"/>
      <c r="AN32" s="30" t="s">
        <v>47</v>
      </c>
      <c r="AO32" s="17"/>
    </row>
    <row r="33" spans="1:41" ht="15" thickBot="1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30" t="s">
        <v>181</v>
      </c>
      <c r="I33" s="30" t="s">
        <v>48</v>
      </c>
      <c r="J33" s="30" t="s">
        <v>43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 t="s">
        <v>44</v>
      </c>
      <c r="AI33" s="30"/>
      <c r="AJ33" s="30" t="s">
        <v>45</v>
      </c>
      <c r="AK33" s="30"/>
      <c r="AL33" s="30"/>
      <c r="AM33" s="30"/>
      <c r="AN33" s="30" t="s">
        <v>47</v>
      </c>
      <c r="AO33" s="17"/>
    </row>
    <row r="34" spans="1:41" ht="14.25" thickBot="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32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A15" sqref="AA15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5" width="10.125" hidden="1" customWidth="1"/>
    <col min="6" max="6" width="0.375" hidden="1" customWidth="1"/>
    <col min="7" max="7" width="11" customWidth="1"/>
    <col min="8" max="8" width="10.5" customWidth="1"/>
    <col min="9" max="9" width="14.125" customWidth="1"/>
    <col min="10" max="10" width="10.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4" max="34" width="13.875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49"/>
  <sheetViews>
    <sheetView workbookViewId="0">
      <pane xSplit="7" ySplit="2" topLeftCell="W3" activePane="bottomRight" state="frozen"/>
      <selection pane="topRight" activeCell="H1" sqref="H1"/>
      <selection pane="bottomLeft" activeCell="A3" sqref="A3"/>
      <selection pane="bottomRight" activeCell="AC10" sqref="AC10"/>
    </sheetView>
  </sheetViews>
  <sheetFormatPr defaultRowHeight="13.5"/>
  <cols>
    <col min="1" max="1" width="12.625" customWidth="1"/>
    <col min="2" max="2" width="14.75" customWidth="1"/>
    <col min="3" max="3" width="14.625" customWidth="1"/>
    <col min="4" max="4" width="11.375" hidden="1" customWidth="1"/>
    <col min="5" max="6" width="10.125" hidden="1" customWidth="1"/>
    <col min="7" max="7" width="11" customWidth="1"/>
    <col min="8" max="8" width="10.5" customWidth="1"/>
    <col min="9" max="9" width="14.125" customWidth="1"/>
    <col min="19" max="19" width="11.625" customWidth="1"/>
    <col min="20" max="20" width="12.125" customWidth="1"/>
    <col min="27" max="27" width="11.375" customWidth="1"/>
    <col min="28" max="28" width="13.25" customWidth="1"/>
    <col min="29" max="29" width="15" customWidth="1"/>
    <col min="30" max="30" width="14.375" customWidth="1"/>
    <col min="31" max="31" width="13.125" customWidth="1"/>
    <col min="33" max="33" width="10" customWidth="1"/>
    <col min="35" max="35" width="12.25" customWidth="1"/>
    <col min="39" max="39" width="12.25" customWidth="1"/>
    <col min="40" max="40" width="14.25" customWidth="1"/>
    <col min="41" max="41" width="3.25" customWidth="1"/>
  </cols>
  <sheetData>
    <row r="1" spans="1:41" ht="15.75" thickBot="1">
      <c r="A1" s="19" t="s">
        <v>35</v>
      </c>
      <c r="B1" s="20">
        <f>ROUND(G1/60,2)</f>
        <v>0</v>
      </c>
      <c r="C1" s="21" t="s">
        <v>36</v>
      </c>
      <c r="D1" s="20"/>
      <c r="E1" s="20"/>
      <c r="F1" s="20"/>
      <c r="G1" s="22">
        <f>SUM(B3:B37)+SUM(C3:C37)</f>
        <v>0</v>
      </c>
      <c r="H1" s="28"/>
      <c r="I1" s="29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7"/>
    </row>
    <row r="2" spans="1:41" ht="15" thickBot="1">
      <c r="A2" s="23" t="s">
        <v>34</v>
      </c>
      <c r="B2" s="24" t="s">
        <v>40</v>
      </c>
      <c r="C2" s="24" t="s">
        <v>41</v>
      </c>
      <c r="D2" s="24" t="s">
        <v>39</v>
      </c>
      <c r="E2" s="24" t="s">
        <v>38</v>
      </c>
      <c r="F2" s="24" t="s">
        <v>37</v>
      </c>
      <c r="G2" s="24" t="s">
        <v>33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20</v>
      </c>
      <c r="AC2" s="1" t="s">
        <v>21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I2" s="1" t="s">
        <v>27</v>
      </c>
      <c r="AJ2" s="1" t="s">
        <v>28</v>
      </c>
      <c r="AK2" s="1" t="s">
        <v>29</v>
      </c>
      <c r="AL2" s="1" t="s">
        <v>30</v>
      </c>
      <c r="AM2" s="1" t="s">
        <v>31</v>
      </c>
      <c r="AN2" s="2" t="s">
        <v>32</v>
      </c>
      <c r="AO2" s="17"/>
    </row>
    <row r="3" spans="1:41" ht="14.25">
      <c r="A3" s="25">
        <f>ROUND(B3/60,2)+ROUND(C3/60,2)</f>
        <v>0</v>
      </c>
      <c r="B3" s="26">
        <f>IF(AND(D3&gt;(8*60),F3=0),D3-(8*60),0)</f>
        <v>0</v>
      </c>
      <c r="C3" s="26">
        <f>IF(AND(F3=1,D3&gt;0),D3,0)</f>
        <v>0</v>
      </c>
      <c r="D3" s="26">
        <f>IF(E3=0,0,IF(E3&lt;(11*60+30),(E3-(8*60+30)),IF(E3&lt;(17*60+30),E3-(12*60+30)+3*60,E3-(18*60)+8*60)))</f>
        <v>0</v>
      </c>
      <c r="E3" s="26">
        <f>IF(G3&gt;0,MID(G3,1,2)*60+MID(G3,4,2),0)</f>
        <v>0</v>
      </c>
      <c r="F3" s="26">
        <f>IF(MID(AJ3,2,3)="工作日",0,1)</f>
        <v>1</v>
      </c>
      <c r="G3" s="27">
        <f>IF(LEN(CLEAN(I3))=13,MID(I3,8,5),IF(LEN(CLEAN(I3))=19,MID(I3,14,5),0))</f>
        <v>0</v>
      </c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5"/>
      <c r="AL3" s="4"/>
      <c r="AM3" s="4"/>
      <c r="AN3" s="6"/>
      <c r="AO3" s="17"/>
    </row>
    <row r="4" spans="1:41" ht="14.25">
      <c r="A4" s="25">
        <f t="shared" ref="A4:A48" si="0">ROUND(B4/60,2)+ROUND(C4/60,2)</f>
        <v>0</v>
      </c>
      <c r="B4" s="26">
        <f t="shared" ref="B4:B48" si="1">IF(AND(D4&gt;(8*60),F4=0),D4-(8*60),0)</f>
        <v>0</v>
      </c>
      <c r="C4" s="26">
        <f t="shared" ref="C4:C48" si="2">IF(AND(F4=1,D4&gt;0),D4,0)</f>
        <v>0</v>
      </c>
      <c r="D4" s="26">
        <f t="shared" ref="D4:D48" si="3">IF(E4=0,0,IF(E4&lt;(11*60+30),(E4-(8*60+30)),IF(E4&lt;(17*60+30),E4-(12*60+30)+3*60,E4-(18*60)+8*60)))</f>
        <v>0</v>
      </c>
      <c r="E4" s="26">
        <f t="shared" ref="E4:E48" si="4">IF(G4&gt;0,MID(G4,1,2)*60+MID(G4,4,2),0)</f>
        <v>0</v>
      </c>
      <c r="F4" s="26">
        <f t="shared" ref="F4:F48" si="5">IF(MID(AJ4,2,3)="工作日",0,1)</f>
        <v>1</v>
      </c>
      <c r="G4" s="27">
        <f t="shared" ref="G4:G48" si="6">IF(LEN(CLEAN(I4))=13,MID(I4,8,5),IF(LEN(CLEAN(I4))=19,MID(I4,14,5),0))</f>
        <v>0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17"/>
    </row>
    <row r="5" spans="1:41" ht="14.25">
      <c r="A5" s="25">
        <f t="shared" si="0"/>
        <v>0</v>
      </c>
      <c r="B5" s="26">
        <f t="shared" si="1"/>
        <v>0</v>
      </c>
      <c r="C5" s="26">
        <f t="shared" si="2"/>
        <v>0</v>
      </c>
      <c r="D5" s="26">
        <f t="shared" si="3"/>
        <v>0</v>
      </c>
      <c r="E5" s="26">
        <f t="shared" si="4"/>
        <v>0</v>
      </c>
      <c r="F5" s="26">
        <f t="shared" si="5"/>
        <v>1</v>
      </c>
      <c r="G5" s="27">
        <f t="shared" si="6"/>
        <v>0</v>
      </c>
      <c r="H5" s="7"/>
      <c r="I5" s="8"/>
      <c r="J5" s="8"/>
      <c r="K5" s="10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10"/>
      <c r="AL5" s="10"/>
      <c r="AM5" s="8"/>
      <c r="AN5" s="9"/>
      <c r="AO5" s="17"/>
    </row>
    <row r="6" spans="1:41" ht="14.25">
      <c r="A6" s="25">
        <f t="shared" si="0"/>
        <v>0</v>
      </c>
      <c r="B6" s="26">
        <f t="shared" si="1"/>
        <v>0</v>
      </c>
      <c r="C6" s="26">
        <f t="shared" si="2"/>
        <v>0</v>
      </c>
      <c r="D6" s="26">
        <f t="shared" si="3"/>
        <v>0</v>
      </c>
      <c r="E6" s="26">
        <f t="shared" si="4"/>
        <v>0</v>
      </c>
      <c r="F6" s="26">
        <f t="shared" si="5"/>
        <v>1</v>
      </c>
      <c r="G6" s="27">
        <f t="shared" si="6"/>
        <v>0</v>
      </c>
      <c r="H6" s="7"/>
      <c r="I6" s="8"/>
      <c r="J6" s="8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10"/>
      <c r="AL6" s="10"/>
      <c r="AM6" s="8"/>
      <c r="AN6" s="9"/>
      <c r="AO6" s="17"/>
    </row>
    <row r="7" spans="1:41" ht="14.25">
      <c r="A7" s="25">
        <f t="shared" si="0"/>
        <v>0</v>
      </c>
      <c r="B7" s="26">
        <f t="shared" si="1"/>
        <v>0</v>
      </c>
      <c r="C7" s="26">
        <f t="shared" si="2"/>
        <v>0</v>
      </c>
      <c r="D7" s="26">
        <f t="shared" si="3"/>
        <v>0</v>
      </c>
      <c r="E7" s="26">
        <f t="shared" si="4"/>
        <v>0</v>
      </c>
      <c r="F7" s="26">
        <f t="shared" si="5"/>
        <v>1</v>
      </c>
      <c r="G7" s="27">
        <f t="shared" si="6"/>
        <v>0</v>
      </c>
      <c r="H7" s="7"/>
      <c r="I7" s="8"/>
      <c r="J7" s="8"/>
      <c r="K7" s="10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10"/>
      <c r="AL7" s="10"/>
      <c r="AM7" s="8"/>
      <c r="AN7" s="9"/>
      <c r="AO7" s="17"/>
    </row>
    <row r="8" spans="1:41" ht="14.25">
      <c r="A8" s="25">
        <f t="shared" si="0"/>
        <v>0</v>
      </c>
      <c r="B8" s="26">
        <f t="shared" si="1"/>
        <v>0</v>
      </c>
      <c r="C8" s="26">
        <f t="shared" si="2"/>
        <v>0</v>
      </c>
      <c r="D8" s="26">
        <f t="shared" si="3"/>
        <v>0</v>
      </c>
      <c r="E8" s="26">
        <f t="shared" si="4"/>
        <v>0</v>
      </c>
      <c r="F8" s="26">
        <f t="shared" si="5"/>
        <v>1</v>
      </c>
      <c r="G8" s="27">
        <f t="shared" si="6"/>
        <v>0</v>
      </c>
      <c r="H8" s="7"/>
      <c r="I8" s="8"/>
      <c r="J8" s="8"/>
      <c r="K8" s="10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10"/>
      <c r="AL8" s="10"/>
      <c r="AM8" s="8"/>
      <c r="AN8" s="9"/>
      <c r="AO8" s="17"/>
    </row>
    <row r="9" spans="1:41" ht="14.25">
      <c r="A9" s="25">
        <f t="shared" si="0"/>
        <v>0</v>
      </c>
      <c r="B9" s="26">
        <f t="shared" si="1"/>
        <v>0</v>
      </c>
      <c r="C9" s="26">
        <f t="shared" si="2"/>
        <v>0</v>
      </c>
      <c r="D9" s="26">
        <f t="shared" si="3"/>
        <v>0</v>
      </c>
      <c r="E9" s="26">
        <f t="shared" si="4"/>
        <v>0</v>
      </c>
      <c r="F9" s="26">
        <f t="shared" si="5"/>
        <v>1</v>
      </c>
      <c r="G9" s="27">
        <f t="shared" si="6"/>
        <v>0</v>
      </c>
      <c r="H9" s="7"/>
      <c r="I9" s="8"/>
      <c r="J9" s="8"/>
      <c r="K9" s="10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10"/>
      <c r="AL9" s="8"/>
      <c r="AM9" s="8"/>
      <c r="AN9" s="9"/>
      <c r="AO9" s="17"/>
    </row>
    <row r="10" spans="1:41" ht="14.25">
      <c r="A10" s="25">
        <f t="shared" si="0"/>
        <v>0</v>
      </c>
      <c r="B10" s="26">
        <f t="shared" si="1"/>
        <v>0</v>
      </c>
      <c r="C10" s="26">
        <f t="shared" si="2"/>
        <v>0</v>
      </c>
      <c r="D10" s="26">
        <f t="shared" si="3"/>
        <v>0</v>
      </c>
      <c r="E10" s="26">
        <f t="shared" si="4"/>
        <v>0</v>
      </c>
      <c r="F10" s="26">
        <f t="shared" si="5"/>
        <v>1</v>
      </c>
      <c r="G10" s="27">
        <f t="shared" si="6"/>
        <v>0</v>
      </c>
      <c r="H10" s="7"/>
      <c r="I10" s="8"/>
      <c r="J10" s="8"/>
      <c r="K10" s="10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10"/>
      <c r="AL10" s="8"/>
      <c r="AM10" s="8"/>
      <c r="AN10" s="9"/>
      <c r="AO10" s="17"/>
    </row>
    <row r="11" spans="1:41" ht="14.25">
      <c r="A11" s="25">
        <f t="shared" si="0"/>
        <v>0</v>
      </c>
      <c r="B11" s="26">
        <f t="shared" si="1"/>
        <v>0</v>
      </c>
      <c r="C11" s="26">
        <f t="shared" si="2"/>
        <v>0</v>
      </c>
      <c r="D11" s="26">
        <f t="shared" si="3"/>
        <v>0</v>
      </c>
      <c r="E11" s="26">
        <f t="shared" si="4"/>
        <v>0</v>
      </c>
      <c r="F11" s="26">
        <f t="shared" si="5"/>
        <v>1</v>
      </c>
      <c r="G11" s="27">
        <f t="shared" si="6"/>
        <v>0</v>
      </c>
      <c r="H11" s="7"/>
      <c r="I11" s="8"/>
      <c r="J11" s="8"/>
      <c r="K11" s="10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10"/>
      <c r="AL11" s="8"/>
      <c r="AM11" s="8"/>
      <c r="AN11" s="9"/>
      <c r="AO11" s="17"/>
    </row>
    <row r="12" spans="1:41" ht="14.25">
      <c r="A12" s="25">
        <f t="shared" si="0"/>
        <v>0</v>
      </c>
      <c r="B12" s="26">
        <f t="shared" si="1"/>
        <v>0</v>
      </c>
      <c r="C12" s="26">
        <f t="shared" si="2"/>
        <v>0</v>
      </c>
      <c r="D12" s="26">
        <f t="shared" si="3"/>
        <v>0</v>
      </c>
      <c r="E12" s="26">
        <f t="shared" si="4"/>
        <v>0</v>
      </c>
      <c r="F12" s="26">
        <f t="shared" si="5"/>
        <v>1</v>
      </c>
      <c r="G12" s="27">
        <f t="shared" si="6"/>
        <v>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/>
      <c r="AO12" s="17"/>
    </row>
    <row r="13" spans="1:41" ht="14.25">
      <c r="A13" s="25">
        <f t="shared" si="0"/>
        <v>0</v>
      </c>
      <c r="B13" s="26">
        <f t="shared" si="1"/>
        <v>0</v>
      </c>
      <c r="C13" s="26">
        <f t="shared" si="2"/>
        <v>0</v>
      </c>
      <c r="D13" s="26">
        <f t="shared" si="3"/>
        <v>0</v>
      </c>
      <c r="E13" s="26">
        <f t="shared" si="4"/>
        <v>0</v>
      </c>
      <c r="F13" s="26">
        <f t="shared" si="5"/>
        <v>1</v>
      </c>
      <c r="G13" s="27">
        <f t="shared" si="6"/>
        <v>0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/>
      <c r="AO13" s="17"/>
    </row>
    <row r="14" spans="1:41" ht="14.25">
      <c r="A14" s="25">
        <f t="shared" si="0"/>
        <v>0</v>
      </c>
      <c r="B14" s="26">
        <f t="shared" si="1"/>
        <v>0</v>
      </c>
      <c r="C14" s="26">
        <f t="shared" si="2"/>
        <v>0</v>
      </c>
      <c r="D14" s="26">
        <f t="shared" si="3"/>
        <v>0</v>
      </c>
      <c r="E14" s="26">
        <f t="shared" si="4"/>
        <v>0</v>
      </c>
      <c r="F14" s="26">
        <f t="shared" si="5"/>
        <v>1</v>
      </c>
      <c r="G14" s="27">
        <f t="shared" si="6"/>
        <v>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/>
      <c r="AO14" s="17"/>
    </row>
    <row r="15" spans="1:41" ht="14.25">
      <c r="A15" s="25">
        <f t="shared" si="0"/>
        <v>0</v>
      </c>
      <c r="B15" s="26">
        <f t="shared" si="1"/>
        <v>0</v>
      </c>
      <c r="C15" s="26">
        <f t="shared" si="2"/>
        <v>0</v>
      </c>
      <c r="D15" s="26">
        <f t="shared" si="3"/>
        <v>0</v>
      </c>
      <c r="E15" s="26">
        <f t="shared" si="4"/>
        <v>0</v>
      </c>
      <c r="F15" s="26">
        <f t="shared" si="5"/>
        <v>1</v>
      </c>
      <c r="G15" s="27">
        <f t="shared" si="6"/>
        <v>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/>
      <c r="AO15" s="17"/>
    </row>
    <row r="16" spans="1:41" ht="14.25">
      <c r="A16" s="25">
        <f t="shared" si="0"/>
        <v>0</v>
      </c>
      <c r="B16" s="26">
        <f t="shared" si="1"/>
        <v>0</v>
      </c>
      <c r="C16" s="26">
        <f t="shared" si="2"/>
        <v>0</v>
      </c>
      <c r="D16" s="26">
        <f t="shared" si="3"/>
        <v>0</v>
      </c>
      <c r="E16" s="26">
        <f t="shared" si="4"/>
        <v>0</v>
      </c>
      <c r="F16" s="26">
        <f t="shared" si="5"/>
        <v>1</v>
      </c>
      <c r="G16" s="27">
        <f t="shared" si="6"/>
        <v>0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/>
      <c r="AO16" s="17"/>
    </row>
    <row r="17" spans="1:41" ht="14.25">
      <c r="A17" s="25">
        <f t="shared" si="0"/>
        <v>0</v>
      </c>
      <c r="B17" s="26">
        <f t="shared" si="1"/>
        <v>0</v>
      </c>
      <c r="C17" s="26">
        <f t="shared" si="2"/>
        <v>0</v>
      </c>
      <c r="D17" s="26">
        <f t="shared" si="3"/>
        <v>0</v>
      </c>
      <c r="E17" s="26">
        <f t="shared" si="4"/>
        <v>0</v>
      </c>
      <c r="F17" s="26">
        <f t="shared" si="5"/>
        <v>1</v>
      </c>
      <c r="G17" s="27">
        <f t="shared" si="6"/>
        <v>0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/>
      <c r="AO17" s="17"/>
    </row>
    <row r="18" spans="1:41" ht="14.25">
      <c r="A18" s="25">
        <f t="shared" si="0"/>
        <v>0</v>
      </c>
      <c r="B18" s="26">
        <f t="shared" si="1"/>
        <v>0</v>
      </c>
      <c r="C18" s="26">
        <f t="shared" si="2"/>
        <v>0</v>
      </c>
      <c r="D18" s="26">
        <f t="shared" si="3"/>
        <v>0</v>
      </c>
      <c r="E18" s="26">
        <f t="shared" si="4"/>
        <v>0</v>
      </c>
      <c r="F18" s="26">
        <f t="shared" si="5"/>
        <v>1</v>
      </c>
      <c r="G18" s="27">
        <f t="shared" si="6"/>
        <v>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/>
      <c r="AO18" s="17"/>
    </row>
    <row r="19" spans="1:41" ht="14.25">
      <c r="A19" s="25">
        <f t="shared" si="0"/>
        <v>0</v>
      </c>
      <c r="B19" s="26">
        <f t="shared" si="1"/>
        <v>0</v>
      </c>
      <c r="C19" s="26">
        <f t="shared" si="2"/>
        <v>0</v>
      </c>
      <c r="D19" s="26">
        <f t="shared" si="3"/>
        <v>0</v>
      </c>
      <c r="E19" s="26">
        <f t="shared" si="4"/>
        <v>0</v>
      </c>
      <c r="F19" s="26">
        <f t="shared" si="5"/>
        <v>1</v>
      </c>
      <c r="G19" s="27">
        <f t="shared" si="6"/>
        <v>0</v>
      </c>
      <c r="H19" s="7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0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/>
      <c r="AO19" s="17"/>
    </row>
    <row r="20" spans="1:41" ht="14.25">
      <c r="A20" s="25">
        <f t="shared" si="0"/>
        <v>0</v>
      </c>
      <c r="B20" s="26">
        <f t="shared" si="1"/>
        <v>0</v>
      </c>
      <c r="C20" s="26">
        <f t="shared" si="2"/>
        <v>0</v>
      </c>
      <c r="D20" s="26">
        <f t="shared" si="3"/>
        <v>0</v>
      </c>
      <c r="E20" s="26">
        <f t="shared" si="4"/>
        <v>0</v>
      </c>
      <c r="F20" s="26">
        <f t="shared" si="5"/>
        <v>1</v>
      </c>
      <c r="G20" s="27">
        <f t="shared" si="6"/>
        <v>0</v>
      </c>
      <c r="H20" s="7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0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/>
      <c r="AO20" s="17"/>
    </row>
    <row r="21" spans="1:41" ht="14.25">
      <c r="A21" s="25">
        <f t="shared" si="0"/>
        <v>0</v>
      </c>
      <c r="B21" s="26">
        <f t="shared" si="1"/>
        <v>0</v>
      </c>
      <c r="C21" s="26">
        <f t="shared" si="2"/>
        <v>0</v>
      </c>
      <c r="D21" s="26">
        <f t="shared" si="3"/>
        <v>0</v>
      </c>
      <c r="E21" s="26">
        <f t="shared" si="4"/>
        <v>0</v>
      </c>
      <c r="F21" s="26">
        <f t="shared" si="5"/>
        <v>1</v>
      </c>
      <c r="G21" s="27">
        <f t="shared" si="6"/>
        <v>0</v>
      </c>
      <c r="H21" s="7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0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/>
      <c r="AO21" s="17"/>
    </row>
    <row r="22" spans="1:41" ht="14.25">
      <c r="A22" s="25">
        <f t="shared" si="0"/>
        <v>0</v>
      </c>
      <c r="B22" s="26">
        <f t="shared" si="1"/>
        <v>0</v>
      </c>
      <c r="C22" s="26">
        <f t="shared" si="2"/>
        <v>0</v>
      </c>
      <c r="D22" s="26">
        <f t="shared" si="3"/>
        <v>0</v>
      </c>
      <c r="E22" s="26">
        <f t="shared" si="4"/>
        <v>0</v>
      </c>
      <c r="F22" s="26">
        <f t="shared" si="5"/>
        <v>1</v>
      </c>
      <c r="G22" s="27">
        <f t="shared" si="6"/>
        <v>0</v>
      </c>
      <c r="H22" s="7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/>
      <c r="AO22" s="17"/>
    </row>
    <row r="23" spans="1:41" ht="14.25">
      <c r="A23" s="25">
        <f t="shared" si="0"/>
        <v>0</v>
      </c>
      <c r="B23" s="26">
        <f t="shared" si="1"/>
        <v>0</v>
      </c>
      <c r="C23" s="26">
        <f t="shared" si="2"/>
        <v>0</v>
      </c>
      <c r="D23" s="26">
        <f t="shared" si="3"/>
        <v>0</v>
      </c>
      <c r="E23" s="26">
        <f t="shared" si="4"/>
        <v>0</v>
      </c>
      <c r="F23" s="26">
        <f t="shared" si="5"/>
        <v>1</v>
      </c>
      <c r="G23" s="27">
        <f t="shared" si="6"/>
        <v>0</v>
      </c>
      <c r="H23" s="7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/>
      <c r="AO23" s="17"/>
    </row>
    <row r="24" spans="1:41" ht="14.25">
      <c r="A24" s="25">
        <f t="shared" si="0"/>
        <v>0</v>
      </c>
      <c r="B24" s="26">
        <f t="shared" si="1"/>
        <v>0</v>
      </c>
      <c r="C24" s="26">
        <f t="shared" si="2"/>
        <v>0</v>
      </c>
      <c r="D24" s="26">
        <f t="shared" si="3"/>
        <v>0</v>
      </c>
      <c r="E24" s="26">
        <f t="shared" si="4"/>
        <v>0</v>
      </c>
      <c r="F24" s="26">
        <f t="shared" si="5"/>
        <v>1</v>
      </c>
      <c r="G24" s="27">
        <f t="shared" si="6"/>
        <v>0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/>
      <c r="AO24" s="17"/>
    </row>
    <row r="25" spans="1:41" ht="14.25">
      <c r="A25" s="25">
        <f t="shared" si="0"/>
        <v>0</v>
      </c>
      <c r="B25" s="26">
        <f t="shared" si="1"/>
        <v>0</v>
      </c>
      <c r="C25" s="26">
        <f t="shared" si="2"/>
        <v>0</v>
      </c>
      <c r="D25" s="26">
        <f t="shared" si="3"/>
        <v>0</v>
      </c>
      <c r="E25" s="26">
        <f t="shared" si="4"/>
        <v>0</v>
      </c>
      <c r="F25" s="26">
        <f t="shared" si="5"/>
        <v>1</v>
      </c>
      <c r="G25" s="27">
        <f t="shared" si="6"/>
        <v>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/>
      <c r="AO25" s="17"/>
    </row>
    <row r="26" spans="1:41" ht="14.25">
      <c r="A26" s="25">
        <f t="shared" si="0"/>
        <v>0</v>
      </c>
      <c r="B26" s="26">
        <f t="shared" si="1"/>
        <v>0</v>
      </c>
      <c r="C26" s="26">
        <f t="shared" si="2"/>
        <v>0</v>
      </c>
      <c r="D26" s="26">
        <f t="shared" si="3"/>
        <v>0</v>
      </c>
      <c r="E26" s="26">
        <f t="shared" si="4"/>
        <v>0</v>
      </c>
      <c r="F26" s="26">
        <f t="shared" si="5"/>
        <v>1</v>
      </c>
      <c r="G26" s="27">
        <f t="shared" si="6"/>
        <v>0</v>
      </c>
      <c r="H26" s="7"/>
      <c r="I26" s="8"/>
      <c r="J26" s="8"/>
      <c r="K26" s="10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0"/>
      <c r="AL26" s="10"/>
      <c r="AM26" s="8"/>
      <c r="AN26" s="9"/>
      <c r="AO26" s="17"/>
    </row>
    <row r="27" spans="1:41" ht="14.25">
      <c r="A27" s="25">
        <f t="shared" si="0"/>
        <v>0</v>
      </c>
      <c r="B27" s="26">
        <f t="shared" si="1"/>
        <v>0</v>
      </c>
      <c r="C27" s="26">
        <f t="shared" si="2"/>
        <v>0</v>
      </c>
      <c r="D27" s="26">
        <f t="shared" si="3"/>
        <v>0</v>
      </c>
      <c r="E27" s="26">
        <f t="shared" si="4"/>
        <v>0</v>
      </c>
      <c r="F27" s="26">
        <f t="shared" si="5"/>
        <v>1</v>
      </c>
      <c r="G27" s="27">
        <f t="shared" si="6"/>
        <v>0</v>
      </c>
      <c r="H27" s="7"/>
      <c r="I27" s="8"/>
      <c r="J27" s="8"/>
      <c r="K27" s="10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0"/>
      <c r="AL27" s="10"/>
      <c r="AM27" s="8"/>
      <c r="AN27" s="9"/>
      <c r="AO27" s="17"/>
    </row>
    <row r="28" spans="1:41" ht="14.25">
      <c r="A28" s="25">
        <f t="shared" si="0"/>
        <v>0</v>
      </c>
      <c r="B28" s="26">
        <f t="shared" si="1"/>
        <v>0</v>
      </c>
      <c r="C28" s="26">
        <f t="shared" si="2"/>
        <v>0</v>
      </c>
      <c r="D28" s="26">
        <f t="shared" si="3"/>
        <v>0</v>
      </c>
      <c r="E28" s="26">
        <f t="shared" si="4"/>
        <v>0</v>
      </c>
      <c r="F28" s="26">
        <f t="shared" si="5"/>
        <v>1</v>
      </c>
      <c r="G28" s="27">
        <f t="shared" si="6"/>
        <v>0</v>
      </c>
      <c r="H28" s="7"/>
      <c r="I28" s="8"/>
      <c r="J28" s="8"/>
      <c r="K28" s="10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0"/>
      <c r="AL28" s="10"/>
      <c r="AM28" s="8"/>
      <c r="AN28" s="9"/>
      <c r="AO28" s="17"/>
    </row>
    <row r="29" spans="1:41" ht="14.25">
      <c r="A29" s="25">
        <f t="shared" si="0"/>
        <v>0</v>
      </c>
      <c r="B29" s="26">
        <f t="shared" si="1"/>
        <v>0</v>
      </c>
      <c r="C29" s="26">
        <f t="shared" si="2"/>
        <v>0</v>
      </c>
      <c r="D29" s="26">
        <f t="shared" si="3"/>
        <v>0</v>
      </c>
      <c r="E29" s="26">
        <f t="shared" si="4"/>
        <v>0</v>
      </c>
      <c r="F29" s="26">
        <f t="shared" si="5"/>
        <v>1</v>
      </c>
      <c r="G29" s="27">
        <f t="shared" si="6"/>
        <v>0</v>
      </c>
      <c r="H29" s="7"/>
      <c r="I29" s="8"/>
      <c r="J29" s="8"/>
      <c r="K29" s="10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0"/>
      <c r="AL29" s="10"/>
      <c r="AM29" s="8"/>
      <c r="AN29" s="9"/>
      <c r="AO29" s="17"/>
    </row>
    <row r="30" spans="1:41" ht="14.25">
      <c r="A30" s="25">
        <f t="shared" si="0"/>
        <v>0</v>
      </c>
      <c r="B30" s="26">
        <f t="shared" si="1"/>
        <v>0</v>
      </c>
      <c r="C30" s="26">
        <f t="shared" si="2"/>
        <v>0</v>
      </c>
      <c r="D30" s="26">
        <f t="shared" si="3"/>
        <v>0</v>
      </c>
      <c r="E30" s="26">
        <f t="shared" si="4"/>
        <v>0</v>
      </c>
      <c r="F30" s="26">
        <f t="shared" si="5"/>
        <v>1</v>
      </c>
      <c r="G30" s="27">
        <f t="shared" si="6"/>
        <v>0</v>
      </c>
      <c r="H30" s="7"/>
      <c r="I30" s="8"/>
      <c r="J30" s="8"/>
      <c r="K30" s="10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0"/>
      <c r="AL30" s="8"/>
      <c r="AM30" s="8"/>
      <c r="AN30" s="9"/>
      <c r="AO30" s="17"/>
    </row>
    <row r="31" spans="1:41" ht="14.25">
      <c r="A31" s="25">
        <f t="shared" si="0"/>
        <v>0</v>
      </c>
      <c r="B31" s="26">
        <f t="shared" si="1"/>
        <v>0</v>
      </c>
      <c r="C31" s="26">
        <f t="shared" si="2"/>
        <v>0</v>
      </c>
      <c r="D31" s="26">
        <f t="shared" si="3"/>
        <v>0</v>
      </c>
      <c r="E31" s="26">
        <f t="shared" si="4"/>
        <v>0</v>
      </c>
      <c r="F31" s="26">
        <f t="shared" si="5"/>
        <v>1</v>
      </c>
      <c r="G31" s="27">
        <f t="shared" si="6"/>
        <v>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/>
      <c r="AO31" s="17"/>
    </row>
    <row r="32" spans="1:41" ht="14.25">
      <c r="A32" s="25">
        <f t="shared" si="0"/>
        <v>0</v>
      </c>
      <c r="B32" s="26">
        <f t="shared" si="1"/>
        <v>0</v>
      </c>
      <c r="C32" s="26">
        <f t="shared" si="2"/>
        <v>0</v>
      </c>
      <c r="D32" s="26">
        <f t="shared" si="3"/>
        <v>0</v>
      </c>
      <c r="E32" s="26">
        <f t="shared" si="4"/>
        <v>0</v>
      </c>
      <c r="F32" s="26">
        <f t="shared" si="5"/>
        <v>1</v>
      </c>
      <c r="G32" s="27">
        <f t="shared" si="6"/>
        <v>0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/>
      <c r="AO32" s="17"/>
    </row>
    <row r="33" spans="1:41" ht="14.25">
      <c r="A33" s="25">
        <f t="shared" si="0"/>
        <v>0</v>
      </c>
      <c r="B33" s="26">
        <f t="shared" si="1"/>
        <v>0</v>
      </c>
      <c r="C33" s="26">
        <f t="shared" si="2"/>
        <v>0</v>
      </c>
      <c r="D33" s="26">
        <f t="shared" si="3"/>
        <v>0</v>
      </c>
      <c r="E33" s="26">
        <f t="shared" si="4"/>
        <v>0</v>
      </c>
      <c r="F33" s="26">
        <f t="shared" si="5"/>
        <v>1</v>
      </c>
      <c r="G33" s="27">
        <f t="shared" si="6"/>
        <v>0</v>
      </c>
      <c r="H33" s="7"/>
      <c r="I33" s="8"/>
      <c r="J33" s="8"/>
      <c r="K33" s="10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0"/>
      <c r="AL33" s="10"/>
      <c r="AM33" s="8"/>
      <c r="AN33" s="9"/>
      <c r="AO33" s="17"/>
    </row>
    <row r="34" spans="1:41">
      <c r="A34" s="25">
        <f t="shared" si="0"/>
        <v>0</v>
      </c>
      <c r="B34" s="26">
        <f t="shared" si="1"/>
        <v>0</v>
      </c>
      <c r="C34" s="26">
        <f t="shared" si="2"/>
        <v>0</v>
      </c>
      <c r="D34" s="26">
        <f t="shared" si="3"/>
        <v>0</v>
      </c>
      <c r="E34" s="26">
        <f t="shared" si="4"/>
        <v>0</v>
      </c>
      <c r="F34" s="26">
        <f t="shared" si="5"/>
        <v>1</v>
      </c>
      <c r="G34" s="27">
        <f t="shared" si="6"/>
        <v>0</v>
      </c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3"/>
      <c r="AO34" s="17"/>
    </row>
    <row r="35" spans="1:41" ht="14.25">
      <c r="A35" s="25">
        <f t="shared" si="0"/>
        <v>0</v>
      </c>
      <c r="B35" s="26">
        <f t="shared" si="1"/>
        <v>0</v>
      </c>
      <c r="C35" s="26">
        <f t="shared" si="2"/>
        <v>0</v>
      </c>
      <c r="D35" s="26">
        <f t="shared" si="3"/>
        <v>0</v>
      </c>
      <c r="E35" s="26">
        <f t="shared" si="4"/>
        <v>0</v>
      </c>
      <c r="F35" s="26">
        <f t="shared" si="5"/>
        <v>1</v>
      </c>
      <c r="G35" s="27">
        <f t="shared" si="6"/>
        <v>0</v>
      </c>
      <c r="H35" s="7"/>
      <c r="I35" s="8"/>
      <c r="J35" s="8"/>
      <c r="K35" s="10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0"/>
      <c r="AL35" s="10"/>
      <c r="AM35" s="8"/>
      <c r="AN35" s="9"/>
      <c r="AO35" s="17"/>
    </row>
    <row r="36" spans="1:41" ht="14.25">
      <c r="A36" s="25">
        <f t="shared" si="0"/>
        <v>0</v>
      </c>
      <c r="B36" s="26">
        <f t="shared" si="1"/>
        <v>0</v>
      </c>
      <c r="C36" s="26">
        <f t="shared" si="2"/>
        <v>0</v>
      </c>
      <c r="D36" s="26">
        <f t="shared" si="3"/>
        <v>0</v>
      </c>
      <c r="E36" s="26">
        <f t="shared" si="4"/>
        <v>0</v>
      </c>
      <c r="F36" s="26">
        <f t="shared" si="5"/>
        <v>1</v>
      </c>
      <c r="G36" s="27">
        <f t="shared" si="6"/>
        <v>0</v>
      </c>
      <c r="H36" s="7"/>
      <c r="I36" s="8"/>
      <c r="J36" s="8"/>
      <c r="K36" s="10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0"/>
      <c r="AL36" s="10"/>
      <c r="AM36" s="8"/>
      <c r="AN36" s="9"/>
      <c r="AO36" s="17"/>
    </row>
    <row r="37" spans="1:41">
      <c r="A37" s="25">
        <f t="shared" si="0"/>
        <v>0</v>
      </c>
      <c r="B37" s="26">
        <f t="shared" si="1"/>
        <v>0</v>
      </c>
      <c r="C37" s="26">
        <f t="shared" si="2"/>
        <v>0</v>
      </c>
      <c r="D37" s="26">
        <f t="shared" si="3"/>
        <v>0</v>
      </c>
      <c r="E37" s="26">
        <f t="shared" si="4"/>
        <v>0</v>
      </c>
      <c r="F37" s="26">
        <f t="shared" si="5"/>
        <v>1</v>
      </c>
      <c r="G37" s="27">
        <f t="shared" si="6"/>
        <v>0</v>
      </c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3"/>
      <c r="AO37" s="17"/>
    </row>
    <row r="38" spans="1:41">
      <c r="A38" s="25">
        <f t="shared" si="0"/>
        <v>0</v>
      </c>
      <c r="B38" s="26">
        <f t="shared" si="1"/>
        <v>0</v>
      </c>
      <c r="C38" s="26">
        <f t="shared" si="2"/>
        <v>0</v>
      </c>
      <c r="D38" s="26">
        <f t="shared" si="3"/>
        <v>0</v>
      </c>
      <c r="E38" s="26">
        <f t="shared" si="4"/>
        <v>0</v>
      </c>
      <c r="F38" s="26">
        <f t="shared" si="5"/>
        <v>1</v>
      </c>
      <c r="G38" s="27">
        <f t="shared" si="6"/>
        <v>0</v>
      </c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3"/>
      <c r="AO38" s="17"/>
    </row>
    <row r="39" spans="1:41">
      <c r="A39" s="25">
        <f t="shared" si="0"/>
        <v>0</v>
      </c>
      <c r="B39" s="26">
        <f t="shared" si="1"/>
        <v>0</v>
      </c>
      <c r="C39" s="26">
        <f t="shared" si="2"/>
        <v>0</v>
      </c>
      <c r="D39" s="26">
        <f t="shared" si="3"/>
        <v>0</v>
      </c>
      <c r="E39" s="26">
        <f t="shared" si="4"/>
        <v>0</v>
      </c>
      <c r="F39" s="26">
        <f t="shared" si="5"/>
        <v>1</v>
      </c>
      <c r="G39" s="27">
        <f t="shared" si="6"/>
        <v>0</v>
      </c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3"/>
      <c r="AO39" s="17"/>
    </row>
    <row r="40" spans="1:41">
      <c r="A40" s="25">
        <f t="shared" si="0"/>
        <v>0</v>
      </c>
      <c r="B40" s="26">
        <f t="shared" si="1"/>
        <v>0</v>
      </c>
      <c r="C40" s="26">
        <f t="shared" si="2"/>
        <v>0</v>
      </c>
      <c r="D40" s="26">
        <f t="shared" si="3"/>
        <v>0</v>
      </c>
      <c r="E40" s="26">
        <f t="shared" si="4"/>
        <v>0</v>
      </c>
      <c r="F40" s="26">
        <f t="shared" si="5"/>
        <v>1</v>
      </c>
      <c r="G40" s="27">
        <f t="shared" si="6"/>
        <v>0</v>
      </c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3"/>
      <c r="AO40" s="17"/>
    </row>
    <row r="41" spans="1:41">
      <c r="A41" s="25">
        <f t="shared" si="0"/>
        <v>0</v>
      </c>
      <c r="B41" s="26">
        <f t="shared" si="1"/>
        <v>0</v>
      </c>
      <c r="C41" s="26">
        <f t="shared" si="2"/>
        <v>0</v>
      </c>
      <c r="D41" s="26">
        <f t="shared" si="3"/>
        <v>0</v>
      </c>
      <c r="E41" s="26">
        <f t="shared" si="4"/>
        <v>0</v>
      </c>
      <c r="F41" s="26">
        <f t="shared" si="5"/>
        <v>1</v>
      </c>
      <c r="G41" s="27">
        <f t="shared" si="6"/>
        <v>0</v>
      </c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3"/>
      <c r="AO41" s="17"/>
    </row>
    <row r="42" spans="1:41">
      <c r="A42" s="25">
        <f t="shared" si="0"/>
        <v>0</v>
      </c>
      <c r="B42" s="26">
        <f t="shared" si="1"/>
        <v>0</v>
      </c>
      <c r="C42" s="26">
        <f t="shared" si="2"/>
        <v>0</v>
      </c>
      <c r="D42" s="26">
        <f t="shared" si="3"/>
        <v>0</v>
      </c>
      <c r="E42" s="26">
        <f t="shared" si="4"/>
        <v>0</v>
      </c>
      <c r="F42" s="26">
        <f t="shared" si="5"/>
        <v>1</v>
      </c>
      <c r="G42" s="27">
        <f t="shared" si="6"/>
        <v>0</v>
      </c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3"/>
      <c r="AO42" s="17"/>
    </row>
    <row r="43" spans="1:41">
      <c r="A43" s="25">
        <f t="shared" si="0"/>
        <v>0</v>
      </c>
      <c r="B43" s="26">
        <f t="shared" si="1"/>
        <v>0</v>
      </c>
      <c r="C43" s="26">
        <f t="shared" si="2"/>
        <v>0</v>
      </c>
      <c r="D43" s="26">
        <f t="shared" si="3"/>
        <v>0</v>
      </c>
      <c r="E43" s="26">
        <f t="shared" si="4"/>
        <v>0</v>
      </c>
      <c r="F43" s="26">
        <f t="shared" si="5"/>
        <v>1</v>
      </c>
      <c r="G43" s="27">
        <f t="shared" si="6"/>
        <v>0</v>
      </c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3"/>
      <c r="AO43" s="17"/>
    </row>
    <row r="44" spans="1:41">
      <c r="A44" s="25">
        <f t="shared" si="0"/>
        <v>0</v>
      </c>
      <c r="B44" s="26">
        <f t="shared" si="1"/>
        <v>0</v>
      </c>
      <c r="C44" s="26">
        <f t="shared" si="2"/>
        <v>0</v>
      </c>
      <c r="D44" s="26">
        <f t="shared" si="3"/>
        <v>0</v>
      </c>
      <c r="E44" s="26">
        <f t="shared" si="4"/>
        <v>0</v>
      </c>
      <c r="F44" s="26">
        <f t="shared" si="5"/>
        <v>1</v>
      </c>
      <c r="G44" s="27">
        <f t="shared" si="6"/>
        <v>0</v>
      </c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3"/>
      <c r="AO44" s="17"/>
    </row>
    <row r="45" spans="1:41">
      <c r="A45" s="25">
        <f t="shared" si="0"/>
        <v>0</v>
      </c>
      <c r="B45" s="26">
        <f t="shared" si="1"/>
        <v>0</v>
      </c>
      <c r="C45" s="26">
        <f t="shared" si="2"/>
        <v>0</v>
      </c>
      <c r="D45" s="26">
        <f t="shared" si="3"/>
        <v>0</v>
      </c>
      <c r="E45" s="26">
        <f t="shared" si="4"/>
        <v>0</v>
      </c>
      <c r="F45" s="26">
        <f t="shared" si="5"/>
        <v>1</v>
      </c>
      <c r="G45" s="27">
        <f t="shared" si="6"/>
        <v>0</v>
      </c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3"/>
      <c r="AO45" s="17"/>
    </row>
    <row r="46" spans="1:41">
      <c r="A46" s="25">
        <f t="shared" si="0"/>
        <v>0</v>
      </c>
      <c r="B46" s="26">
        <f t="shared" si="1"/>
        <v>0</v>
      </c>
      <c r="C46" s="26">
        <f t="shared" si="2"/>
        <v>0</v>
      </c>
      <c r="D46" s="26">
        <f t="shared" si="3"/>
        <v>0</v>
      </c>
      <c r="E46" s="26">
        <f t="shared" si="4"/>
        <v>0</v>
      </c>
      <c r="F46" s="26">
        <f t="shared" si="5"/>
        <v>1</v>
      </c>
      <c r="G46" s="27">
        <f t="shared" si="6"/>
        <v>0</v>
      </c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3"/>
      <c r="AO46" s="17"/>
    </row>
    <row r="47" spans="1:41">
      <c r="A47" s="25">
        <f t="shared" si="0"/>
        <v>0</v>
      </c>
      <c r="B47" s="26">
        <f t="shared" si="1"/>
        <v>0</v>
      </c>
      <c r="C47" s="26">
        <f t="shared" si="2"/>
        <v>0</v>
      </c>
      <c r="D47" s="26">
        <f t="shared" si="3"/>
        <v>0</v>
      </c>
      <c r="E47" s="26">
        <f t="shared" si="4"/>
        <v>0</v>
      </c>
      <c r="F47" s="26">
        <f t="shared" si="5"/>
        <v>1</v>
      </c>
      <c r="G47" s="27">
        <f t="shared" si="6"/>
        <v>0</v>
      </c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3"/>
      <c r="AO47" s="17"/>
    </row>
    <row r="48" spans="1:41" ht="14.25" thickBot="1">
      <c r="A48" s="25">
        <f t="shared" si="0"/>
        <v>0</v>
      </c>
      <c r="B48" s="26">
        <f t="shared" si="1"/>
        <v>0</v>
      </c>
      <c r="C48" s="26">
        <f t="shared" si="2"/>
        <v>0</v>
      </c>
      <c r="D48" s="26">
        <f t="shared" si="3"/>
        <v>0</v>
      </c>
      <c r="E48" s="26">
        <f t="shared" si="4"/>
        <v>0</v>
      </c>
      <c r="F48" s="26">
        <f t="shared" si="5"/>
        <v>1</v>
      </c>
      <c r="G48" s="27">
        <f t="shared" si="6"/>
        <v>0</v>
      </c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6"/>
      <c r="AO48" s="17"/>
    </row>
    <row r="49" spans="1:4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</row>
  </sheetData>
  <sheetProtection password="C6C6" sheet="1" objects="1" scenarios="1" formatCells="0" formatColumns="0" formatRows="0" insertColumns="0" insertRows="0" insertHyperlinks="0" deleteColumns="0" deleteRows="0" sort="0" autoFilter="0" pivotTables="0"/>
  <protectedRanges>
    <protectedRange sqref="H3:AN48" name="编辑"/>
  </protectedRange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</vt:lpstr>
      <vt:lpstr>2月</vt:lpstr>
      <vt:lpstr>3月</vt:lpstr>
      <vt:lpstr>备份</vt:lpstr>
      <vt:lpstr>隐藏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2019-03-29T10:52:32Z</dcterms:modified>
</cp:coreProperties>
</file>