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anaban_CU\22. K. Tashiro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X11" i="1"/>
  <c r="Y25" i="1" l="1"/>
  <c r="Y24" i="1"/>
  <c r="Y23" i="1"/>
  <c r="Y22" i="1"/>
  <c r="Y21" i="1"/>
  <c r="Y20" i="1"/>
  <c r="W19" i="1"/>
  <c r="V19" i="1"/>
  <c r="T19" i="1"/>
  <c r="Y17" i="1"/>
  <c r="Y16" i="1"/>
  <c r="Y15" i="1"/>
  <c r="Y14" i="1"/>
  <c r="Y13" i="1"/>
  <c r="Y12" i="1"/>
  <c r="W11" i="1"/>
  <c r="V11" i="1"/>
  <c r="T11" i="1"/>
  <c r="Y9" i="1"/>
  <c r="Y8" i="1"/>
  <c r="Y7" i="1"/>
  <c r="Y6" i="1"/>
  <c r="Y5" i="1"/>
  <c r="Y4" i="1"/>
</calcChain>
</file>

<file path=xl/sharedStrings.xml><?xml version="1.0" encoding="utf-8"?>
<sst xmlns="http://schemas.openxmlformats.org/spreadsheetml/2006/main" count="30" uniqueCount="15">
  <si>
    <t>Start Ruk Plan</t>
  </si>
  <si>
    <t>Start Ruk Plan+</t>
  </si>
  <si>
    <t>Loan</t>
  </si>
  <si>
    <t>MFC</t>
  </si>
  <si>
    <t>Jul-15.</t>
  </si>
  <si>
    <t>Difference</t>
    <phoneticPr fontId="0"/>
  </si>
  <si>
    <t>Average term</t>
  </si>
  <si>
    <t>Average flat rate</t>
  </si>
  <si>
    <t>Average effective rate</t>
  </si>
  <si>
    <t>Average finance amount</t>
    <phoneticPr fontId="0"/>
  </si>
  <si>
    <t>Average installment( without tax)</t>
  </si>
  <si>
    <t>Number of contracts</t>
  </si>
  <si>
    <t>Car loan</t>
  </si>
  <si>
    <t>Average finance amount</t>
    <phoneticPr fontId="0"/>
  </si>
  <si>
    <t>Smart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</si>
</sst>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B1mmm\-yy"/>
    <numFmt numFmtId="165" formatCode="_-* #,##0.00_-;\-* #,##0.00_-;_-* &quot;-&quot;_-;_-@_-"/>
    <numFmt numFmtId="166" formatCode="_ * #,##0.00_ ;_ * \-#,##0.00_ ;_ * &quot;-&quot;??_ ;_ @_ 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2"/>
      <color theme="0"/>
      <name val="Calibri Light"/>
      <family val="3"/>
      <charset val="128"/>
      <scheme val="major"/>
    </font>
    <font>
      <sz val="11"/>
      <color rgb="FF00000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3" fillId="3" borderId="2" xfId="4" applyFont="1" applyFill="1" applyBorder="1" applyAlignment="1">
      <alignment horizontal="center" vertical="center"/>
    </xf>
    <xf numFmtId="164" fontId="3" fillId="4" borderId="2" xfId="4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5" fontId="4" fillId="0" borderId="2" xfId="2" applyNumberFormat="1" applyFont="1" applyBorder="1" applyAlignment="1">
      <alignment horizontal="right" vertical="center"/>
    </xf>
    <xf numFmtId="165" fontId="4" fillId="2" borderId="2" xfId="2" applyNumberFormat="1" applyFont="1" applyFill="1" applyBorder="1" applyAlignment="1">
      <alignment horizontal="right" vertical="center"/>
    </xf>
    <xf numFmtId="165" fontId="4" fillId="5" borderId="2" xfId="2" applyNumberFormat="1" applyFont="1" applyFill="1" applyBorder="1" applyAlignment="1">
      <alignment horizontal="right" vertical="center"/>
    </xf>
    <xf numFmtId="166" fontId="0" fillId="0" borderId="2" xfId="0" applyNumberFormat="1" applyBorder="1" applyAlignment="1">
      <alignment vertical="center"/>
    </xf>
    <xf numFmtId="10" fontId="4" fillId="0" borderId="2" xfId="3" applyNumberFormat="1" applyFont="1" applyBorder="1" applyAlignment="1">
      <alignment horizontal="right" vertical="center"/>
    </xf>
    <xf numFmtId="10" fontId="5" fillId="2" borderId="2" xfId="3" applyNumberFormat="1" applyFont="1" applyFill="1" applyBorder="1" applyAlignment="1">
      <alignment horizontal="right" vertical="center"/>
    </xf>
    <xf numFmtId="10" fontId="4" fillId="2" borderId="2" xfId="3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10" fontId="4" fillId="5" borderId="2" xfId="3" applyNumberFormat="1" applyFont="1" applyFill="1" applyBorder="1" applyAlignment="1">
      <alignment horizontal="right" vertical="center"/>
    </xf>
    <xf numFmtId="41" fontId="4" fillId="0" borderId="2" xfId="2" applyFont="1" applyBorder="1" applyAlignment="1">
      <alignment horizontal="right" vertical="center"/>
    </xf>
    <xf numFmtId="41" fontId="4" fillId="2" borderId="2" xfId="2" applyFont="1" applyFill="1" applyBorder="1" applyAlignment="1">
      <alignment horizontal="right" vertical="center"/>
    </xf>
    <xf numFmtId="43" fontId="4" fillId="2" borderId="2" xfId="2" applyNumberFormat="1" applyFont="1" applyFill="1" applyBorder="1" applyAlignment="1">
      <alignment horizontal="right" vertical="center"/>
    </xf>
    <xf numFmtId="43" fontId="4" fillId="5" borderId="2" xfId="2" applyNumberFormat="1" applyFont="1" applyFill="1" applyBorder="1" applyAlignment="1">
      <alignment horizontal="right" vertical="center"/>
    </xf>
    <xf numFmtId="0" fontId="0" fillId="2" borderId="2" xfId="0" applyFill="1" applyBorder="1"/>
    <xf numFmtId="0" fontId="0" fillId="0" borderId="2" xfId="0" applyBorder="1"/>
    <xf numFmtId="41" fontId="4" fillId="2" borderId="3" xfId="2" applyFont="1" applyFill="1" applyBorder="1" applyAlignment="1">
      <alignment horizontal="right" vertical="center"/>
    </xf>
    <xf numFmtId="0" fontId="0" fillId="2" borderId="0" xfId="0" applyFill="1"/>
    <xf numFmtId="43" fontId="0" fillId="0" borderId="2" xfId="0" applyNumberFormat="1" applyBorder="1"/>
    <xf numFmtId="165" fontId="5" fillId="5" borderId="2" xfId="2" applyNumberFormat="1" applyFont="1" applyFill="1" applyBorder="1" applyAlignment="1">
      <alignment horizontal="right" vertical="center"/>
    </xf>
    <xf numFmtId="2" fontId="0" fillId="0" borderId="2" xfId="0" applyNumberFormat="1" applyBorder="1"/>
    <xf numFmtId="10" fontId="0" fillId="0" borderId="2" xfId="3" applyNumberFormat="1" applyFont="1" applyBorder="1"/>
    <xf numFmtId="10" fontId="5" fillId="5" borderId="2" xfId="3" applyNumberFormat="1" applyFont="1" applyFill="1" applyBorder="1" applyAlignment="1">
      <alignment horizontal="right" vertical="center"/>
    </xf>
    <xf numFmtId="43" fontId="5" fillId="5" borderId="2" xfId="2" applyNumberFormat="1" applyFont="1" applyFill="1" applyBorder="1" applyAlignment="1">
      <alignment horizontal="right" vertical="center"/>
    </xf>
    <xf numFmtId="43" fontId="0" fillId="0" borderId="2" xfId="1" applyFont="1" applyBorder="1"/>
    <xf numFmtId="0" fontId="6" fillId="0" borderId="2" xfId="0" applyFont="1" applyBorder="1"/>
    <xf numFmtId="164" fontId="0" fillId="6" borderId="0" xfId="0" applyNumberFormat="1" applyFill="1"/>
    <xf numFmtId="0" fontId="0" fillId="6" borderId="0" xfId="0" applyFill="1" applyBorder="1"/>
    <xf numFmtId="164" fontId="3" fillId="6" borderId="2" xfId="0" applyNumberFormat="1" applyFont="1" applyFill="1" applyBorder="1" applyAlignment="1">
      <alignment horizontal="center" vertical="center"/>
    </xf>
    <xf numFmtId="165" fontId="4" fillId="6" borderId="2" xfId="2" applyNumberFormat="1" applyFont="1" applyFill="1" applyBorder="1" applyAlignment="1">
      <alignment horizontal="right" vertical="center"/>
    </xf>
    <xf numFmtId="10" fontId="4" fillId="6" borderId="2" xfId="3" applyNumberFormat="1" applyFont="1" applyFill="1" applyBorder="1" applyAlignment="1">
      <alignment horizontal="right" vertical="center"/>
    </xf>
    <xf numFmtId="43" fontId="4" fillId="6" borderId="2" xfId="2" applyNumberFormat="1" applyFont="1" applyFill="1" applyBorder="1" applyAlignment="1">
      <alignment horizontal="right" vertical="center"/>
    </xf>
    <xf numFmtId="0" fontId="0" fillId="6" borderId="2" xfId="0" applyFill="1" applyBorder="1"/>
    <xf numFmtId="0" fontId="0" fillId="6" borderId="0" xfId="0" applyFill="1"/>
    <xf numFmtId="2" fontId="0" fillId="6" borderId="2" xfId="0" applyNumberFormat="1" applyFill="1" applyBorder="1"/>
    <xf numFmtId="10" fontId="0" fillId="6" borderId="2" xfId="3" applyNumberFormat="1" applyFont="1" applyFill="1" applyBorder="1"/>
    <xf numFmtId="43" fontId="0" fillId="6" borderId="2" xfId="1" applyFont="1" applyFill="1" applyBorder="1"/>
  </cellXfs>
  <cellStyles count="5">
    <cellStyle name="Comma" xfId="1" builtinId="3"/>
    <cellStyle name="Comma [0]" xfId="2" builtinId="6"/>
    <cellStyle name="Normal" xfId="0" builtinId="0"/>
    <cellStyle name="Normal 2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'[1]MFC product performance (Acc)'!$A$7</c:f>
              <c:strCache>
                <c:ptCount val="1"/>
                <c:pt idx="0">
                  <c:v>Average finance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4.1884821358488603E-3"/>
                  <c:y val="4.8374894001370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'[1]MFC product performance (Acc)'!$B$3:$W$3</c:f>
              <c:strCache>
                <c:ptCount val="22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Jul-15.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</c:strCache>
            </c:strRef>
          </c:cat>
          <c:val>
            <c:numRef>
              <c:f>'[1]MFC product performance (Acc)'!$B$7:$W$7</c:f>
              <c:numCache>
                <c:formatCode>General</c:formatCode>
                <c:ptCount val="22"/>
                <c:pt idx="0">
                  <c:v>14607.22</c:v>
                </c:pt>
                <c:pt idx="1">
                  <c:v>17322.259999999998</c:v>
                </c:pt>
                <c:pt idx="2">
                  <c:v>17416.98</c:v>
                </c:pt>
                <c:pt idx="3">
                  <c:v>18273.560000000001</c:v>
                </c:pt>
                <c:pt idx="4">
                  <c:v>18403.11</c:v>
                </c:pt>
                <c:pt idx="5">
                  <c:v>18185.759999999998</c:v>
                </c:pt>
                <c:pt idx="6">
                  <c:v>17949.3</c:v>
                </c:pt>
                <c:pt idx="7">
                  <c:v>18233</c:v>
                </c:pt>
                <c:pt idx="8">
                  <c:v>19164.297042716324</c:v>
                </c:pt>
                <c:pt idx="9">
                  <c:v>19104.163993055554</c:v>
                </c:pt>
                <c:pt idx="10">
                  <c:v>19627.830000000002</c:v>
                </c:pt>
                <c:pt idx="11">
                  <c:v>19624.89</c:v>
                </c:pt>
                <c:pt idx="12">
                  <c:v>19013</c:v>
                </c:pt>
                <c:pt idx="13">
                  <c:v>18685.939999999999</c:v>
                </c:pt>
                <c:pt idx="14">
                  <c:v>18628.189999999999</c:v>
                </c:pt>
                <c:pt idx="15">
                  <c:v>19156.349999999999</c:v>
                </c:pt>
                <c:pt idx="16">
                  <c:v>19164.490000000002</c:v>
                </c:pt>
                <c:pt idx="17">
                  <c:v>19281.43</c:v>
                </c:pt>
                <c:pt idx="18">
                  <c:v>19574.73</c:v>
                </c:pt>
                <c:pt idx="19">
                  <c:v>19373.11</c:v>
                </c:pt>
                <c:pt idx="20">
                  <c:v>19874.72</c:v>
                </c:pt>
                <c:pt idx="21">
                  <c:v>19931.169999999998</c:v>
                </c:pt>
              </c:numCache>
            </c:numRef>
          </c:val>
        </c:ser>
        <c:ser>
          <c:idx val="4"/>
          <c:order val="4"/>
          <c:tx>
            <c:strRef>
              <c:f>'[1]MFC product performance (Acc)'!$A$8</c:f>
              <c:strCache>
                <c:ptCount val="1"/>
                <c:pt idx="0">
                  <c:v>Average installment( without tax)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'[1]MFC product performance (Acc)'!$B$3:$W$3</c:f>
              <c:strCache>
                <c:ptCount val="22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Jul-15.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</c:strCache>
            </c:strRef>
          </c:cat>
          <c:val>
            <c:numRef>
              <c:f>'[1]MFC product performance (Acc)'!$B$8:$W$8</c:f>
              <c:numCache>
                <c:formatCode>General</c:formatCode>
                <c:ptCount val="22"/>
                <c:pt idx="0">
                  <c:v>1583.87</c:v>
                </c:pt>
                <c:pt idx="1">
                  <c:v>1592.18</c:v>
                </c:pt>
                <c:pt idx="2">
                  <c:v>1601.07</c:v>
                </c:pt>
                <c:pt idx="3">
                  <c:v>1671.34</c:v>
                </c:pt>
                <c:pt idx="4">
                  <c:v>1682.66</c:v>
                </c:pt>
                <c:pt idx="5">
                  <c:v>1650.54</c:v>
                </c:pt>
                <c:pt idx="6">
                  <c:v>1645.27</c:v>
                </c:pt>
                <c:pt idx="7">
                  <c:v>1645.15</c:v>
                </c:pt>
                <c:pt idx="8">
                  <c:v>1826.5251807228915</c:v>
                </c:pt>
                <c:pt idx="9">
                  <c:v>1834.5703009259257</c:v>
                </c:pt>
                <c:pt idx="10">
                  <c:v>1859.88</c:v>
                </c:pt>
                <c:pt idx="11">
                  <c:v>1846.46</c:v>
                </c:pt>
                <c:pt idx="12">
                  <c:v>1812.9</c:v>
                </c:pt>
                <c:pt idx="13">
                  <c:v>1804.94</c:v>
                </c:pt>
                <c:pt idx="14">
                  <c:v>1797.4</c:v>
                </c:pt>
                <c:pt idx="15">
                  <c:v>1840.1</c:v>
                </c:pt>
                <c:pt idx="16">
                  <c:v>1818.61</c:v>
                </c:pt>
                <c:pt idx="17">
                  <c:v>1836.97</c:v>
                </c:pt>
                <c:pt idx="18">
                  <c:v>1860.29</c:v>
                </c:pt>
                <c:pt idx="19">
                  <c:v>1864.84</c:v>
                </c:pt>
                <c:pt idx="20">
                  <c:v>1856.68</c:v>
                </c:pt>
                <c:pt idx="21">
                  <c:v>1876.07</c:v>
                </c:pt>
              </c:numCache>
            </c:numRef>
          </c:val>
        </c:ser>
        <c:ser>
          <c:idx val="5"/>
          <c:order val="5"/>
          <c:tx>
            <c:strRef>
              <c:f>'[1]MFC product performance (Acc)'!$A$9</c:f>
              <c:strCache>
                <c:ptCount val="1"/>
                <c:pt idx="0">
                  <c:v>Number of contracts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'[1]MFC product performance (Acc)'!$B$3:$W$3</c:f>
              <c:strCache>
                <c:ptCount val="22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Jul-15.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</c:strCache>
            </c:strRef>
          </c:cat>
          <c:val>
            <c:numRef>
              <c:f>'[1]MFC product performance (Acc)'!$B$9:$W$9</c:f>
              <c:numCache>
                <c:formatCode>General</c:formatCode>
                <c:ptCount val="22"/>
                <c:pt idx="0">
                  <c:v>688</c:v>
                </c:pt>
                <c:pt idx="1">
                  <c:v>941</c:v>
                </c:pt>
                <c:pt idx="2">
                  <c:v>530</c:v>
                </c:pt>
                <c:pt idx="3">
                  <c:v>764</c:v>
                </c:pt>
                <c:pt idx="4">
                  <c:v>676</c:v>
                </c:pt>
                <c:pt idx="5">
                  <c:v>576</c:v>
                </c:pt>
                <c:pt idx="6">
                  <c:v>710</c:v>
                </c:pt>
                <c:pt idx="7">
                  <c:v>619</c:v>
                </c:pt>
                <c:pt idx="8">
                  <c:v>913</c:v>
                </c:pt>
                <c:pt idx="9">
                  <c:v>864</c:v>
                </c:pt>
                <c:pt idx="10">
                  <c:v>1063</c:v>
                </c:pt>
                <c:pt idx="11">
                  <c:v>1109</c:v>
                </c:pt>
                <c:pt idx="12">
                  <c:v>1136</c:v>
                </c:pt>
                <c:pt idx="13">
                  <c:v>1159</c:v>
                </c:pt>
                <c:pt idx="14">
                  <c:v>1161</c:v>
                </c:pt>
                <c:pt idx="15">
                  <c:v>1260</c:v>
                </c:pt>
                <c:pt idx="16">
                  <c:v>918</c:v>
                </c:pt>
                <c:pt idx="17">
                  <c:v>1066</c:v>
                </c:pt>
                <c:pt idx="18">
                  <c:v>1472</c:v>
                </c:pt>
                <c:pt idx="19">
                  <c:v>1253</c:v>
                </c:pt>
                <c:pt idx="20">
                  <c:v>1341</c:v>
                </c:pt>
                <c:pt idx="21">
                  <c:v>1264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50"/>
        <c:axId val="304771368"/>
        <c:axId val="304770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'[1]MFC product performance (Acc)'!$A$5</c15:sqref>
                        </c15:formulaRef>
                      </c:ext>
                    </c:extLst>
                    <c:strCache>
                      <c:ptCount val="1"/>
                      <c:pt idx="0">
                        <c:v>Average flat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'[1]MFC product performance (Acc)'!$B$3:$W$3</c15:sqref>
                        </c15:formulaRef>
                      </c:ext>
                    </c:extLst>
                    <c:strCache>
                      <c:ptCount val="22"/>
                      <c:pt idx="0">
                        <c:v>41883</c:v>
                      </c:pt>
                      <c:pt idx="1">
                        <c:v>41913</c:v>
                      </c:pt>
                      <c:pt idx="2">
                        <c:v>41944</c:v>
                      </c:pt>
                      <c:pt idx="3">
                        <c:v>41974</c:v>
                      </c:pt>
                      <c:pt idx="4">
                        <c:v>42005</c:v>
                      </c:pt>
                      <c:pt idx="5">
                        <c:v>42036</c:v>
                      </c:pt>
                      <c:pt idx="6">
                        <c:v>42064</c:v>
                      </c:pt>
                      <c:pt idx="7">
                        <c:v>42095</c:v>
                      </c:pt>
                      <c:pt idx="8">
                        <c:v>42125</c:v>
                      </c:pt>
                      <c:pt idx="9">
                        <c:v>42156</c:v>
                      </c:pt>
                      <c:pt idx="10">
                        <c:v>Jul-15.</c:v>
                      </c:pt>
                      <c:pt idx="11">
                        <c:v>42217</c:v>
                      </c:pt>
                      <c:pt idx="12">
                        <c:v>42248</c:v>
                      </c:pt>
                      <c:pt idx="13">
                        <c:v>42278</c:v>
                      </c:pt>
                      <c:pt idx="14">
                        <c:v>42309</c:v>
                      </c:pt>
                      <c:pt idx="15">
                        <c:v>42339</c:v>
                      </c:pt>
                      <c:pt idx="16">
                        <c:v>42370</c:v>
                      </c:pt>
                      <c:pt idx="17">
                        <c:v>42401</c:v>
                      </c:pt>
                      <c:pt idx="18">
                        <c:v>42430</c:v>
                      </c:pt>
                      <c:pt idx="19">
                        <c:v>42461</c:v>
                      </c:pt>
                      <c:pt idx="20">
                        <c:v>42491</c:v>
                      </c:pt>
                      <c:pt idx="21">
                        <c:v>42522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'[1]MFC product performance (Acc)'!$B$5:$W$5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2.9399999999999999E-2</c:v>
                      </c:pt>
                      <c:pt idx="1">
                        <c:v>2.9000000000000001E-2</c:v>
                      </c:pt>
                      <c:pt idx="2">
                        <c:v>2.9000000000000001E-2</c:v>
                      </c:pt>
                      <c:pt idx="3">
                        <c:v>2.9000000000000001E-2</c:v>
                      </c:pt>
                      <c:pt idx="4">
                        <c:v>2.9000000000000001E-2</c:v>
                      </c:pt>
                      <c:pt idx="5">
                        <c:v>2.9000000000000001E-2</c:v>
                      </c:pt>
                      <c:pt idx="6">
                        <c:v>2.9000000000000001E-2</c:v>
                      </c:pt>
                      <c:pt idx="7">
                        <c:v>2.9000000000000001E-2</c:v>
                      </c:pt>
                      <c:pt idx="8">
                        <c:v>2.9000000000000001E-2</c:v>
                      </c:pt>
                      <c:pt idx="9">
                        <c:v>2.9000000000000001E-2</c:v>
                      </c:pt>
                      <c:pt idx="10">
                        <c:v>2.9000000000000001E-2</c:v>
                      </c:pt>
                      <c:pt idx="11">
                        <c:v>2.9000000000000001E-2</c:v>
                      </c:pt>
                      <c:pt idx="12">
                        <c:v>2.9000000000000001E-2</c:v>
                      </c:pt>
                      <c:pt idx="13">
                        <c:v>2.9000000000000001E-2</c:v>
                      </c:pt>
                      <c:pt idx="14">
                        <c:v>2.9000000000000001E-2</c:v>
                      </c:pt>
                      <c:pt idx="15">
                        <c:v>2.9000000000000001E-2</c:v>
                      </c:pt>
                      <c:pt idx="16">
                        <c:v>2.9000000000000001E-2</c:v>
                      </c:pt>
                      <c:pt idx="17">
                        <c:v>2.9000000000000001E-2</c:v>
                      </c:pt>
                      <c:pt idx="18">
                        <c:v>2.9000000000000001E-2</c:v>
                      </c:pt>
                      <c:pt idx="19">
                        <c:v>2.9000000000000001E-2</c:v>
                      </c:pt>
                      <c:pt idx="20">
                        <c:v>2.9000000000000001E-2</c:v>
                      </c:pt>
                      <c:pt idx="21">
                        <c:v>2.9000000000000001E-2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(Acc)'!$A$6</c15:sqref>
                        </c15:formulaRef>
                      </c:ext>
                    </c:extLst>
                    <c:strCache>
                      <c:ptCount val="1"/>
                      <c:pt idx="0">
                        <c:v>Average effective rate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(Acc)'!$B$3:$W$3</c15:sqref>
                        </c15:formulaRef>
                      </c:ext>
                    </c:extLst>
                    <c:strCache>
                      <c:ptCount val="22"/>
                      <c:pt idx="0">
                        <c:v>41883</c:v>
                      </c:pt>
                      <c:pt idx="1">
                        <c:v>41913</c:v>
                      </c:pt>
                      <c:pt idx="2">
                        <c:v>41944</c:v>
                      </c:pt>
                      <c:pt idx="3">
                        <c:v>41974</c:v>
                      </c:pt>
                      <c:pt idx="4">
                        <c:v>42005</c:v>
                      </c:pt>
                      <c:pt idx="5">
                        <c:v>42036</c:v>
                      </c:pt>
                      <c:pt idx="6">
                        <c:v>42064</c:v>
                      </c:pt>
                      <c:pt idx="7">
                        <c:v>42095</c:v>
                      </c:pt>
                      <c:pt idx="8">
                        <c:v>42125</c:v>
                      </c:pt>
                      <c:pt idx="9">
                        <c:v>42156</c:v>
                      </c:pt>
                      <c:pt idx="10">
                        <c:v>Jul-15.</c:v>
                      </c:pt>
                      <c:pt idx="11">
                        <c:v>42217</c:v>
                      </c:pt>
                      <c:pt idx="12">
                        <c:v>42248</c:v>
                      </c:pt>
                      <c:pt idx="13">
                        <c:v>42278</c:v>
                      </c:pt>
                      <c:pt idx="14">
                        <c:v>42309</c:v>
                      </c:pt>
                      <c:pt idx="15">
                        <c:v>42339</c:v>
                      </c:pt>
                      <c:pt idx="16">
                        <c:v>42370</c:v>
                      </c:pt>
                      <c:pt idx="17">
                        <c:v>42401</c:v>
                      </c:pt>
                      <c:pt idx="18">
                        <c:v>42430</c:v>
                      </c:pt>
                      <c:pt idx="19">
                        <c:v>42461</c:v>
                      </c:pt>
                      <c:pt idx="20">
                        <c:v>42491</c:v>
                      </c:pt>
                      <c:pt idx="21">
                        <c:v>42522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(Acc)'!$B$6:$W$6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0.36599999999999999</c:v>
                      </c:pt>
                      <c:pt idx="1">
                        <c:v>0.41449999999999998</c:v>
                      </c:pt>
                      <c:pt idx="2">
                        <c:v>0.41510000000000002</c:v>
                      </c:pt>
                      <c:pt idx="3">
                        <c:v>0.4153</c:v>
                      </c:pt>
                      <c:pt idx="4">
                        <c:v>0.4128</c:v>
                      </c:pt>
                      <c:pt idx="5">
                        <c:v>0.41470000000000001</c:v>
                      </c:pt>
                      <c:pt idx="6">
                        <c:v>0.41210000000000002</c:v>
                      </c:pt>
                      <c:pt idx="7">
                        <c:v>0.41599999999999998</c:v>
                      </c:pt>
                      <c:pt idx="8">
                        <c:v>50.13190065717415</c:v>
                      </c:pt>
                      <c:pt idx="9">
                        <c:v>0.53378171296296295</c:v>
                      </c:pt>
                      <c:pt idx="10">
                        <c:v>0.53490000000000004</c:v>
                      </c:pt>
                      <c:pt idx="11">
                        <c:v>0.5393</c:v>
                      </c:pt>
                      <c:pt idx="12">
                        <c:v>0.57930000000000004</c:v>
                      </c:pt>
                      <c:pt idx="13">
                        <c:v>0.57969999999999999</c:v>
                      </c:pt>
                      <c:pt idx="14">
                        <c:v>0.57950000000000002</c:v>
                      </c:pt>
                      <c:pt idx="15">
                        <c:v>0.57950000000000002</c:v>
                      </c:pt>
                      <c:pt idx="16">
                        <c:v>0.57899999999999996</c:v>
                      </c:pt>
                      <c:pt idx="17">
                        <c:v>0.57909999999999995</c:v>
                      </c:pt>
                      <c:pt idx="18">
                        <c:v>0.57899999999999996</c:v>
                      </c:pt>
                      <c:pt idx="19">
                        <c:v>0.57979999999999998</c:v>
                      </c:pt>
                      <c:pt idx="20">
                        <c:v>0.57869999999999999</c:v>
                      </c:pt>
                      <c:pt idx="21">
                        <c:v>0.57879999999999998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'[1]MFC product performance (Acc)'!$A$4</c:f>
              <c:strCache>
                <c:ptCount val="1"/>
                <c:pt idx="0">
                  <c:v>Average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'[1]MFC product performance (Acc)'!$B$3:$W$3</c:f>
              <c:strCache>
                <c:ptCount val="22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Jul-15.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</c:strCache>
            </c:strRef>
          </c:cat>
          <c:val>
            <c:numRef>
              <c:f>'[1]MFC product performance (Acc)'!$B$4:$W$4</c:f>
              <c:numCache>
                <c:formatCode>General</c:formatCode>
                <c:ptCount val="22"/>
                <c:pt idx="0">
                  <c:v>12.61</c:v>
                </c:pt>
                <c:pt idx="1">
                  <c:v>15.25</c:v>
                </c:pt>
                <c:pt idx="2">
                  <c:v>15.08</c:v>
                </c:pt>
                <c:pt idx="3">
                  <c:v>15.12</c:v>
                </c:pt>
                <c:pt idx="4">
                  <c:v>15.28</c:v>
                </c:pt>
                <c:pt idx="5">
                  <c:v>15.44</c:v>
                </c:pt>
                <c:pt idx="6">
                  <c:v>15.18</c:v>
                </c:pt>
                <c:pt idx="7">
                  <c:v>15.55</c:v>
                </c:pt>
                <c:pt idx="8">
                  <c:v>15.687546549835705</c:v>
                </c:pt>
                <c:pt idx="9">
                  <c:v>15.727685185185184</c:v>
                </c:pt>
                <c:pt idx="10">
                  <c:v>15.82</c:v>
                </c:pt>
                <c:pt idx="11">
                  <c:v>16.14</c:v>
                </c:pt>
                <c:pt idx="12">
                  <c:v>15.87</c:v>
                </c:pt>
                <c:pt idx="13">
                  <c:v>15.55</c:v>
                </c:pt>
                <c:pt idx="14">
                  <c:v>15.57</c:v>
                </c:pt>
                <c:pt idx="15">
                  <c:v>15.65</c:v>
                </c:pt>
                <c:pt idx="16">
                  <c:v>16.03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16.3</c:v>
                </c:pt>
                <c:pt idx="21">
                  <c:v>16.2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772152"/>
        <c:axId val="304771760"/>
      </c:lineChart>
      <c:valAx>
        <c:axId val="304770976"/>
        <c:scaling>
          <c:orientation val="minMax"/>
          <c:max val="25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1368"/>
        <c:crosses val="max"/>
        <c:crossBetween val="between"/>
      </c:valAx>
      <c:catAx>
        <c:axId val="30477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0976"/>
        <c:crosses val="autoZero"/>
        <c:auto val="1"/>
        <c:lblAlgn val="ctr"/>
        <c:lblOffset val="100"/>
        <c:noMultiLvlLbl val="1"/>
      </c:catAx>
      <c:valAx>
        <c:axId val="304771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2152"/>
        <c:crosses val="autoZero"/>
        <c:crossBetween val="between"/>
      </c:valAx>
      <c:catAx>
        <c:axId val="304772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7176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49431321085E-2"/>
          <c:y val="6.7707068795475306E-2"/>
          <c:w val="0.67616370175950202"/>
          <c:h val="0.8394112696383210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'[1]MFC product performance (Acc)'!$A$7</c:f>
              <c:strCache>
                <c:ptCount val="1"/>
                <c:pt idx="0">
                  <c:v>Average finance amount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'[1]MFC product performance (Acc)'!$C$3:$V$3</c:f>
              <c:strCache>
                <c:ptCount val="20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Jul-15.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</c:strCache>
            </c:strRef>
          </c:cat>
          <c:val>
            <c:numRef>
              <c:f>'[1]MFC product performance (Acc)'!$C$7:$V$7</c:f>
              <c:numCache>
                <c:formatCode>General</c:formatCode>
                <c:ptCount val="20"/>
                <c:pt idx="0">
                  <c:v>17322.259999999998</c:v>
                </c:pt>
                <c:pt idx="1">
                  <c:v>17416.98</c:v>
                </c:pt>
                <c:pt idx="2">
                  <c:v>18273.560000000001</c:v>
                </c:pt>
                <c:pt idx="3">
                  <c:v>18403.11</c:v>
                </c:pt>
                <c:pt idx="4">
                  <c:v>18185.759999999998</c:v>
                </c:pt>
                <c:pt idx="5">
                  <c:v>17949.3</c:v>
                </c:pt>
                <c:pt idx="6">
                  <c:v>18233</c:v>
                </c:pt>
                <c:pt idx="7">
                  <c:v>19164.297042716324</c:v>
                </c:pt>
                <c:pt idx="8">
                  <c:v>19104.163993055554</c:v>
                </c:pt>
                <c:pt idx="9">
                  <c:v>19627.830000000002</c:v>
                </c:pt>
                <c:pt idx="10">
                  <c:v>19624.89</c:v>
                </c:pt>
                <c:pt idx="11">
                  <c:v>19013</c:v>
                </c:pt>
                <c:pt idx="12">
                  <c:v>18685.939999999999</c:v>
                </c:pt>
                <c:pt idx="13">
                  <c:v>18628.189999999999</c:v>
                </c:pt>
                <c:pt idx="14">
                  <c:v>19156.349999999999</c:v>
                </c:pt>
                <c:pt idx="15">
                  <c:v>19164.490000000002</c:v>
                </c:pt>
                <c:pt idx="16">
                  <c:v>19281.43</c:v>
                </c:pt>
                <c:pt idx="17">
                  <c:v>19574.73</c:v>
                </c:pt>
                <c:pt idx="18">
                  <c:v>19373.11</c:v>
                </c:pt>
                <c:pt idx="19">
                  <c:v>19874.72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72936"/>
        <c:axId val="304773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'[1]MFC product performance (Acc)'!$A$5</c15:sqref>
                        </c15:formulaRef>
                      </c:ext>
                    </c:extLst>
                    <c:strCache>
                      <c:ptCount val="1"/>
                      <c:pt idx="0">
                        <c:v>Average flat 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'[1]MFC product performance (Acc)'!$C$3:$V$3</c15:sqref>
                        </c15:formulaRef>
                      </c:ext>
                    </c:extLst>
                    <c:strCache>
                      <c:ptCount val="20"/>
                      <c:pt idx="0">
                        <c:v>41913</c:v>
                      </c:pt>
                      <c:pt idx="1">
                        <c:v>41944</c:v>
                      </c:pt>
                      <c:pt idx="2">
                        <c:v>41974</c:v>
                      </c:pt>
                      <c:pt idx="3">
                        <c:v>42005</c:v>
                      </c:pt>
                      <c:pt idx="4">
                        <c:v>42036</c:v>
                      </c:pt>
                      <c:pt idx="5">
                        <c:v>42064</c:v>
                      </c:pt>
                      <c:pt idx="6">
                        <c:v>42095</c:v>
                      </c:pt>
                      <c:pt idx="7">
                        <c:v>42125</c:v>
                      </c:pt>
                      <c:pt idx="8">
                        <c:v>42156</c:v>
                      </c:pt>
                      <c:pt idx="9">
                        <c:v>Jul-15.</c:v>
                      </c:pt>
                      <c:pt idx="10">
                        <c:v>42217</c:v>
                      </c:pt>
                      <c:pt idx="11">
                        <c:v>42248</c:v>
                      </c:pt>
                      <c:pt idx="12">
                        <c:v>42278</c:v>
                      </c:pt>
                      <c:pt idx="13">
                        <c:v>42309</c:v>
                      </c:pt>
                      <c:pt idx="14">
                        <c:v>42339</c:v>
                      </c:pt>
                      <c:pt idx="15">
                        <c:v>42370</c:v>
                      </c:pt>
                      <c:pt idx="16">
                        <c:v>42401</c:v>
                      </c:pt>
                      <c:pt idx="17">
                        <c:v>42430</c:v>
                      </c:pt>
                      <c:pt idx="18">
                        <c:v>42461</c:v>
                      </c:pt>
                      <c:pt idx="19">
                        <c:v>42491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'[1]MFC product performance (Acc)'!$C$5:$V$5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2.9000000000000001E-2</c:v>
                      </c:pt>
                      <c:pt idx="1">
                        <c:v>2.9000000000000001E-2</c:v>
                      </c:pt>
                      <c:pt idx="2">
                        <c:v>2.9000000000000001E-2</c:v>
                      </c:pt>
                      <c:pt idx="3">
                        <c:v>2.9000000000000001E-2</c:v>
                      </c:pt>
                      <c:pt idx="4">
                        <c:v>2.9000000000000001E-2</c:v>
                      </c:pt>
                      <c:pt idx="5">
                        <c:v>2.9000000000000001E-2</c:v>
                      </c:pt>
                      <c:pt idx="6">
                        <c:v>2.9000000000000001E-2</c:v>
                      </c:pt>
                      <c:pt idx="7">
                        <c:v>2.9000000000000001E-2</c:v>
                      </c:pt>
                      <c:pt idx="8">
                        <c:v>2.9000000000000001E-2</c:v>
                      </c:pt>
                      <c:pt idx="9">
                        <c:v>2.9000000000000001E-2</c:v>
                      </c:pt>
                      <c:pt idx="10">
                        <c:v>2.9000000000000001E-2</c:v>
                      </c:pt>
                      <c:pt idx="11">
                        <c:v>2.9000000000000001E-2</c:v>
                      </c:pt>
                      <c:pt idx="12">
                        <c:v>2.9000000000000001E-2</c:v>
                      </c:pt>
                      <c:pt idx="13">
                        <c:v>2.9000000000000001E-2</c:v>
                      </c:pt>
                      <c:pt idx="14">
                        <c:v>2.9000000000000001E-2</c:v>
                      </c:pt>
                      <c:pt idx="15">
                        <c:v>2.9000000000000001E-2</c:v>
                      </c:pt>
                      <c:pt idx="16">
                        <c:v>2.9000000000000001E-2</c:v>
                      </c:pt>
                      <c:pt idx="17">
                        <c:v>2.9000000000000001E-2</c:v>
                      </c:pt>
                      <c:pt idx="18">
                        <c:v>2.9000000000000001E-2</c:v>
                      </c:pt>
                      <c:pt idx="19">
                        <c:v>2.9000000000000001E-2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(Acc)'!$A$6</c15:sqref>
                        </c15:formulaRef>
                      </c:ext>
                    </c:extLst>
                    <c:strCache>
                      <c:ptCount val="1"/>
                      <c:pt idx="0">
                        <c:v>Average effective 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4.6831959309050365E-3"/>
                        <c:y val="3.41365364693789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1"/>
                    <c:layout>
                      <c:manualLayout>
                        <c:x val="-3.1221306206033581E-3"/>
                        <c:y val="3.41365364693789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2"/>
                    <c:layout>
                      <c:manualLayout>
                        <c:x val="-3.1221306206033581E-3"/>
                        <c:y val="2.730922917550319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3"/>
                    <c:layout>
                      <c:manualLayout>
                        <c:x val="-1.5610653103017363E-3"/>
                        <c:y val="2.730922917550319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4"/>
                    <c:layout>
                      <c:manualLayout>
                        <c:x val="-3.1221306206033581E-3"/>
                        <c:y val="3.186076737142039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5"/>
                    <c:layout>
                      <c:manualLayout>
                        <c:x val="0"/>
                        <c:y val="2.95849982734617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6"/>
                    <c:layout>
                      <c:manualLayout>
                        <c:x val="-5.7238400154845296E-17"/>
                        <c:y val="3.186076737142022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7"/>
                    <c:layout>
                      <c:manualLayout>
                        <c:x val="0"/>
                        <c:y val="3.41365364693789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8"/>
                    <c:layout>
                      <c:manualLayout>
                        <c:x val="0"/>
                        <c:y val="3.41365364693789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(Acc)'!$C$3:$V$3</c15:sqref>
                        </c15:formulaRef>
                      </c:ext>
                    </c:extLst>
                    <c:strCache>
                      <c:ptCount val="20"/>
                      <c:pt idx="0">
                        <c:v>41913</c:v>
                      </c:pt>
                      <c:pt idx="1">
                        <c:v>41944</c:v>
                      </c:pt>
                      <c:pt idx="2">
                        <c:v>41974</c:v>
                      </c:pt>
                      <c:pt idx="3">
                        <c:v>42005</c:v>
                      </c:pt>
                      <c:pt idx="4">
                        <c:v>42036</c:v>
                      </c:pt>
                      <c:pt idx="5">
                        <c:v>42064</c:v>
                      </c:pt>
                      <c:pt idx="6">
                        <c:v>42095</c:v>
                      </c:pt>
                      <c:pt idx="7">
                        <c:v>42125</c:v>
                      </c:pt>
                      <c:pt idx="8">
                        <c:v>42156</c:v>
                      </c:pt>
                      <c:pt idx="9">
                        <c:v>Jul-15.</c:v>
                      </c:pt>
                      <c:pt idx="10">
                        <c:v>42217</c:v>
                      </c:pt>
                      <c:pt idx="11">
                        <c:v>42248</c:v>
                      </c:pt>
                      <c:pt idx="12">
                        <c:v>42278</c:v>
                      </c:pt>
                      <c:pt idx="13">
                        <c:v>42309</c:v>
                      </c:pt>
                      <c:pt idx="14">
                        <c:v>42339</c:v>
                      </c:pt>
                      <c:pt idx="15">
                        <c:v>42370</c:v>
                      </c:pt>
                      <c:pt idx="16">
                        <c:v>42401</c:v>
                      </c:pt>
                      <c:pt idx="17">
                        <c:v>42430</c:v>
                      </c:pt>
                      <c:pt idx="18">
                        <c:v>42461</c:v>
                      </c:pt>
                      <c:pt idx="19">
                        <c:v>42491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0.41449999999999998</c:v>
                      </c:pt>
                      <c:pt idx="1">
                        <c:v>0.41510000000000002</c:v>
                      </c:pt>
                      <c:pt idx="2">
                        <c:v>0.4153</c:v>
                      </c:pt>
                      <c:pt idx="3">
                        <c:v>0.4128</c:v>
                      </c:pt>
                      <c:pt idx="4">
                        <c:v>0.41470000000000001</c:v>
                      </c:pt>
                      <c:pt idx="5">
                        <c:v>0.41210000000000002</c:v>
                      </c:pt>
                      <c:pt idx="6">
                        <c:v>0.41599999999999998</c:v>
                      </c:pt>
                      <c:pt idx="7">
                        <c:v>50.13190065717415</c:v>
                      </c:pt>
                      <c:pt idx="8">
                        <c:v>0.53378171296296295</c:v>
                      </c:pt>
                      <c:pt idx="9">
                        <c:v>0.53490000000000004</c:v>
                      </c:pt>
                      <c:pt idx="10">
                        <c:v>0.5393</c:v>
                      </c:pt>
                      <c:pt idx="11">
                        <c:v>0.57930000000000004</c:v>
                      </c:pt>
                      <c:pt idx="12">
                        <c:v>0.57969999999999999</c:v>
                      </c:pt>
                      <c:pt idx="13">
                        <c:v>0.57950000000000002</c:v>
                      </c:pt>
                      <c:pt idx="14">
                        <c:v>0.57950000000000002</c:v>
                      </c:pt>
                      <c:pt idx="15">
                        <c:v>0.57899999999999996</c:v>
                      </c:pt>
                      <c:pt idx="16">
                        <c:v>0.57909999999999995</c:v>
                      </c:pt>
                      <c:pt idx="17">
                        <c:v>0.57899999999999996</c:v>
                      </c:pt>
                      <c:pt idx="18">
                        <c:v>0.57979999999999998</c:v>
                      </c:pt>
                      <c:pt idx="19">
                        <c:v>0.57869999999999999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(Acc)'!$A$8</c15:sqref>
                        </c15:formulaRef>
                      </c:ext>
                    </c:extLst>
                    <c:strCache>
                      <c:ptCount val="1"/>
                      <c:pt idx="0">
                        <c:v>Average installment( without tax)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(Acc)'!$C$3:$V$3</c15:sqref>
                        </c15:formulaRef>
                      </c:ext>
                    </c:extLst>
                    <c:strCache>
                      <c:ptCount val="20"/>
                      <c:pt idx="0">
                        <c:v>41913</c:v>
                      </c:pt>
                      <c:pt idx="1">
                        <c:v>41944</c:v>
                      </c:pt>
                      <c:pt idx="2">
                        <c:v>41974</c:v>
                      </c:pt>
                      <c:pt idx="3">
                        <c:v>42005</c:v>
                      </c:pt>
                      <c:pt idx="4">
                        <c:v>42036</c:v>
                      </c:pt>
                      <c:pt idx="5">
                        <c:v>42064</c:v>
                      </c:pt>
                      <c:pt idx="6">
                        <c:v>42095</c:v>
                      </c:pt>
                      <c:pt idx="7">
                        <c:v>42125</c:v>
                      </c:pt>
                      <c:pt idx="8">
                        <c:v>42156</c:v>
                      </c:pt>
                      <c:pt idx="9">
                        <c:v>Jul-15.</c:v>
                      </c:pt>
                      <c:pt idx="10">
                        <c:v>42217</c:v>
                      </c:pt>
                      <c:pt idx="11">
                        <c:v>42248</c:v>
                      </c:pt>
                      <c:pt idx="12">
                        <c:v>42278</c:v>
                      </c:pt>
                      <c:pt idx="13">
                        <c:v>42309</c:v>
                      </c:pt>
                      <c:pt idx="14">
                        <c:v>42339</c:v>
                      </c:pt>
                      <c:pt idx="15">
                        <c:v>42370</c:v>
                      </c:pt>
                      <c:pt idx="16">
                        <c:v>42401</c:v>
                      </c:pt>
                      <c:pt idx="17">
                        <c:v>42430</c:v>
                      </c:pt>
                      <c:pt idx="18">
                        <c:v>42461</c:v>
                      </c:pt>
                      <c:pt idx="19">
                        <c:v>42491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'[1]MFC product performance (Acc)'!$C$8:$V$8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1592.18</c:v>
                      </c:pt>
                      <c:pt idx="1">
                        <c:v>1601.07</c:v>
                      </c:pt>
                      <c:pt idx="2">
                        <c:v>1671.34</c:v>
                      </c:pt>
                      <c:pt idx="3">
                        <c:v>1682.66</c:v>
                      </c:pt>
                      <c:pt idx="4">
                        <c:v>1650.54</c:v>
                      </c:pt>
                      <c:pt idx="5">
                        <c:v>1645.27</c:v>
                      </c:pt>
                      <c:pt idx="6">
                        <c:v>1645.15</c:v>
                      </c:pt>
                      <c:pt idx="7">
                        <c:v>1826.5251807228915</c:v>
                      </c:pt>
                      <c:pt idx="8">
                        <c:v>1834.5703009259257</c:v>
                      </c:pt>
                      <c:pt idx="9">
                        <c:v>1859.88</c:v>
                      </c:pt>
                      <c:pt idx="10">
                        <c:v>1846.46</c:v>
                      </c:pt>
                      <c:pt idx="11">
                        <c:v>1812.9</c:v>
                      </c:pt>
                      <c:pt idx="12">
                        <c:v>1804.94</c:v>
                      </c:pt>
                      <c:pt idx="13">
                        <c:v>1797.4</c:v>
                      </c:pt>
                      <c:pt idx="14">
                        <c:v>1840.1</c:v>
                      </c:pt>
                      <c:pt idx="15">
                        <c:v>1818.61</c:v>
                      </c:pt>
                      <c:pt idx="16">
                        <c:v>1836.97</c:v>
                      </c:pt>
                      <c:pt idx="17">
                        <c:v>1860.29</c:v>
                      </c:pt>
                      <c:pt idx="18">
                        <c:v>1864.84</c:v>
                      </c:pt>
                      <c:pt idx="19">
                        <c:v>1856.68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'[1]MFC product performance (Acc)'!$A$4</c:f>
              <c:strCache>
                <c:ptCount val="1"/>
                <c:pt idx="0">
                  <c:v>Average term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'[1]MFC product performance (Acc)'!$C$3:$V$3</c:f>
              <c:strCache>
                <c:ptCount val="20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Jul-15.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</c:strCache>
            </c:strRef>
          </c:cat>
          <c:val>
            <c:numRef>
              <c:f>'[1]MFC product performance (Acc)'!$C$4:$V$4</c:f>
              <c:numCache>
                <c:formatCode>General</c:formatCode>
                <c:ptCount val="20"/>
                <c:pt idx="0">
                  <c:v>15.25</c:v>
                </c:pt>
                <c:pt idx="1">
                  <c:v>15.08</c:v>
                </c:pt>
                <c:pt idx="2">
                  <c:v>15.12</c:v>
                </c:pt>
                <c:pt idx="3">
                  <c:v>15.28</c:v>
                </c:pt>
                <c:pt idx="4">
                  <c:v>15.44</c:v>
                </c:pt>
                <c:pt idx="5">
                  <c:v>15.18</c:v>
                </c:pt>
                <c:pt idx="6">
                  <c:v>15.55</c:v>
                </c:pt>
                <c:pt idx="7">
                  <c:v>15.687546549835705</c:v>
                </c:pt>
                <c:pt idx="8">
                  <c:v>15.727685185185184</c:v>
                </c:pt>
                <c:pt idx="9">
                  <c:v>15.82</c:v>
                </c:pt>
                <c:pt idx="10">
                  <c:v>16.14</c:v>
                </c:pt>
                <c:pt idx="11">
                  <c:v>15.87</c:v>
                </c:pt>
                <c:pt idx="12">
                  <c:v>15.55</c:v>
                </c:pt>
                <c:pt idx="13">
                  <c:v>15.57</c:v>
                </c:pt>
                <c:pt idx="14">
                  <c:v>15.65</c:v>
                </c:pt>
                <c:pt idx="15">
                  <c:v>16.03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74112"/>
        <c:axId val="304773720"/>
      </c:lineChart>
      <c:catAx>
        <c:axId val="3047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3328"/>
        <c:crosses val="autoZero"/>
        <c:auto val="1"/>
        <c:lblAlgn val="ctr"/>
        <c:lblOffset val="100"/>
        <c:noMultiLvlLbl val="1"/>
      </c:catAx>
      <c:valAx>
        <c:axId val="304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2936"/>
        <c:crosses val="autoZero"/>
        <c:crossBetween val="between"/>
      </c:valAx>
      <c:valAx>
        <c:axId val="304773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4112"/>
        <c:crosses val="max"/>
        <c:crossBetween val="between"/>
      </c:valAx>
      <c:catAx>
        <c:axId val="3047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7372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6145325790601"/>
          <c:y val="0.117779035195214"/>
          <c:w val="0.57993506889441704"/>
          <c:h val="0.808555028168122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'[1]MFC product performance (Acc)'!$A$13</c:f>
              <c:strCache>
                <c:ptCount val="1"/>
                <c:pt idx="0">
                  <c:v>Average flat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(Acc)'!$B$11:$K$11,'[1]MFC product performance (Acc)'!$Q$11:$W$11)</c:f>
              <c:numCache>
                <c:formatCode>General</c:formatCode>
                <c:ptCount val="17"/>
                <c:pt idx="9">
                  <c:v>42156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('[1]MFC product performance (Acc)'!$B$13:$K$13,'[1]MFC product performance (Acc)'!$Q$13:$W$13)</c:f>
              <c:numCache>
                <c:formatCode>General</c:formatCode>
                <c:ptCount val="17"/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1.7500000000000002E-2</c:v>
                </c:pt>
                <c:pt idx="16">
                  <c:v>1.6899999999999998E-2</c:v>
                </c:pt>
              </c:numCache>
            </c:numRef>
          </c:val>
        </c:ser>
        <c:ser>
          <c:idx val="2"/>
          <c:order val="2"/>
          <c:tx>
            <c:strRef>
              <c:f>'[1]MFC product performance (Acc)'!$A$14</c:f>
              <c:strCache>
                <c:ptCount val="1"/>
                <c:pt idx="0">
                  <c:v>Average effective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(Acc)'!$B$11:$K$11,'[1]MFC product performance (Acc)'!$Q$11:$W$11)</c:f>
              <c:numCache>
                <c:formatCode>General</c:formatCode>
                <c:ptCount val="17"/>
                <c:pt idx="9">
                  <c:v>42156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('[1]MFC product performance (Acc)'!$B$14:$K$14,'[1]MFC product performance (Acc)'!$Q$14:$W$14)</c:f>
              <c:numCache>
                <c:formatCode>General</c:formatCode>
                <c:ptCount val="17"/>
                <c:pt idx="10">
                  <c:v>0.30690000000000001</c:v>
                </c:pt>
                <c:pt idx="11">
                  <c:v>0.29149999999999998</c:v>
                </c:pt>
                <c:pt idx="12">
                  <c:v>0.29449999999999998</c:v>
                </c:pt>
                <c:pt idx="13">
                  <c:v>0.29430000000000001</c:v>
                </c:pt>
                <c:pt idx="14">
                  <c:v>0.2823</c:v>
                </c:pt>
                <c:pt idx="15">
                  <c:v>0.33360000000000001</c:v>
                </c:pt>
                <c:pt idx="16">
                  <c:v>0.32829999999999998</c:v>
                </c:pt>
              </c:numCache>
            </c:numRef>
          </c:val>
        </c:ser>
        <c:ser>
          <c:idx val="3"/>
          <c:order val="3"/>
          <c:tx>
            <c:strRef>
              <c:f>'[1]MFC product performance (Acc)'!$A$15</c:f>
              <c:strCache>
                <c:ptCount val="1"/>
                <c:pt idx="0">
                  <c:v>Average finance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('[1]MFC product performance (Acc)'!$B$11:$K$11,'[1]MFC product performance (Acc)'!$Q$11:$W$11)</c:f>
              <c:numCache>
                <c:formatCode>General</c:formatCode>
                <c:ptCount val="17"/>
                <c:pt idx="9">
                  <c:v>42156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('[1]MFC product performance (Acc)'!$B$15:$K$15,'[1]MFC product performance (Acc)'!$Q$15:$W$15)</c:f>
              <c:numCache>
                <c:formatCode>General</c:formatCode>
                <c:ptCount val="17"/>
                <c:pt idx="10">
                  <c:v>123750</c:v>
                </c:pt>
                <c:pt idx="11">
                  <c:v>65500</c:v>
                </c:pt>
                <c:pt idx="12">
                  <c:v>111250</c:v>
                </c:pt>
                <c:pt idx="13">
                  <c:v>98754</c:v>
                </c:pt>
                <c:pt idx="14">
                  <c:v>70375</c:v>
                </c:pt>
                <c:pt idx="15">
                  <c:v>88200</c:v>
                </c:pt>
                <c:pt idx="16">
                  <c:v>106900</c:v>
                </c:pt>
              </c:numCache>
            </c:numRef>
          </c:val>
        </c:ser>
        <c:ser>
          <c:idx val="4"/>
          <c:order val="4"/>
          <c:tx>
            <c:strRef>
              <c:f>'[1]MFC product performance (Acc)'!$A$16</c:f>
              <c:strCache>
                <c:ptCount val="1"/>
                <c:pt idx="0">
                  <c:v>Average installment( without tax)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(Acc)'!$B$11:$K$11,'[1]MFC product performance (Acc)'!$Q$11:$W$11)</c:f>
              <c:numCache>
                <c:formatCode>General</c:formatCode>
                <c:ptCount val="17"/>
                <c:pt idx="9">
                  <c:v>42156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('[1]MFC product performance (Acc)'!$B$16:$K$16,'[1]MFC product performance (Acc)'!$Q$16:$W$16)</c:f>
              <c:numCache>
                <c:formatCode>General</c:formatCode>
                <c:ptCount val="17"/>
                <c:pt idx="10">
                  <c:v>4988.75</c:v>
                </c:pt>
                <c:pt idx="11">
                  <c:v>4453.1400000000003</c:v>
                </c:pt>
                <c:pt idx="12">
                  <c:v>7370.5</c:v>
                </c:pt>
                <c:pt idx="13">
                  <c:v>5330.77</c:v>
                </c:pt>
                <c:pt idx="14">
                  <c:v>4925.33</c:v>
                </c:pt>
                <c:pt idx="15">
                  <c:v>4707.8</c:v>
                </c:pt>
                <c:pt idx="16">
                  <c:v>6962.35</c:v>
                </c:pt>
              </c:numCache>
            </c:numRef>
          </c:val>
        </c:ser>
        <c:ser>
          <c:idx val="5"/>
          <c:order val="5"/>
          <c:tx>
            <c:strRef>
              <c:f>'[1]MFC product performance (Acc)'!$A$17</c:f>
              <c:strCache>
                <c:ptCount val="1"/>
                <c:pt idx="0">
                  <c:v>Number of contracts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(Acc)'!$B$11:$K$11,'[1]MFC product performance (Acc)'!$Q$11:$W$11)</c:f>
              <c:numCache>
                <c:formatCode>General</c:formatCode>
                <c:ptCount val="17"/>
                <c:pt idx="9">
                  <c:v>42156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('[1]MFC product performance (Acc)'!$B$17:$K$17,'[1]MFC product performance (Acc)'!$Q$17:$W$17)</c:f>
              <c:numCache>
                <c:formatCode>General</c:formatCode>
                <c:ptCount val="17"/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  <c:pt idx="14">
                  <c:v>12</c:v>
                </c:pt>
                <c:pt idx="15">
                  <c:v>10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5181224"/>
        <c:axId val="305181616"/>
        <c:extLst/>
      </c:barChart>
      <c:lineChart>
        <c:grouping val="standard"/>
        <c:varyColors val="0"/>
        <c:ser>
          <c:idx val="0"/>
          <c:order val="0"/>
          <c:tx>
            <c:strRef>
              <c:f>'[1]MFC product performance (Acc)'!$A$12</c:f>
              <c:strCache>
                <c:ptCount val="1"/>
                <c:pt idx="0">
                  <c:v>Average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('[1]MFC product performance (Acc)'!$B$11:$K$11,'[1]MFC product performance (Acc)'!$Q$11:$W$11)</c:f>
              <c:numCache>
                <c:formatCode>General</c:formatCode>
                <c:ptCount val="17"/>
                <c:pt idx="9">
                  <c:v>42156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('[1]MFC product performance (Acc)'!$B$12:$K$12,'[1]MFC product performance (Acc)'!$Q$12:$W$12)</c:f>
              <c:numCache>
                <c:formatCode>General</c:formatCode>
                <c:ptCount val="17"/>
                <c:pt idx="10">
                  <c:v>34.5</c:v>
                </c:pt>
                <c:pt idx="11">
                  <c:v>24</c:v>
                </c:pt>
                <c:pt idx="12">
                  <c:v>21</c:v>
                </c:pt>
                <c:pt idx="13">
                  <c:v>25</c:v>
                </c:pt>
                <c:pt idx="14">
                  <c:v>20</c:v>
                </c:pt>
                <c:pt idx="15">
                  <c:v>27.6</c:v>
                </c:pt>
                <c:pt idx="16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82400"/>
        <c:axId val="305182008"/>
      </c:lineChart>
      <c:catAx>
        <c:axId val="3051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1616"/>
        <c:crosses val="autoZero"/>
        <c:auto val="1"/>
        <c:lblAlgn val="ctr"/>
        <c:lblOffset val="100"/>
        <c:noMultiLvlLbl val="1"/>
      </c:catAx>
      <c:valAx>
        <c:axId val="305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1224"/>
        <c:crosses val="autoZero"/>
        <c:crossBetween val="between"/>
      </c:valAx>
      <c:valAx>
        <c:axId val="30518200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2400"/>
        <c:crosses val="max"/>
        <c:crossBetween val="between"/>
      </c:valAx>
      <c:catAx>
        <c:axId val="3051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8200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66780022636802"/>
          <c:y val="0.365182944652157"/>
          <c:w val="0.24978636873423099"/>
          <c:h val="0.42869455482963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'[1]MFC product performance (Acc)'!$A$24</c:f>
              <c:strCache>
                <c:ptCount val="1"/>
                <c:pt idx="0">
                  <c:v>Average installment( without tax)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(Acc)'!$B$19:$K$19,'[1]MFC product performance (Acc)'!$N$19:$W$19)</c:f>
              <c:numCache>
                <c:formatCode>General</c:formatCode>
                <c:ptCount val="20"/>
                <c:pt idx="9">
                  <c:v>42156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</c:numCache>
            </c:numRef>
          </c:cat>
          <c:val>
            <c:numRef>
              <c:f>('[1]MFC product performance (Acc)'!$B$24:$K$24,'[1]MFC product performance (Acc)'!$N$24:$W$24)</c:f>
              <c:numCache>
                <c:formatCode>General</c:formatCode>
                <c:ptCount val="20"/>
                <c:pt idx="10">
                  <c:v>1909.36</c:v>
                </c:pt>
                <c:pt idx="11">
                  <c:v>1802.79</c:v>
                </c:pt>
                <c:pt idx="12">
                  <c:v>1773.7</c:v>
                </c:pt>
                <c:pt idx="13">
                  <c:v>1837.85</c:v>
                </c:pt>
                <c:pt idx="14">
                  <c:v>1887.36</c:v>
                </c:pt>
                <c:pt idx="15">
                  <c:v>1873.49</c:v>
                </c:pt>
                <c:pt idx="16">
                  <c:v>1907.88</c:v>
                </c:pt>
                <c:pt idx="17">
                  <c:v>1882.01</c:v>
                </c:pt>
                <c:pt idx="18">
                  <c:v>1911</c:v>
                </c:pt>
                <c:pt idx="19">
                  <c:v>1989.99</c:v>
                </c:pt>
              </c:numCache>
            </c:numRef>
          </c:val>
        </c:ser>
        <c:ser>
          <c:idx val="5"/>
          <c:order val="5"/>
          <c:tx>
            <c:strRef>
              <c:f>'[1]MFC product performance (Acc)'!$A$25</c:f>
              <c:strCache>
                <c:ptCount val="1"/>
                <c:pt idx="0">
                  <c:v>Number of contracts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(Acc)'!$B$19:$K$19,'[1]MFC product performance (Acc)'!$N$19:$W$19)</c:f>
              <c:numCache>
                <c:formatCode>General</c:formatCode>
                <c:ptCount val="20"/>
                <c:pt idx="9">
                  <c:v>42156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</c:numCache>
            </c:numRef>
          </c:cat>
          <c:val>
            <c:numRef>
              <c:f>('[1]MFC product performance (Acc)'!$B$25:$K$25,'[1]MFC product performance (Acc)'!$N$25:$W$25)</c:f>
              <c:numCache>
                <c:formatCode>General</c:formatCode>
                <c:ptCount val="20"/>
                <c:pt idx="10">
                  <c:v>111</c:v>
                </c:pt>
                <c:pt idx="11">
                  <c:v>99</c:v>
                </c:pt>
                <c:pt idx="12">
                  <c:v>131</c:v>
                </c:pt>
                <c:pt idx="13">
                  <c:v>214</c:v>
                </c:pt>
                <c:pt idx="14">
                  <c:v>66</c:v>
                </c:pt>
                <c:pt idx="15">
                  <c:v>135</c:v>
                </c:pt>
                <c:pt idx="16">
                  <c:v>133</c:v>
                </c:pt>
                <c:pt idx="17">
                  <c:v>168</c:v>
                </c:pt>
                <c:pt idx="18">
                  <c:v>245</c:v>
                </c:pt>
                <c:pt idx="19">
                  <c:v>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5183184"/>
        <c:axId val="305027328"/>
      </c:barChart>
      <c:barChart>
        <c:barDir val="col"/>
        <c:grouping val="clustered"/>
        <c:varyColors val="0"/>
        <c:ser>
          <c:idx val="0"/>
          <c:order val="0"/>
          <c:tx>
            <c:strRef>
              <c:f>'[1]MFC product performance (Acc)'!$A$20</c:f>
              <c:strCache>
                <c:ptCount val="1"/>
                <c:pt idx="0">
                  <c:v>Average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('[1]MFC product performance (Acc)'!$B$19:$K$19,'[1]MFC product performance (Acc)'!$N$19:$W$19)</c:f>
              <c:numCache>
                <c:formatCode>General</c:formatCode>
                <c:ptCount val="20"/>
                <c:pt idx="9">
                  <c:v>42156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</c:numCache>
            </c:numRef>
          </c:cat>
          <c:val>
            <c:numRef>
              <c:f>('[1]MFC product performance (Acc)'!$B$20:$K$20,'[1]MFC product performance (Acc)'!$N$20:$W$20)</c:f>
              <c:numCache>
                <c:formatCode>General</c:formatCode>
                <c:ptCount val="20"/>
                <c:pt idx="10">
                  <c:v>30.11</c:v>
                </c:pt>
                <c:pt idx="11">
                  <c:v>32</c:v>
                </c:pt>
                <c:pt idx="12">
                  <c:v>30.69</c:v>
                </c:pt>
                <c:pt idx="13">
                  <c:v>30.81</c:v>
                </c:pt>
                <c:pt idx="14">
                  <c:v>31.09</c:v>
                </c:pt>
                <c:pt idx="15">
                  <c:v>29.91</c:v>
                </c:pt>
                <c:pt idx="16">
                  <c:v>28.96</c:v>
                </c:pt>
                <c:pt idx="17">
                  <c:v>31.61</c:v>
                </c:pt>
                <c:pt idx="18">
                  <c:v>29.93</c:v>
                </c:pt>
                <c:pt idx="19">
                  <c:v>29.35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28112"/>
        <c:axId val="305027720"/>
      </c:barChart>
      <c:lineChart>
        <c:grouping val="standard"/>
        <c:varyColors val="0"/>
        <c:ser>
          <c:idx val="1"/>
          <c:order val="1"/>
          <c:tx>
            <c:strRef>
              <c:f>'[1]MFC product performance (Acc)'!$A$21</c:f>
              <c:strCache>
                <c:ptCount val="1"/>
                <c:pt idx="0">
                  <c:v>Average flat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('[1]MFC product performance (Acc)'!$B$19:$K$19,'[1]MFC product performance (Acc)'!$N$19:$W$19)</c:f>
              <c:numCache>
                <c:formatCode>General</c:formatCode>
                <c:ptCount val="20"/>
                <c:pt idx="9">
                  <c:v>42156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</c:numCache>
            </c:numRef>
          </c:cat>
          <c:val>
            <c:numRef>
              <c:f>('[1]MFC product performance (Acc)'!$B$21:$K$21,'[1]MFC product performance (Acc)'!$N$21:$W$21)</c:f>
              <c:numCache>
                <c:formatCode>General</c:formatCode>
                <c:ptCount val="20"/>
                <c:pt idx="10">
                  <c:v>2.1299999999999999E-2</c:v>
                </c:pt>
                <c:pt idx="11">
                  <c:v>2.12E-2</c:v>
                </c:pt>
                <c:pt idx="12">
                  <c:v>2.1399999999999999E-2</c:v>
                </c:pt>
                <c:pt idx="13">
                  <c:v>2.1700000000000001E-2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2.2700000000000001E-2</c:v>
                </c:pt>
                <c:pt idx="17">
                  <c:v>2.2100000000000002E-2</c:v>
                </c:pt>
                <c:pt idx="18">
                  <c:v>2.2599999999999999E-2</c:v>
                </c:pt>
                <c:pt idx="19">
                  <c:v>2.2800000000000001E-2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'[1]MFC product performance (Acc)'!$A$22</c:f>
              <c:strCache>
                <c:ptCount val="1"/>
                <c:pt idx="0">
                  <c:v>Average effective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('[1]MFC product performance (Acc)'!$B$19:$K$19,'[1]MFC product performance (Acc)'!$N$19:$W$19)</c:f>
              <c:numCache>
                <c:formatCode>General</c:formatCode>
                <c:ptCount val="20"/>
                <c:pt idx="9">
                  <c:v>42156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</c:numCache>
            </c:numRef>
          </c:cat>
          <c:val>
            <c:numRef>
              <c:f>('[1]MFC product performance (Acc)'!$B$22:$K$22,'[1]MFC product performance (Acc)'!$N$22:$W$22)</c:f>
              <c:numCache>
                <c:formatCode>General</c:formatCode>
                <c:ptCount val="20"/>
                <c:pt idx="10">
                  <c:v>0.42630000000000001</c:v>
                </c:pt>
                <c:pt idx="11">
                  <c:v>0.42120000000000002</c:v>
                </c:pt>
                <c:pt idx="12">
                  <c:v>0.42720000000000002</c:v>
                </c:pt>
                <c:pt idx="13">
                  <c:v>0.43209999999999998</c:v>
                </c:pt>
                <c:pt idx="14">
                  <c:v>0.43619999999999998</c:v>
                </c:pt>
                <c:pt idx="15">
                  <c:v>0.4385</c:v>
                </c:pt>
                <c:pt idx="16">
                  <c:v>0.45219999999999999</c:v>
                </c:pt>
                <c:pt idx="17">
                  <c:v>0.4375</c:v>
                </c:pt>
                <c:pt idx="18">
                  <c:v>0.44779999999999998</c:v>
                </c:pt>
                <c:pt idx="19">
                  <c:v>0.45290000000000002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'[1]MFC product performance (Acc)'!$A$23</c:f>
              <c:strCache>
                <c:ptCount val="1"/>
                <c:pt idx="0">
                  <c:v>Average finance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('[1]MFC product performance (Acc)'!$B$19:$K$19,'[1]MFC product performance (Acc)'!$N$19:$W$19)</c:f>
              <c:numCache>
                <c:formatCode>General</c:formatCode>
                <c:ptCount val="20"/>
                <c:pt idx="9">
                  <c:v>42156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</c:numCache>
            </c:numRef>
          </c:cat>
          <c:val>
            <c:numRef>
              <c:f>('[1]MFC product performance (Acc)'!$B$23:$K$23,'[1]MFC product performance (Acc)'!$N$23:$W$23)</c:f>
              <c:numCache>
                <c:formatCode>General</c:formatCode>
                <c:ptCount val="20"/>
                <c:pt idx="10">
                  <c:v>34056.58</c:v>
                </c:pt>
                <c:pt idx="11">
                  <c:v>34071.56</c:v>
                </c:pt>
                <c:pt idx="12">
                  <c:v>31858.95</c:v>
                </c:pt>
                <c:pt idx="13">
                  <c:v>33384.879999999997</c:v>
                </c:pt>
                <c:pt idx="14">
                  <c:v>34226.82</c:v>
                </c:pt>
                <c:pt idx="15">
                  <c:v>32775.67</c:v>
                </c:pt>
                <c:pt idx="16">
                  <c:v>32570.77</c:v>
                </c:pt>
                <c:pt idx="17">
                  <c:v>34183.730000000003</c:v>
                </c:pt>
                <c:pt idx="18">
                  <c:v>33188.53</c:v>
                </c:pt>
                <c:pt idx="19">
                  <c:v>33765.919999999998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83184"/>
        <c:axId val="305027328"/>
        <c:extLst/>
      </c:lineChart>
      <c:catAx>
        <c:axId val="3051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7328"/>
        <c:crosses val="autoZero"/>
        <c:auto val="1"/>
        <c:lblAlgn val="ctr"/>
        <c:lblOffset val="100"/>
        <c:noMultiLvlLbl val="1"/>
      </c:catAx>
      <c:valAx>
        <c:axId val="3050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3184"/>
        <c:crosses val="autoZero"/>
        <c:crossBetween val="between"/>
      </c:valAx>
      <c:valAx>
        <c:axId val="30502772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8112"/>
        <c:crosses val="max"/>
        <c:crossBetween val="between"/>
      </c:valAx>
      <c:catAx>
        <c:axId val="30502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2772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117663</xdr:colOff>
      <xdr:row>27</xdr:row>
      <xdr:rowOff>18489</xdr:rowOff>
    </xdr:from>
    <xdr:to>
      <xdr:col>19</xdr:col>
      <xdr:colOff>605117</xdr:colOff>
      <xdr:row>47</xdr:row>
      <xdr:rowOff>119529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168087</xdr:colOff>
      <xdr:row>48</xdr:row>
      <xdr:rowOff>168087</xdr:rowOff>
    </xdr:from>
    <xdr:to>
      <xdr:col>25</xdr:col>
      <xdr:colOff>336177</xdr:colOff>
      <xdr:row>76</xdr:row>
      <xdr:rowOff>44822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862859</xdr:colOff>
      <xdr:row>27</xdr:row>
      <xdr:rowOff>34738</xdr:rowOff>
    </xdr:from>
    <xdr:to>
      <xdr:col>31</xdr:col>
      <xdr:colOff>369794</xdr:colOff>
      <xdr:row>48</xdr:row>
      <xdr:rowOff>33617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168094</xdr:colOff>
      <xdr:row>27</xdr:row>
      <xdr:rowOff>34738</xdr:rowOff>
    </xdr:from>
    <xdr:to>
      <xdr:col>41</xdr:col>
      <xdr:colOff>560295</xdr:colOff>
      <xdr:row>48</xdr:row>
      <xdr:rowOff>11205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tt\TNB-GL\Presentation%20MFC%20BOD\2016\201607\1607%20Analisys%20%20data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ch histrical"/>
      <sheetName val="Total MFC+SB"/>
      <sheetName val="histrical MFC  performance"/>
      <sheetName val="Customer Category"/>
      <sheetName val="Customer by branch"/>
      <sheetName val="Luk fai"/>
      <sheetName val="Source of customer"/>
      <sheetName val="MFC product performance (Acc)"/>
      <sheetName val="Extra Finance (Credit)"/>
      <sheetName val="Mobile"/>
      <sheetName val="SB sales"/>
      <sheetName val="CFC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>
            <v>41883</v>
          </cell>
          <cell r="C3">
            <v>41913</v>
          </cell>
          <cell r="D3">
            <v>41944</v>
          </cell>
          <cell r="E3">
            <v>41974</v>
          </cell>
          <cell r="F3">
            <v>42005</v>
          </cell>
          <cell r="G3">
            <v>42036</v>
          </cell>
          <cell r="H3">
            <v>42064</v>
          </cell>
          <cell r="I3">
            <v>42095</v>
          </cell>
          <cell r="J3">
            <v>42125</v>
          </cell>
          <cell r="K3">
            <v>42156</v>
          </cell>
          <cell r="L3" t="str">
            <v>Jul-15.</v>
          </cell>
          <cell r="M3">
            <v>42217</v>
          </cell>
          <cell r="N3">
            <v>42248</v>
          </cell>
          <cell r="O3">
            <v>42278</v>
          </cell>
          <cell r="P3">
            <v>42309</v>
          </cell>
          <cell r="Q3">
            <v>42339</v>
          </cell>
          <cell r="R3">
            <v>42370</v>
          </cell>
          <cell r="S3">
            <v>42401</v>
          </cell>
          <cell r="T3">
            <v>42430</v>
          </cell>
          <cell r="U3">
            <v>42461</v>
          </cell>
          <cell r="V3">
            <v>42491</v>
          </cell>
          <cell r="W3">
            <v>42522</v>
          </cell>
        </row>
        <row r="4">
          <cell r="A4" t="str">
            <v>Average term</v>
          </cell>
          <cell r="B4">
            <v>12.61</v>
          </cell>
          <cell r="C4">
            <v>15.25</v>
          </cell>
          <cell r="D4">
            <v>15.08</v>
          </cell>
          <cell r="E4">
            <v>15.12</v>
          </cell>
          <cell r="F4">
            <v>15.28</v>
          </cell>
          <cell r="G4">
            <v>15.44</v>
          </cell>
          <cell r="H4">
            <v>15.18</v>
          </cell>
          <cell r="I4">
            <v>15.55</v>
          </cell>
          <cell r="J4">
            <v>15.687546549835705</v>
          </cell>
          <cell r="K4">
            <v>15.727685185185184</v>
          </cell>
          <cell r="L4">
            <v>15.82</v>
          </cell>
          <cell r="M4">
            <v>16.14</v>
          </cell>
          <cell r="N4">
            <v>15.87</v>
          </cell>
          <cell r="O4">
            <v>15.55</v>
          </cell>
          <cell r="P4">
            <v>15.57</v>
          </cell>
          <cell r="Q4">
            <v>15.65</v>
          </cell>
          <cell r="R4">
            <v>16.03</v>
          </cell>
          <cell r="S4">
            <v>16</v>
          </cell>
          <cell r="T4">
            <v>16</v>
          </cell>
          <cell r="U4">
            <v>15</v>
          </cell>
          <cell r="V4">
            <v>16.3</v>
          </cell>
          <cell r="W4">
            <v>16.2</v>
          </cell>
        </row>
        <row r="5">
          <cell r="A5" t="str">
            <v>Average flat rate</v>
          </cell>
          <cell r="B5">
            <v>2.9399999999999999E-2</v>
          </cell>
          <cell r="C5">
            <v>2.9000000000000001E-2</v>
          </cell>
          <cell r="D5">
            <v>2.9000000000000001E-2</v>
          </cell>
          <cell r="E5">
            <v>2.9000000000000001E-2</v>
          </cell>
          <cell r="F5">
            <v>2.9000000000000001E-2</v>
          </cell>
          <cell r="G5">
            <v>2.9000000000000001E-2</v>
          </cell>
          <cell r="H5">
            <v>2.9000000000000001E-2</v>
          </cell>
          <cell r="I5">
            <v>2.9000000000000001E-2</v>
          </cell>
          <cell r="J5">
            <v>2.9000000000000001E-2</v>
          </cell>
          <cell r="K5">
            <v>2.9000000000000001E-2</v>
          </cell>
          <cell r="L5">
            <v>2.9000000000000001E-2</v>
          </cell>
          <cell r="M5">
            <v>2.9000000000000001E-2</v>
          </cell>
          <cell r="N5">
            <v>2.9000000000000001E-2</v>
          </cell>
          <cell r="O5">
            <v>2.9000000000000001E-2</v>
          </cell>
          <cell r="P5">
            <v>2.9000000000000001E-2</v>
          </cell>
          <cell r="Q5">
            <v>2.9000000000000001E-2</v>
          </cell>
          <cell r="R5">
            <v>2.9000000000000001E-2</v>
          </cell>
          <cell r="S5">
            <v>2.9000000000000001E-2</v>
          </cell>
          <cell r="T5">
            <v>2.9000000000000001E-2</v>
          </cell>
          <cell r="U5">
            <v>2.9000000000000001E-2</v>
          </cell>
          <cell r="V5">
            <v>2.9000000000000001E-2</v>
          </cell>
          <cell r="W5">
            <v>2.9000000000000001E-2</v>
          </cell>
        </row>
        <row r="6">
          <cell r="A6" t="str">
            <v>Average effective rate</v>
          </cell>
          <cell r="B6">
            <v>0.36599999999999999</v>
          </cell>
          <cell r="C6">
            <v>0.41449999999999998</v>
          </cell>
          <cell r="D6">
            <v>0.41510000000000002</v>
          </cell>
          <cell r="E6">
            <v>0.4153</v>
          </cell>
          <cell r="F6">
            <v>0.4128</v>
          </cell>
          <cell r="G6">
            <v>0.41470000000000001</v>
          </cell>
          <cell r="H6">
            <v>0.41210000000000002</v>
          </cell>
          <cell r="I6">
            <v>0.41599999999999998</v>
          </cell>
          <cell r="J6">
            <v>50.13190065717415</v>
          </cell>
          <cell r="K6">
            <v>0.53378171296296295</v>
          </cell>
          <cell r="L6">
            <v>0.53490000000000004</v>
          </cell>
          <cell r="M6">
            <v>0.5393</v>
          </cell>
          <cell r="N6">
            <v>0.57930000000000004</v>
          </cell>
          <cell r="O6">
            <v>0.57969999999999999</v>
          </cell>
          <cell r="P6">
            <v>0.57950000000000002</v>
          </cell>
          <cell r="Q6">
            <v>0.57950000000000002</v>
          </cell>
          <cell r="R6">
            <v>0.57899999999999996</v>
          </cell>
          <cell r="S6">
            <v>0.57909999999999995</v>
          </cell>
          <cell r="T6">
            <v>0.57899999999999996</v>
          </cell>
          <cell r="U6">
            <v>0.57979999999999998</v>
          </cell>
          <cell r="V6">
            <v>0.57869999999999999</v>
          </cell>
          <cell r="W6">
            <v>0.57879999999999998</v>
          </cell>
        </row>
        <row r="7">
          <cell r="A7" t="str">
            <v>Average finance amount</v>
          </cell>
          <cell r="B7">
            <v>14607.22</v>
          </cell>
          <cell r="C7">
            <v>17322.259999999998</v>
          </cell>
          <cell r="D7">
            <v>17416.98</v>
          </cell>
          <cell r="E7">
            <v>18273.560000000001</v>
          </cell>
          <cell r="F7">
            <v>18403.11</v>
          </cell>
          <cell r="G7">
            <v>18185.759999999998</v>
          </cell>
          <cell r="H7">
            <v>17949.3</v>
          </cell>
          <cell r="I7">
            <v>18233</v>
          </cell>
          <cell r="J7">
            <v>19164.297042716324</v>
          </cell>
          <cell r="K7">
            <v>19104.163993055554</v>
          </cell>
          <cell r="L7">
            <v>19627.830000000002</v>
          </cell>
          <cell r="M7">
            <v>19624.89</v>
          </cell>
          <cell r="N7">
            <v>19013</v>
          </cell>
          <cell r="O7">
            <v>18685.939999999999</v>
          </cell>
          <cell r="P7">
            <v>18628.189999999999</v>
          </cell>
          <cell r="Q7">
            <v>19156.349999999999</v>
          </cell>
          <cell r="R7">
            <v>19164.490000000002</v>
          </cell>
          <cell r="S7">
            <v>19281.43</v>
          </cell>
          <cell r="T7">
            <v>19574.73</v>
          </cell>
          <cell r="U7">
            <v>19373.11</v>
          </cell>
          <cell r="V7">
            <v>19874.72</v>
          </cell>
          <cell r="W7">
            <v>19931.169999999998</v>
          </cell>
        </row>
        <row r="8">
          <cell r="A8" t="str">
            <v>Average installment( without tax)</v>
          </cell>
          <cell r="B8">
            <v>1583.87</v>
          </cell>
          <cell r="C8">
            <v>1592.18</v>
          </cell>
          <cell r="D8">
            <v>1601.07</v>
          </cell>
          <cell r="E8">
            <v>1671.34</v>
          </cell>
          <cell r="F8">
            <v>1682.66</v>
          </cell>
          <cell r="G8">
            <v>1650.54</v>
          </cell>
          <cell r="H8">
            <v>1645.27</v>
          </cell>
          <cell r="I8">
            <v>1645.15</v>
          </cell>
          <cell r="J8">
            <v>1826.5251807228915</v>
          </cell>
          <cell r="K8">
            <v>1834.5703009259257</v>
          </cell>
          <cell r="L8">
            <v>1859.88</v>
          </cell>
          <cell r="M8">
            <v>1846.46</v>
          </cell>
          <cell r="N8">
            <v>1812.9</v>
          </cell>
          <cell r="O8">
            <v>1804.94</v>
          </cell>
          <cell r="P8">
            <v>1797.4</v>
          </cell>
          <cell r="Q8">
            <v>1840.1</v>
          </cell>
          <cell r="R8">
            <v>1818.61</v>
          </cell>
          <cell r="S8">
            <v>1836.97</v>
          </cell>
          <cell r="T8">
            <v>1860.29</v>
          </cell>
          <cell r="U8">
            <v>1864.84</v>
          </cell>
          <cell r="V8">
            <v>1856.68</v>
          </cell>
          <cell r="W8">
            <v>1876.07</v>
          </cell>
        </row>
        <row r="9">
          <cell r="A9" t="str">
            <v>Number of contracts</v>
          </cell>
          <cell r="B9">
            <v>688</v>
          </cell>
          <cell r="C9">
            <v>941</v>
          </cell>
          <cell r="D9">
            <v>530</v>
          </cell>
          <cell r="E9">
            <v>764</v>
          </cell>
          <cell r="F9">
            <v>676</v>
          </cell>
          <cell r="G9">
            <v>576</v>
          </cell>
          <cell r="H9">
            <v>710</v>
          </cell>
          <cell r="I9">
            <v>619</v>
          </cell>
          <cell r="J9">
            <v>913</v>
          </cell>
          <cell r="K9">
            <v>864</v>
          </cell>
          <cell r="L9">
            <v>1063</v>
          </cell>
          <cell r="M9">
            <v>1109</v>
          </cell>
          <cell r="N9">
            <v>1136</v>
          </cell>
          <cell r="O9">
            <v>1159</v>
          </cell>
          <cell r="P9">
            <v>1161</v>
          </cell>
          <cell r="Q9">
            <v>1260</v>
          </cell>
          <cell r="R9">
            <v>918</v>
          </cell>
          <cell r="S9">
            <v>1066</v>
          </cell>
          <cell r="T9">
            <v>1472</v>
          </cell>
          <cell r="U9">
            <v>1253</v>
          </cell>
          <cell r="V9">
            <v>1341</v>
          </cell>
          <cell r="W9">
            <v>1264</v>
          </cell>
        </row>
        <row r="11">
          <cell r="K11">
            <v>42156</v>
          </cell>
          <cell r="Q11">
            <v>42339</v>
          </cell>
          <cell r="R11">
            <v>42370</v>
          </cell>
          <cell r="S11">
            <v>42401</v>
          </cell>
          <cell r="T11">
            <v>42430</v>
          </cell>
          <cell r="U11">
            <v>42461</v>
          </cell>
          <cell r="V11">
            <v>42491</v>
          </cell>
          <cell r="W11">
            <v>42522</v>
          </cell>
        </row>
        <row r="12">
          <cell r="A12" t="str">
            <v>Average term</v>
          </cell>
          <cell r="Q12">
            <v>34.5</v>
          </cell>
          <cell r="R12">
            <v>24</v>
          </cell>
          <cell r="S12">
            <v>21</v>
          </cell>
          <cell r="T12">
            <v>25</v>
          </cell>
          <cell r="U12">
            <v>20</v>
          </cell>
          <cell r="V12">
            <v>27.6</v>
          </cell>
          <cell r="W12">
            <v>23.7</v>
          </cell>
        </row>
        <row r="13">
          <cell r="A13" t="str">
            <v>Average flat rate</v>
          </cell>
          <cell r="Q13">
            <v>1.4999999999999999E-2</v>
          </cell>
          <cell r="R13">
            <v>1.4999999999999999E-2</v>
          </cell>
          <cell r="S13">
            <v>1.4999999999999999E-2</v>
          </cell>
          <cell r="T13">
            <v>1.4999999999999999E-2</v>
          </cell>
          <cell r="U13">
            <v>1.4999999999999999E-2</v>
          </cell>
          <cell r="V13">
            <v>1.7500000000000002E-2</v>
          </cell>
          <cell r="W13">
            <v>1.6899999999999998E-2</v>
          </cell>
        </row>
        <row r="14">
          <cell r="A14" t="str">
            <v>Average effective rate</v>
          </cell>
          <cell r="Q14">
            <v>0.30690000000000001</v>
          </cell>
          <cell r="R14">
            <v>0.29149999999999998</v>
          </cell>
          <cell r="S14">
            <v>0.29449999999999998</v>
          </cell>
          <cell r="T14">
            <v>0.29430000000000001</v>
          </cell>
          <cell r="U14">
            <v>0.2823</v>
          </cell>
          <cell r="V14">
            <v>0.33360000000000001</v>
          </cell>
          <cell r="W14">
            <v>0.32829999999999998</v>
          </cell>
        </row>
        <row r="15">
          <cell r="A15" t="str">
            <v>Average finance amount</v>
          </cell>
          <cell r="Q15">
            <v>123750</v>
          </cell>
          <cell r="R15">
            <v>65500</v>
          </cell>
          <cell r="S15">
            <v>111250</v>
          </cell>
          <cell r="T15">
            <v>98754</v>
          </cell>
          <cell r="U15">
            <v>70375</v>
          </cell>
          <cell r="V15">
            <v>88200</v>
          </cell>
          <cell r="W15">
            <v>106900</v>
          </cell>
        </row>
        <row r="16">
          <cell r="A16" t="str">
            <v>Average installment( without tax)</v>
          </cell>
          <cell r="Q16">
            <v>4988.75</v>
          </cell>
          <cell r="R16">
            <v>4453.1400000000003</v>
          </cell>
          <cell r="S16">
            <v>7370.5</v>
          </cell>
          <cell r="T16">
            <v>5330.77</v>
          </cell>
          <cell r="U16">
            <v>4925.33</v>
          </cell>
          <cell r="V16">
            <v>4707.8</v>
          </cell>
          <cell r="W16">
            <v>6962.35</v>
          </cell>
        </row>
        <row r="17">
          <cell r="A17" t="str">
            <v>Number of contracts</v>
          </cell>
          <cell r="Q17">
            <v>4</v>
          </cell>
          <cell r="R17">
            <v>7</v>
          </cell>
          <cell r="S17">
            <v>8</v>
          </cell>
          <cell r="T17">
            <v>13</v>
          </cell>
          <cell r="U17">
            <v>12</v>
          </cell>
          <cell r="V17">
            <v>10</v>
          </cell>
          <cell r="W17">
            <v>20</v>
          </cell>
        </row>
        <row r="19">
          <cell r="K19">
            <v>42156</v>
          </cell>
          <cell r="N19">
            <v>42248</v>
          </cell>
          <cell r="O19">
            <v>42278</v>
          </cell>
          <cell r="P19">
            <v>42309</v>
          </cell>
          <cell r="Q19">
            <v>42339</v>
          </cell>
          <cell r="R19">
            <v>42370</v>
          </cell>
          <cell r="S19">
            <v>42401</v>
          </cell>
          <cell r="T19">
            <v>42430</v>
          </cell>
          <cell r="U19">
            <v>42461</v>
          </cell>
          <cell r="V19">
            <v>42491</v>
          </cell>
          <cell r="W19">
            <v>42522</v>
          </cell>
        </row>
        <row r="20">
          <cell r="A20" t="str">
            <v>Average term</v>
          </cell>
          <cell r="N20">
            <v>30.11</v>
          </cell>
          <cell r="O20">
            <v>32</v>
          </cell>
          <cell r="P20">
            <v>30.69</v>
          </cell>
          <cell r="Q20">
            <v>30.81</v>
          </cell>
          <cell r="R20">
            <v>31.09</v>
          </cell>
          <cell r="S20">
            <v>29.91</v>
          </cell>
          <cell r="T20">
            <v>28.96</v>
          </cell>
          <cell r="U20">
            <v>31.61</v>
          </cell>
          <cell r="V20">
            <v>29.93</v>
          </cell>
          <cell r="W20">
            <v>29.35</v>
          </cell>
        </row>
        <row r="21">
          <cell r="A21" t="str">
            <v>Average flat rate</v>
          </cell>
          <cell r="N21">
            <v>2.1299999999999999E-2</v>
          </cell>
          <cell r="O21">
            <v>2.12E-2</v>
          </cell>
          <cell r="P21">
            <v>2.1399999999999999E-2</v>
          </cell>
          <cell r="Q21">
            <v>2.1700000000000001E-2</v>
          </cell>
          <cell r="R21">
            <v>2.1999999999999999E-2</v>
          </cell>
          <cell r="S21">
            <v>2.1999999999999999E-2</v>
          </cell>
          <cell r="T21">
            <v>2.2700000000000001E-2</v>
          </cell>
          <cell r="U21">
            <v>2.2100000000000002E-2</v>
          </cell>
          <cell r="V21">
            <v>2.2599999999999999E-2</v>
          </cell>
          <cell r="W21">
            <v>2.2800000000000001E-2</v>
          </cell>
        </row>
        <row r="22">
          <cell r="A22" t="str">
            <v>Average effective rate</v>
          </cell>
          <cell r="N22">
            <v>0.42630000000000001</v>
          </cell>
          <cell r="O22">
            <v>0.42120000000000002</v>
          </cell>
          <cell r="P22">
            <v>0.42720000000000002</v>
          </cell>
          <cell r="Q22">
            <v>0.43209999999999998</v>
          </cell>
          <cell r="R22">
            <v>0.43619999999999998</v>
          </cell>
          <cell r="S22">
            <v>0.4385</v>
          </cell>
          <cell r="T22">
            <v>0.45219999999999999</v>
          </cell>
          <cell r="U22">
            <v>0.4375</v>
          </cell>
          <cell r="V22">
            <v>0.44779999999999998</v>
          </cell>
          <cell r="W22">
            <v>0.45290000000000002</v>
          </cell>
        </row>
        <row r="23">
          <cell r="A23" t="str">
            <v>Average finance amount</v>
          </cell>
          <cell r="N23">
            <v>34056.58</v>
          </cell>
          <cell r="O23">
            <v>34071.56</v>
          </cell>
          <cell r="P23">
            <v>31858.95</v>
          </cell>
          <cell r="Q23">
            <v>33384.879999999997</v>
          </cell>
          <cell r="R23">
            <v>34226.82</v>
          </cell>
          <cell r="S23">
            <v>32775.67</v>
          </cell>
          <cell r="T23">
            <v>32570.77</v>
          </cell>
          <cell r="U23">
            <v>34183.730000000003</v>
          </cell>
          <cell r="V23">
            <v>33188.53</v>
          </cell>
          <cell r="W23">
            <v>33765.919999999998</v>
          </cell>
        </row>
        <row r="24">
          <cell r="A24" t="str">
            <v>Average installment( without tax)</v>
          </cell>
          <cell r="N24">
            <v>1909.36</v>
          </cell>
          <cell r="O24">
            <v>1802.79</v>
          </cell>
          <cell r="P24">
            <v>1773.7</v>
          </cell>
          <cell r="Q24">
            <v>1837.85</v>
          </cell>
          <cell r="R24">
            <v>1887.36</v>
          </cell>
          <cell r="S24">
            <v>1873.49</v>
          </cell>
          <cell r="T24">
            <v>1907.88</v>
          </cell>
          <cell r="U24">
            <v>1882.01</v>
          </cell>
          <cell r="V24">
            <v>1911</v>
          </cell>
          <cell r="W24">
            <v>1989.99</v>
          </cell>
        </row>
        <row r="25">
          <cell r="A25" t="str">
            <v>Number of contracts</v>
          </cell>
          <cell r="N25">
            <v>111</v>
          </cell>
          <cell r="O25">
            <v>99</v>
          </cell>
          <cell r="P25">
            <v>131</v>
          </cell>
          <cell r="Q25">
            <v>214</v>
          </cell>
          <cell r="R25">
            <v>66</v>
          </cell>
          <cell r="S25">
            <v>135</v>
          </cell>
          <cell r="T25">
            <v>133</v>
          </cell>
          <cell r="U25">
            <v>168</v>
          </cell>
          <cell r="V25">
            <v>245</v>
          </cell>
          <cell r="W25">
            <v>269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U2" sqref="U2"/>
    </sheetView>
  </sheetViews>
  <sheetFormatPr defaultColWidth="8.85546875" defaultRowHeight="15"/>
  <cols>
    <col min="1" max="1" width="32.42578125" bestFit="1" customWidth="1"/>
    <col min="2" max="11" width="13.42578125" hidden="1" customWidth="1"/>
    <col min="12" max="23" width="13.42578125" customWidth="1"/>
    <col min="24" max="24" width="13.42578125" style="41" customWidth="1"/>
    <col min="25" max="25" width="11.42578125" bestFit="1" customWidth="1"/>
  </cols>
  <sheetData>
    <row r="1" spans="1:25"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4"/>
    </row>
    <row r="2" spans="1:25">
      <c r="A2" s="2"/>
      <c r="B2" s="2"/>
      <c r="C2" s="2" t="s">
        <v>0</v>
      </c>
      <c r="D2" s="2"/>
      <c r="E2" s="2"/>
      <c r="F2" s="2"/>
      <c r="G2" s="2"/>
      <c r="H2" s="2"/>
      <c r="I2" s="2"/>
      <c r="J2" s="3" t="s">
        <v>1</v>
      </c>
      <c r="K2" s="3"/>
      <c r="L2" s="3"/>
      <c r="M2" s="3" t="s">
        <v>2</v>
      </c>
      <c r="N2" s="3"/>
      <c r="O2" s="3"/>
      <c r="P2" s="3"/>
      <c r="Q2" s="3"/>
      <c r="R2" s="3"/>
      <c r="S2" s="3"/>
      <c r="T2" s="3"/>
      <c r="U2" s="3"/>
      <c r="V2" s="3"/>
      <c r="W2" s="3"/>
      <c r="X2" s="35"/>
    </row>
    <row r="3" spans="1:25" ht="15.75">
      <c r="A3" s="4" t="s">
        <v>3</v>
      </c>
      <c r="B3" s="5">
        <v>41883</v>
      </c>
      <c r="C3" s="6">
        <v>41913</v>
      </c>
      <c r="D3" s="5">
        <v>41944</v>
      </c>
      <c r="E3" s="6">
        <v>41974</v>
      </c>
      <c r="F3" s="6">
        <v>42005</v>
      </c>
      <c r="G3" s="6">
        <v>42036</v>
      </c>
      <c r="H3" s="6">
        <v>42064</v>
      </c>
      <c r="I3" s="6">
        <v>42095</v>
      </c>
      <c r="J3" s="6">
        <v>42125</v>
      </c>
      <c r="K3" s="6">
        <v>42156</v>
      </c>
      <c r="L3" s="6" t="s">
        <v>4</v>
      </c>
      <c r="M3" s="6">
        <v>42217</v>
      </c>
      <c r="N3" s="6">
        <v>42248</v>
      </c>
      <c r="O3" s="6">
        <v>42278</v>
      </c>
      <c r="P3" s="6">
        <v>42309</v>
      </c>
      <c r="Q3" s="6">
        <v>42339</v>
      </c>
      <c r="R3" s="6">
        <v>42370</v>
      </c>
      <c r="S3" s="6">
        <v>42401</v>
      </c>
      <c r="T3" s="6">
        <v>42430</v>
      </c>
      <c r="U3" s="6">
        <v>42461</v>
      </c>
      <c r="V3" s="6">
        <v>42491</v>
      </c>
      <c r="W3" s="6">
        <v>42522</v>
      </c>
      <c r="X3" s="36">
        <v>42552</v>
      </c>
      <c r="Y3" s="7" t="s">
        <v>5</v>
      </c>
    </row>
    <row r="4" spans="1:25">
      <c r="A4" s="8" t="s">
        <v>6</v>
      </c>
      <c r="B4" s="9">
        <v>12.61</v>
      </c>
      <c r="C4" s="10">
        <v>15.25</v>
      </c>
      <c r="D4" s="10">
        <v>15.08</v>
      </c>
      <c r="E4" s="10">
        <v>15.12</v>
      </c>
      <c r="F4" s="10">
        <v>15.28</v>
      </c>
      <c r="G4" s="10">
        <v>15.44</v>
      </c>
      <c r="H4" s="10">
        <v>15.18</v>
      </c>
      <c r="I4" s="10">
        <v>15.55</v>
      </c>
      <c r="J4" s="10">
        <v>15.687546549835705</v>
      </c>
      <c r="K4" s="10">
        <v>15.727685185185184</v>
      </c>
      <c r="L4" s="11">
        <v>15.82</v>
      </c>
      <c r="M4" s="11">
        <v>16.14</v>
      </c>
      <c r="N4" s="11">
        <v>15.87</v>
      </c>
      <c r="O4" s="11">
        <v>15.55</v>
      </c>
      <c r="P4" s="11">
        <v>15.57</v>
      </c>
      <c r="Q4" s="11">
        <v>15.65</v>
      </c>
      <c r="R4" s="11">
        <v>16.03</v>
      </c>
      <c r="S4" s="11">
        <v>16</v>
      </c>
      <c r="T4" s="11">
        <v>16</v>
      </c>
      <c r="U4" s="11">
        <v>15</v>
      </c>
      <c r="V4" s="11">
        <v>16.3</v>
      </c>
      <c r="W4" s="11">
        <v>16.2</v>
      </c>
      <c r="X4" s="37">
        <v>16.559999999999999</v>
      </c>
      <c r="Y4" s="12">
        <f>W4-V4</f>
        <v>-0.10000000000000142</v>
      </c>
    </row>
    <row r="5" spans="1:25">
      <c r="A5" s="8" t="s">
        <v>7</v>
      </c>
      <c r="B5" s="13">
        <v>2.9399999999999999E-2</v>
      </c>
      <c r="C5" s="14">
        <v>2.9000000000000001E-2</v>
      </c>
      <c r="D5" s="15">
        <v>2.9000000000000001E-2</v>
      </c>
      <c r="E5" s="15">
        <v>2.9000000000000001E-2</v>
      </c>
      <c r="F5" s="15">
        <v>2.9000000000000001E-2</v>
      </c>
      <c r="G5" s="15">
        <v>2.9000000000000001E-2</v>
      </c>
      <c r="H5" s="15">
        <v>2.9000000000000001E-2</v>
      </c>
      <c r="I5" s="15">
        <v>2.9000000000000001E-2</v>
      </c>
      <c r="J5" s="15">
        <v>2.9000000000000001E-2</v>
      </c>
      <c r="K5" s="15">
        <v>2.9000000000000001E-2</v>
      </c>
      <c r="L5" s="15">
        <v>2.9000000000000001E-2</v>
      </c>
      <c r="M5" s="15">
        <v>2.9000000000000001E-2</v>
      </c>
      <c r="N5" s="15">
        <v>2.9000000000000001E-2</v>
      </c>
      <c r="O5" s="15">
        <v>2.9000000000000001E-2</v>
      </c>
      <c r="P5" s="15">
        <v>2.9000000000000001E-2</v>
      </c>
      <c r="Q5" s="15">
        <v>2.9000000000000001E-2</v>
      </c>
      <c r="R5" s="15">
        <v>2.9000000000000001E-2</v>
      </c>
      <c r="S5" s="15">
        <v>2.9000000000000001E-2</v>
      </c>
      <c r="T5" s="15">
        <v>2.9000000000000001E-2</v>
      </c>
      <c r="U5" s="15">
        <v>2.9000000000000001E-2</v>
      </c>
      <c r="V5" s="15">
        <v>2.9000000000000001E-2</v>
      </c>
      <c r="W5" s="15">
        <v>2.9000000000000001E-2</v>
      </c>
      <c r="X5" s="38">
        <v>2.9000000000000001E-2</v>
      </c>
      <c r="Y5" s="12">
        <f t="shared" ref="Y5:Y9" si="0">W5-V5</f>
        <v>0</v>
      </c>
    </row>
    <row r="6" spans="1:25">
      <c r="A6" s="16" t="s">
        <v>8</v>
      </c>
      <c r="B6" s="13">
        <v>0.36599999999999999</v>
      </c>
      <c r="C6" s="14">
        <v>0.41449999999999998</v>
      </c>
      <c r="D6" s="15">
        <v>0.41510000000000002</v>
      </c>
      <c r="E6" s="15">
        <v>0.4153</v>
      </c>
      <c r="F6" s="15">
        <v>0.4128</v>
      </c>
      <c r="G6" s="15">
        <v>0.41470000000000001</v>
      </c>
      <c r="H6" s="15">
        <v>0.41210000000000002</v>
      </c>
      <c r="I6" s="15">
        <v>0.41599999999999998</v>
      </c>
      <c r="J6" s="15">
        <v>50.13190065717415</v>
      </c>
      <c r="K6" s="15">
        <v>0.53378171296296295</v>
      </c>
      <c r="L6" s="17">
        <v>0.53490000000000004</v>
      </c>
      <c r="M6" s="17">
        <v>0.5393</v>
      </c>
      <c r="N6" s="17">
        <v>0.57930000000000004</v>
      </c>
      <c r="O6" s="17">
        <v>0.57969999999999999</v>
      </c>
      <c r="P6" s="17">
        <v>0.57950000000000002</v>
      </c>
      <c r="Q6" s="17">
        <v>0.57950000000000002</v>
      </c>
      <c r="R6" s="17">
        <v>0.57899999999999996</v>
      </c>
      <c r="S6" s="17">
        <v>0.57909999999999995</v>
      </c>
      <c r="T6" s="17">
        <v>0.57899999999999996</v>
      </c>
      <c r="U6" s="17">
        <v>0.57979999999999998</v>
      </c>
      <c r="V6" s="17">
        <v>0.57869999999999999</v>
      </c>
      <c r="W6" s="17">
        <v>0.57879999999999998</v>
      </c>
      <c r="X6" s="38">
        <v>0.57830000000000004</v>
      </c>
      <c r="Y6" s="12">
        <f t="shared" si="0"/>
        <v>9.9999999999988987E-5</v>
      </c>
    </row>
    <row r="7" spans="1:25">
      <c r="A7" s="8" t="s">
        <v>9</v>
      </c>
      <c r="B7" s="18">
        <v>14607.22</v>
      </c>
      <c r="C7" s="19">
        <v>17322.259999999998</v>
      </c>
      <c r="D7" s="19">
        <v>17416.98</v>
      </c>
      <c r="E7" s="19">
        <v>18273.560000000001</v>
      </c>
      <c r="F7" s="19">
        <v>18403.11</v>
      </c>
      <c r="G7" s="19">
        <v>18185.759999999998</v>
      </c>
      <c r="H7" s="20">
        <v>17949.3</v>
      </c>
      <c r="I7" s="20">
        <v>18233</v>
      </c>
      <c r="J7" s="20">
        <v>19164.297042716324</v>
      </c>
      <c r="K7" s="20">
        <v>19104.163993055554</v>
      </c>
      <c r="L7" s="21">
        <v>19627.830000000002</v>
      </c>
      <c r="M7" s="21">
        <v>19624.89</v>
      </c>
      <c r="N7" s="21">
        <v>19013</v>
      </c>
      <c r="O7" s="21">
        <v>18685.939999999999</v>
      </c>
      <c r="P7" s="21">
        <v>18628.189999999999</v>
      </c>
      <c r="Q7" s="21">
        <v>19156.349999999999</v>
      </c>
      <c r="R7" s="21">
        <v>19164.490000000002</v>
      </c>
      <c r="S7" s="21">
        <v>19281.43</v>
      </c>
      <c r="T7" s="21">
        <v>19574.73</v>
      </c>
      <c r="U7" s="21">
        <v>19373.11</v>
      </c>
      <c r="V7" s="21">
        <v>19874.72</v>
      </c>
      <c r="W7" s="21">
        <v>19931.169999999998</v>
      </c>
      <c r="X7" s="39">
        <v>20124.52</v>
      </c>
      <c r="Y7" s="12">
        <f t="shared" si="0"/>
        <v>56.44999999999709</v>
      </c>
    </row>
    <row r="8" spans="1:25">
      <c r="A8" s="8" t="s">
        <v>10</v>
      </c>
      <c r="B8" s="18">
        <v>1583.87</v>
      </c>
      <c r="C8" s="19">
        <v>1592.18</v>
      </c>
      <c r="D8" s="19">
        <v>1601.07</v>
      </c>
      <c r="E8" s="19">
        <v>1671.34</v>
      </c>
      <c r="F8" s="19">
        <v>1682.66</v>
      </c>
      <c r="G8" s="20">
        <v>1650.54</v>
      </c>
      <c r="H8" s="20">
        <v>1645.27</v>
      </c>
      <c r="I8" s="20">
        <v>1645.15</v>
      </c>
      <c r="J8" s="20">
        <v>1826.5251807228915</v>
      </c>
      <c r="K8" s="20">
        <v>1834.5703009259257</v>
      </c>
      <c r="L8" s="21">
        <v>1859.88</v>
      </c>
      <c r="M8" s="21">
        <v>1846.46</v>
      </c>
      <c r="N8" s="21">
        <v>1812.9</v>
      </c>
      <c r="O8" s="21">
        <v>1804.94</v>
      </c>
      <c r="P8" s="21">
        <v>1797.4</v>
      </c>
      <c r="Q8" s="21">
        <v>1840.1</v>
      </c>
      <c r="R8" s="21">
        <v>1818.61</v>
      </c>
      <c r="S8" s="21">
        <v>1836.97</v>
      </c>
      <c r="T8" s="21">
        <v>1860.29</v>
      </c>
      <c r="U8" s="21">
        <v>1864.84</v>
      </c>
      <c r="V8" s="21">
        <v>1856.68</v>
      </c>
      <c r="W8" s="21">
        <v>1876.07</v>
      </c>
      <c r="X8" s="39">
        <v>1746.22</v>
      </c>
      <c r="Y8" s="12">
        <f t="shared" si="0"/>
        <v>19.389999999999873</v>
      </c>
    </row>
    <row r="9" spans="1:25">
      <c r="A9" s="8" t="s">
        <v>11</v>
      </c>
      <c r="B9" s="18">
        <v>688</v>
      </c>
      <c r="C9" s="19">
        <v>941</v>
      </c>
      <c r="D9" s="22">
        <v>530</v>
      </c>
      <c r="E9" s="22">
        <v>764</v>
      </c>
      <c r="F9" s="23">
        <v>676</v>
      </c>
      <c r="G9" s="23">
        <v>576</v>
      </c>
      <c r="H9" s="23">
        <v>710</v>
      </c>
      <c r="I9" s="23">
        <v>619</v>
      </c>
      <c r="J9" s="23">
        <v>913</v>
      </c>
      <c r="K9" s="23">
        <v>864</v>
      </c>
      <c r="L9" s="23">
        <v>1063</v>
      </c>
      <c r="M9" s="23">
        <v>1109</v>
      </c>
      <c r="N9" s="23">
        <v>1136</v>
      </c>
      <c r="O9" s="23">
        <v>1159</v>
      </c>
      <c r="P9" s="23">
        <v>1161</v>
      </c>
      <c r="Q9" s="23">
        <v>1260</v>
      </c>
      <c r="R9" s="23">
        <v>918</v>
      </c>
      <c r="S9" s="22">
        <v>1066</v>
      </c>
      <c r="T9" s="22">
        <v>1472</v>
      </c>
      <c r="U9" s="23">
        <v>1253</v>
      </c>
      <c r="V9" s="23">
        <v>1341</v>
      </c>
      <c r="W9" s="23">
        <v>1264</v>
      </c>
      <c r="X9" s="40">
        <v>1313</v>
      </c>
      <c r="Y9" s="12">
        <f t="shared" si="0"/>
        <v>-77</v>
      </c>
    </row>
    <row r="10" spans="1:25">
      <c r="E10" s="24"/>
      <c r="F10" s="25"/>
      <c r="G10" s="25"/>
    </row>
    <row r="11" spans="1:25" ht="15.75">
      <c r="A11" s="4" t="s">
        <v>12</v>
      </c>
      <c r="B11" s="23"/>
      <c r="C11" s="23"/>
      <c r="D11" s="23"/>
      <c r="E11" s="23"/>
      <c r="F11" s="23"/>
      <c r="G11" s="23"/>
      <c r="H11" s="23"/>
      <c r="I11" s="26"/>
      <c r="J11" s="23"/>
      <c r="K11" s="6">
        <v>42156</v>
      </c>
      <c r="L11" s="6" t="s">
        <v>4</v>
      </c>
      <c r="M11" s="6">
        <v>42217</v>
      </c>
      <c r="N11" s="6">
        <v>42248</v>
      </c>
      <c r="O11" s="6">
        <v>42278</v>
      </c>
      <c r="P11" s="6">
        <v>42309</v>
      </c>
      <c r="Q11" s="6">
        <v>42339</v>
      </c>
      <c r="R11" s="6">
        <v>42370</v>
      </c>
      <c r="S11" s="6">
        <v>42401</v>
      </c>
      <c r="T11" s="6">
        <f>+T3</f>
        <v>42430</v>
      </c>
      <c r="U11" s="6">
        <v>42461</v>
      </c>
      <c r="V11" s="6">
        <f>+V3</f>
        <v>42491</v>
      </c>
      <c r="W11" s="6">
        <f>+W3</f>
        <v>42522</v>
      </c>
      <c r="X11" s="36">
        <f>X3</f>
        <v>42552</v>
      </c>
      <c r="Y11" s="7" t="s">
        <v>5</v>
      </c>
    </row>
    <row r="12" spans="1:25">
      <c r="A12" s="8" t="s">
        <v>6</v>
      </c>
      <c r="B12" s="23"/>
      <c r="C12" s="23"/>
      <c r="D12" s="23"/>
      <c r="E12" s="23"/>
      <c r="F12" s="23"/>
      <c r="G12" s="23"/>
      <c r="H12" s="23"/>
      <c r="I12" s="23"/>
      <c r="J12" s="23"/>
      <c r="K12" s="10"/>
      <c r="L12" s="11"/>
      <c r="M12" s="11"/>
      <c r="N12" s="11"/>
      <c r="O12" s="11"/>
      <c r="P12" s="11"/>
      <c r="Q12" s="11">
        <v>34.5</v>
      </c>
      <c r="R12" s="27">
        <v>24</v>
      </c>
      <c r="S12" s="27">
        <v>21</v>
      </c>
      <c r="T12" s="27">
        <v>25</v>
      </c>
      <c r="U12" s="28">
        <v>20</v>
      </c>
      <c r="V12" s="28">
        <v>27.6</v>
      </c>
      <c r="W12" s="28">
        <v>23.7</v>
      </c>
      <c r="X12" s="42">
        <v>27.2</v>
      </c>
      <c r="Y12" s="26">
        <f>W12-V12</f>
        <v>-3.9000000000000021</v>
      </c>
    </row>
    <row r="13" spans="1:25">
      <c r="A13" s="8" t="s">
        <v>7</v>
      </c>
      <c r="B13" s="23"/>
      <c r="C13" s="23"/>
      <c r="D13" s="23"/>
      <c r="E13" s="23"/>
      <c r="F13" s="23"/>
      <c r="G13" s="23"/>
      <c r="H13" s="23"/>
      <c r="I13" s="23"/>
      <c r="J13" s="23"/>
      <c r="K13" s="15"/>
      <c r="L13" s="15"/>
      <c r="M13" s="15"/>
      <c r="N13" s="15"/>
      <c r="O13" s="15"/>
      <c r="P13" s="15"/>
      <c r="Q13" s="15">
        <v>1.4999999999999999E-2</v>
      </c>
      <c r="R13" s="14">
        <v>1.4999999999999999E-2</v>
      </c>
      <c r="S13" s="14">
        <v>1.4999999999999999E-2</v>
      </c>
      <c r="T13" s="14">
        <v>1.4999999999999999E-2</v>
      </c>
      <c r="U13" s="29">
        <v>1.4999999999999999E-2</v>
      </c>
      <c r="V13" s="29">
        <v>1.7500000000000002E-2</v>
      </c>
      <c r="W13" s="29">
        <v>1.6899999999999998E-2</v>
      </c>
      <c r="X13" s="43">
        <v>1.66E-2</v>
      </c>
      <c r="Y13" s="26">
        <f t="shared" ref="Y13:Y17" si="1">W13-V13</f>
        <v>-6.0000000000000331E-4</v>
      </c>
    </row>
    <row r="14" spans="1:25">
      <c r="A14" s="16" t="s">
        <v>8</v>
      </c>
      <c r="B14" s="23"/>
      <c r="C14" s="23"/>
      <c r="D14" s="23"/>
      <c r="E14" s="23"/>
      <c r="F14" s="23"/>
      <c r="G14" s="23"/>
      <c r="H14" s="23"/>
      <c r="I14" s="23"/>
      <c r="J14" s="23"/>
      <c r="K14" s="15"/>
      <c r="L14" s="17"/>
      <c r="M14" s="17"/>
      <c r="N14" s="17"/>
      <c r="O14" s="17"/>
      <c r="P14" s="17"/>
      <c r="Q14" s="17">
        <v>0.30690000000000001</v>
      </c>
      <c r="R14" s="30">
        <v>0.29149999999999998</v>
      </c>
      <c r="S14" s="30">
        <v>0.29449999999999998</v>
      </c>
      <c r="T14" s="30">
        <v>0.29430000000000001</v>
      </c>
      <c r="U14" s="29">
        <v>0.2823</v>
      </c>
      <c r="V14" s="29">
        <v>0.33360000000000001</v>
      </c>
      <c r="W14" s="29">
        <v>0.32829999999999998</v>
      </c>
      <c r="X14" s="43">
        <v>0.31879999999999997</v>
      </c>
      <c r="Y14" s="26">
        <f t="shared" si="1"/>
        <v>-5.3000000000000269E-3</v>
      </c>
    </row>
    <row r="15" spans="1:25">
      <c r="A15" s="8" t="s">
        <v>13</v>
      </c>
      <c r="B15" s="23"/>
      <c r="C15" s="23"/>
      <c r="D15" s="23"/>
      <c r="E15" s="23"/>
      <c r="F15" s="23"/>
      <c r="G15" s="23"/>
      <c r="H15" s="23"/>
      <c r="I15" s="23"/>
      <c r="J15" s="23"/>
      <c r="K15" s="20"/>
      <c r="L15" s="21"/>
      <c r="M15" s="21"/>
      <c r="N15" s="21"/>
      <c r="O15" s="21"/>
      <c r="P15" s="21"/>
      <c r="Q15" s="21">
        <v>123750</v>
      </c>
      <c r="R15" s="31">
        <v>65500</v>
      </c>
      <c r="S15" s="31">
        <v>111250</v>
      </c>
      <c r="T15" s="31">
        <v>98754</v>
      </c>
      <c r="U15" s="32">
        <v>70375</v>
      </c>
      <c r="V15" s="32">
        <v>88200</v>
      </c>
      <c r="W15" s="32">
        <v>106900</v>
      </c>
      <c r="X15" s="44">
        <v>116366.67</v>
      </c>
      <c r="Y15" s="26">
        <f t="shared" si="1"/>
        <v>18700</v>
      </c>
    </row>
    <row r="16" spans="1:25">
      <c r="A16" s="8" t="s">
        <v>10</v>
      </c>
      <c r="B16" s="23"/>
      <c r="C16" s="23"/>
      <c r="D16" s="23"/>
      <c r="E16" s="23"/>
      <c r="F16" s="23"/>
      <c r="G16" s="23"/>
      <c r="H16" s="23"/>
      <c r="I16" s="23"/>
      <c r="J16" s="23"/>
      <c r="K16" s="20"/>
      <c r="L16" s="21"/>
      <c r="M16" s="21"/>
      <c r="N16" s="21"/>
      <c r="O16" s="21"/>
      <c r="P16" s="21"/>
      <c r="Q16" s="21">
        <v>4988.75</v>
      </c>
      <c r="R16" s="31">
        <v>4453.1400000000003</v>
      </c>
      <c r="S16" s="31">
        <v>7370.5</v>
      </c>
      <c r="T16" s="31">
        <v>5330.77</v>
      </c>
      <c r="U16" s="32">
        <v>4925.33</v>
      </c>
      <c r="V16" s="32">
        <v>4707.8</v>
      </c>
      <c r="W16" s="32">
        <v>6962.35</v>
      </c>
      <c r="X16" s="44">
        <v>6989.6</v>
      </c>
      <c r="Y16" s="26">
        <f t="shared" si="1"/>
        <v>2254.5500000000002</v>
      </c>
    </row>
    <row r="17" spans="1:25">
      <c r="A17" s="8" t="s">
        <v>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>
        <v>4</v>
      </c>
      <c r="R17" s="33">
        <v>7</v>
      </c>
      <c r="S17" s="33">
        <v>8</v>
      </c>
      <c r="T17" s="33">
        <v>13</v>
      </c>
      <c r="U17" s="23">
        <v>12</v>
      </c>
      <c r="V17" s="23">
        <v>10</v>
      </c>
      <c r="W17" s="23">
        <v>20</v>
      </c>
      <c r="X17" s="40">
        <v>15</v>
      </c>
      <c r="Y17" s="26">
        <f t="shared" si="1"/>
        <v>10</v>
      </c>
    </row>
    <row r="19" spans="1:25" ht="15.75">
      <c r="A19" s="4" t="s">
        <v>14</v>
      </c>
      <c r="K19" s="6">
        <v>42156</v>
      </c>
      <c r="L19" s="6" t="s">
        <v>4</v>
      </c>
      <c r="M19" s="6">
        <v>42217</v>
      </c>
      <c r="N19" s="6">
        <v>42248</v>
      </c>
      <c r="O19" s="6">
        <v>42278</v>
      </c>
      <c r="P19" s="6">
        <v>42309</v>
      </c>
      <c r="Q19" s="6">
        <v>42339</v>
      </c>
      <c r="R19" s="6">
        <v>42370</v>
      </c>
      <c r="S19" s="6">
        <v>42401</v>
      </c>
      <c r="T19" s="6">
        <f>+T3</f>
        <v>42430</v>
      </c>
      <c r="U19" s="6">
        <v>42461</v>
      </c>
      <c r="V19" s="6">
        <f>+V3</f>
        <v>42491</v>
      </c>
      <c r="W19" s="6">
        <f>+W3</f>
        <v>42522</v>
      </c>
      <c r="X19" s="36">
        <f>X3</f>
        <v>42552</v>
      </c>
      <c r="Y19" s="7" t="s">
        <v>5</v>
      </c>
    </row>
    <row r="20" spans="1:25">
      <c r="A20" s="8" t="s">
        <v>6</v>
      </c>
      <c r="K20" s="10"/>
      <c r="L20" s="11"/>
      <c r="M20" s="11"/>
      <c r="N20" s="11">
        <v>30.11</v>
      </c>
      <c r="O20" s="11">
        <v>32</v>
      </c>
      <c r="P20" s="11">
        <v>30.69</v>
      </c>
      <c r="Q20" s="11">
        <v>30.81</v>
      </c>
      <c r="R20" s="27">
        <v>31.09</v>
      </c>
      <c r="S20" s="27">
        <v>29.91</v>
      </c>
      <c r="T20" s="27">
        <v>28.96</v>
      </c>
      <c r="U20" s="23">
        <v>31.61</v>
      </c>
      <c r="V20" s="23">
        <v>29.93</v>
      </c>
      <c r="W20" s="23">
        <v>29.35</v>
      </c>
      <c r="X20" s="40">
        <v>28.67</v>
      </c>
      <c r="Y20" s="26">
        <f>W20-V20</f>
        <v>-0.57999999999999829</v>
      </c>
    </row>
    <row r="21" spans="1:25">
      <c r="A21" s="8" t="s">
        <v>7</v>
      </c>
      <c r="K21" s="15"/>
      <c r="L21" s="15"/>
      <c r="M21" s="15"/>
      <c r="N21" s="15">
        <v>2.1299999999999999E-2</v>
      </c>
      <c r="O21" s="15">
        <v>2.12E-2</v>
      </c>
      <c r="P21" s="15">
        <v>2.1399999999999999E-2</v>
      </c>
      <c r="Q21" s="15">
        <v>2.1700000000000001E-2</v>
      </c>
      <c r="R21" s="14">
        <v>2.1999999999999999E-2</v>
      </c>
      <c r="S21" s="14">
        <v>2.1999999999999999E-2</v>
      </c>
      <c r="T21" s="14">
        <v>2.2700000000000001E-2</v>
      </c>
      <c r="U21" s="29">
        <v>2.2100000000000002E-2</v>
      </c>
      <c r="V21" s="29">
        <v>2.2599999999999999E-2</v>
      </c>
      <c r="W21" s="29">
        <v>2.2800000000000001E-2</v>
      </c>
      <c r="X21" s="43">
        <v>2.3300000000000001E-2</v>
      </c>
      <c r="Y21" s="26">
        <f t="shared" ref="Y21:Y25" si="2">W21-V21</f>
        <v>2.0000000000000226E-4</v>
      </c>
    </row>
    <row r="22" spans="1:25">
      <c r="A22" s="16" t="s">
        <v>8</v>
      </c>
      <c r="K22" s="15"/>
      <c r="L22" s="17"/>
      <c r="M22" s="17"/>
      <c r="N22" s="17">
        <v>0.42630000000000001</v>
      </c>
      <c r="O22" s="17">
        <v>0.42120000000000002</v>
      </c>
      <c r="P22" s="17">
        <v>0.42720000000000002</v>
      </c>
      <c r="Q22" s="17">
        <v>0.43209999999999998</v>
      </c>
      <c r="R22" s="30">
        <v>0.43619999999999998</v>
      </c>
      <c r="S22" s="30">
        <v>0.4385</v>
      </c>
      <c r="T22" s="30">
        <v>0.45219999999999999</v>
      </c>
      <c r="U22" s="29">
        <v>0.4375</v>
      </c>
      <c r="V22" s="29">
        <v>0.44779999999999998</v>
      </c>
      <c r="W22" s="29">
        <v>0.45290000000000002</v>
      </c>
      <c r="X22" s="43">
        <v>0.46350000000000002</v>
      </c>
      <c r="Y22" s="26">
        <f t="shared" si="2"/>
        <v>5.1000000000000489E-3</v>
      </c>
    </row>
    <row r="23" spans="1:25">
      <c r="A23" s="8" t="s">
        <v>13</v>
      </c>
      <c r="K23" s="20"/>
      <c r="L23" s="21"/>
      <c r="M23" s="21"/>
      <c r="N23" s="21">
        <v>34056.58</v>
      </c>
      <c r="O23" s="21">
        <v>34071.56</v>
      </c>
      <c r="P23" s="21">
        <v>31858.95</v>
      </c>
      <c r="Q23" s="21">
        <v>33384.879999999997</v>
      </c>
      <c r="R23" s="31">
        <v>34226.82</v>
      </c>
      <c r="S23" s="31">
        <v>32775.67</v>
      </c>
      <c r="T23" s="31">
        <v>32570.77</v>
      </c>
      <c r="U23" s="28">
        <v>34183.730000000003</v>
      </c>
      <c r="V23" s="28">
        <v>33188.53</v>
      </c>
      <c r="W23" s="32">
        <v>33765.919999999998</v>
      </c>
      <c r="X23" s="44">
        <v>33021.129999999997</v>
      </c>
      <c r="Y23" s="26">
        <f t="shared" si="2"/>
        <v>577.38999999999942</v>
      </c>
    </row>
    <row r="24" spans="1:25">
      <c r="A24" s="8" t="s">
        <v>10</v>
      </c>
      <c r="K24" s="20"/>
      <c r="L24" s="21"/>
      <c r="M24" s="21"/>
      <c r="N24" s="21">
        <v>1909.36</v>
      </c>
      <c r="O24" s="21">
        <v>1802.79</v>
      </c>
      <c r="P24" s="21">
        <v>1773.7</v>
      </c>
      <c r="Q24" s="21">
        <v>1837.85</v>
      </c>
      <c r="R24" s="31">
        <v>1887.36</v>
      </c>
      <c r="S24" s="31">
        <v>1873.49</v>
      </c>
      <c r="T24" s="31">
        <v>1907.88</v>
      </c>
      <c r="U24" s="23">
        <v>1882.01</v>
      </c>
      <c r="V24" s="23">
        <v>1911</v>
      </c>
      <c r="W24" s="23">
        <v>1989.99</v>
      </c>
      <c r="X24" s="40">
        <v>1881.85</v>
      </c>
      <c r="Y24" s="26">
        <f t="shared" si="2"/>
        <v>78.990000000000009</v>
      </c>
    </row>
    <row r="25" spans="1:25">
      <c r="A25" s="8" t="s">
        <v>11</v>
      </c>
      <c r="K25" s="23"/>
      <c r="L25" s="23"/>
      <c r="M25" s="23"/>
      <c r="N25" s="23">
        <v>111</v>
      </c>
      <c r="O25" s="23">
        <v>99</v>
      </c>
      <c r="P25" s="23">
        <v>131</v>
      </c>
      <c r="Q25" s="23">
        <v>214</v>
      </c>
      <c r="R25" s="33">
        <v>66</v>
      </c>
      <c r="S25" s="33">
        <v>135</v>
      </c>
      <c r="T25" s="33">
        <v>133</v>
      </c>
      <c r="U25" s="23">
        <v>168</v>
      </c>
      <c r="V25" s="23">
        <v>245</v>
      </c>
      <c r="W25" s="23">
        <v>269</v>
      </c>
      <c r="X25" s="40">
        <v>171</v>
      </c>
      <c r="Y25" s="26">
        <f t="shared" si="2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Chanyapat Ussawadharapan</cp:lastModifiedBy>
  <dcterms:created xsi:type="dcterms:W3CDTF">2016-08-03T03:34:45Z</dcterms:created>
  <dcterms:modified xsi:type="dcterms:W3CDTF">2016-08-08T08:38:08Z</dcterms:modified>
</cp:coreProperties>
</file>