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ada7cfdf2c2cfb/"/>
    </mc:Choice>
  </mc:AlternateContent>
  <xr:revisionPtr revIDLastSave="1" documentId="8_{F41C33C8-25BC-4A9B-B3E2-67963A4EDC8A}" xr6:coauthVersionLast="47" xr6:coauthVersionMax="47" xr10:uidLastSave="{3DDD02FF-AC0E-4E0E-A0A1-46536E867BE5}"/>
  <bookViews>
    <workbookView xWindow="-110" yWindow="-110" windowWidth="25820" windowHeight="13900" xr2:uid="{D7D25166-89F3-4663-B112-4B7016161F7A}"/>
  </bookViews>
  <sheets>
    <sheet name="Sheet1" sheetId="1" r:id="rId1"/>
    <sheet name="PIVOT" sheetId="3" r:id="rId2"/>
    <sheet name="HEURE SUPP" sheetId="4" r:id="rId3"/>
    <sheet name="SUMMARY" sheetId="5" r:id="rId4"/>
  </sheets>
  <definedNames>
    <definedName name="_xlnm._FilterDatabase" localSheetId="0" hidden="1">Sheet1!$A$1:$Q$85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K10" i="3" l="1"/>
  <c r="K15" i="3"/>
  <c r="K14" i="3"/>
  <c r="G33" i="3"/>
  <c r="K9" i="5" l="1"/>
  <c r="K8" i="5"/>
  <c r="K7" i="5"/>
  <c r="I9" i="5"/>
  <c r="I8" i="5"/>
  <c r="I7" i="5"/>
  <c r="H9" i="5"/>
  <c r="H8" i="5"/>
  <c r="H7" i="5"/>
  <c r="E31" i="4" l="1"/>
  <c r="J31" i="4"/>
  <c r="I31" i="4"/>
  <c r="H31" i="4"/>
  <c r="G31" i="4"/>
  <c r="F31" i="4"/>
  <c r="D31" i="4"/>
  <c r="C31" i="4"/>
  <c r="B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O85" i="1"/>
  <c r="P85" i="1" s="1"/>
  <c r="Q85" i="1" s="1"/>
  <c r="N85" i="1"/>
  <c r="O84" i="1"/>
  <c r="P84" i="1" s="1"/>
  <c r="Q84" i="1" s="1"/>
  <c r="N84" i="1"/>
  <c r="O83" i="1"/>
  <c r="P83" i="1" s="1"/>
  <c r="Q83" i="1" s="1"/>
  <c r="N83" i="1"/>
  <c r="O82" i="1"/>
  <c r="P82" i="1" s="1"/>
  <c r="Q82" i="1" s="1"/>
  <c r="N82" i="1"/>
  <c r="O81" i="1"/>
  <c r="P81" i="1" s="1"/>
  <c r="Q81" i="1" s="1"/>
  <c r="N81" i="1"/>
  <c r="O80" i="1"/>
  <c r="P80" i="1" s="1"/>
  <c r="Q80" i="1" s="1"/>
  <c r="N80" i="1"/>
  <c r="O79" i="1"/>
  <c r="P79" i="1" s="1"/>
  <c r="Q79" i="1" s="1"/>
  <c r="N79" i="1"/>
  <c r="O78" i="1"/>
  <c r="P78" i="1" s="1"/>
  <c r="Q78" i="1" s="1"/>
  <c r="N78" i="1"/>
  <c r="O77" i="1"/>
  <c r="P77" i="1" s="1"/>
  <c r="Q77" i="1" s="1"/>
  <c r="N77" i="1"/>
  <c r="O76" i="1"/>
  <c r="P76" i="1" s="1"/>
  <c r="Q76" i="1" s="1"/>
  <c r="N76" i="1"/>
  <c r="O75" i="1"/>
  <c r="P75" i="1" s="1"/>
  <c r="Q75" i="1" s="1"/>
  <c r="N75" i="1"/>
  <c r="O74" i="1"/>
  <c r="P74" i="1" s="1"/>
  <c r="Q74" i="1" s="1"/>
  <c r="N74" i="1"/>
  <c r="O73" i="1"/>
  <c r="P73" i="1" s="1"/>
  <c r="Q73" i="1" s="1"/>
  <c r="N73" i="1"/>
  <c r="O72" i="1"/>
  <c r="P72" i="1" s="1"/>
  <c r="Q72" i="1" s="1"/>
  <c r="N72" i="1"/>
  <c r="O71" i="1"/>
  <c r="P71" i="1" s="1"/>
  <c r="Q71" i="1" s="1"/>
  <c r="N71" i="1"/>
  <c r="O70" i="1"/>
  <c r="P70" i="1" s="1"/>
  <c r="Q70" i="1" s="1"/>
  <c r="N70" i="1"/>
  <c r="O69" i="1"/>
  <c r="P69" i="1" s="1"/>
  <c r="Q69" i="1" s="1"/>
  <c r="N69" i="1"/>
  <c r="O68" i="1"/>
  <c r="P68" i="1" s="1"/>
  <c r="Q68" i="1" s="1"/>
  <c r="N68" i="1"/>
  <c r="O67" i="1"/>
  <c r="P67" i="1" s="1"/>
  <c r="Q67" i="1" s="1"/>
  <c r="N67" i="1"/>
  <c r="O66" i="1"/>
  <c r="P66" i="1" s="1"/>
  <c r="Q66" i="1" s="1"/>
  <c r="N66" i="1"/>
  <c r="O65" i="1"/>
  <c r="P65" i="1" s="1"/>
  <c r="Q65" i="1" s="1"/>
  <c r="N65" i="1"/>
  <c r="O64" i="1"/>
  <c r="P64" i="1" s="1"/>
  <c r="Q64" i="1" s="1"/>
  <c r="N64" i="1"/>
  <c r="O63" i="1"/>
  <c r="P63" i="1" s="1"/>
  <c r="Q63" i="1" s="1"/>
  <c r="N63" i="1"/>
  <c r="O62" i="1"/>
  <c r="P62" i="1" s="1"/>
  <c r="Q62" i="1" s="1"/>
  <c r="N62" i="1"/>
  <c r="O61" i="1"/>
  <c r="P61" i="1" s="1"/>
  <c r="Q61" i="1" s="1"/>
  <c r="N61" i="1"/>
  <c r="O60" i="1"/>
  <c r="P60" i="1" s="1"/>
  <c r="Q60" i="1" s="1"/>
  <c r="N60" i="1"/>
  <c r="O59" i="1"/>
  <c r="P59" i="1" s="1"/>
  <c r="Q59" i="1" s="1"/>
  <c r="N59" i="1"/>
  <c r="O58" i="1"/>
  <c r="P58" i="1" s="1"/>
  <c r="Q58" i="1" s="1"/>
  <c r="N58" i="1"/>
  <c r="O57" i="1"/>
  <c r="P57" i="1" s="1"/>
  <c r="Q57" i="1" s="1"/>
  <c r="N57" i="1"/>
  <c r="O56" i="1"/>
  <c r="P56" i="1" s="1"/>
  <c r="Q56" i="1" s="1"/>
  <c r="N56" i="1"/>
  <c r="O55" i="1"/>
  <c r="P55" i="1" s="1"/>
  <c r="Q55" i="1" s="1"/>
  <c r="N55" i="1"/>
  <c r="O54" i="1"/>
  <c r="P54" i="1" s="1"/>
  <c r="Q54" i="1" s="1"/>
  <c r="N54" i="1"/>
  <c r="O53" i="1"/>
  <c r="P53" i="1" s="1"/>
  <c r="Q53" i="1" s="1"/>
  <c r="N53" i="1"/>
  <c r="O52" i="1"/>
  <c r="P52" i="1" s="1"/>
  <c r="Q52" i="1" s="1"/>
  <c r="N52" i="1"/>
  <c r="O51" i="1"/>
  <c r="P51" i="1" s="1"/>
  <c r="Q51" i="1" s="1"/>
  <c r="N51" i="1"/>
  <c r="O50" i="1"/>
  <c r="P50" i="1" s="1"/>
  <c r="Q50" i="1" s="1"/>
  <c r="N50" i="1"/>
  <c r="O49" i="1"/>
  <c r="P49" i="1" s="1"/>
  <c r="Q49" i="1" s="1"/>
  <c r="N49" i="1"/>
  <c r="O48" i="1"/>
  <c r="P48" i="1" s="1"/>
  <c r="Q48" i="1" s="1"/>
  <c r="N48" i="1"/>
  <c r="O47" i="1"/>
  <c r="P47" i="1" s="1"/>
  <c r="Q47" i="1" s="1"/>
  <c r="N47" i="1"/>
  <c r="O46" i="1"/>
  <c r="P46" i="1" s="1"/>
  <c r="Q46" i="1" s="1"/>
  <c r="N46" i="1"/>
  <c r="O45" i="1"/>
  <c r="P45" i="1" s="1"/>
  <c r="Q45" i="1" s="1"/>
  <c r="N45" i="1"/>
  <c r="O44" i="1"/>
  <c r="P44" i="1" s="1"/>
  <c r="Q44" i="1" s="1"/>
  <c r="N44" i="1"/>
  <c r="O43" i="1"/>
  <c r="P43" i="1" s="1"/>
  <c r="Q43" i="1" s="1"/>
  <c r="N43" i="1"/>
  <c r="O42" i="1"/>
  <c r="P42" i="1" s="1"/>
  <c r="Q42" i="1" s="1"/>
  <c r="N42" i="1"/>
  <c r="O41" i="1"/>
  <c r="P41" i="1" s="1"/>
  <c r="Q41" i="1" s="1"/>
  <c r="N41" i="1"/>
  <c r="O40" i="1"/>
  <c r="P40" i="1" s="1"/>
  <c r="Q40" i="1" s="1"/>
  <c r="N40" i="1"/>
  <c r="O39" i="1"/>
  <c r="P39" i="1" s="1"/>
  <c r="Q39" i="1" s="1"/>
  <c r="N39" i="1"/>
  <c r="O38" i="1"/>
  <c r="P38" i="1" s="1"/>
  <c r="Q38" i="1" s="1"/>
  <c r="N38" i="1"/>
  <c r="O37" i="1"/>
  <c r="P37" i="1" s="1"/>
  <c r="Q37" i="1" s="1"/>
  <c r="N37" i="1"/>
  <c r="O36" i="1"/>
  <c r="P36" i="1" s="1"/>
  <c r="Q36" i="1" s="1"/>
  <c r="N36" i="1"/>
  <c r="O35" i="1"/>
  <c r="P35" i="1" s="1"/>
  <c r="Q35" i="1" s="1"/>
  <c r="N35" i="1"/>
  <c r="O34" i="1"/>
  <c r="P34" i="1" s="1"/>
  <c r="Q34" i="1" s="1"/>
  <c r="N34" i="1"/>
  <c r="O33" i="1"/>
  <c r="P33" i="1" s="1"/>
  <c r="Q33" i="1" s="1"/>
  <c r="N33" i="1"/>
  <c r="O32" i="1"/>
  <c r="P32" i="1" s="1"/>
  <c r="Q32" i="1" s="1"/>
  <c r="N32" i="1"/>
  <c r="O31" i="1"/>
  <c r="P31" i="1" s="1"/>
  <c r="Q31" i="1" s="1"/>
  <c r="N31" i="1"/>
  <c r="O30" i="1"/>
  <c r="P30" i="1" s="1"/>
  <c r="Q30" i="1" s="1"/>
  <c r="N30" i="1"/>
  <c r="O29" i="1"/>
  <c r="P29" i="1" s="1"/>
  <c r="Q29" i="1" s="1"/>
  <c r="N29" i="1"/>
  <c r="O28" i="1"/>
  <c r="P28" i="1" s="1"/>
  <c r="Q28" i="1" s="1"/>
  <c r="N28" i="1"/>
  <c r="O27" i="1"/>
  <c r="P27" i="1" s="1"/>
  <c r="Q27" i="1" s="1"/>
  <c r="N27" i="1"/>
  <c r="O26" i="1"/>
  <c r="P26" i="1" s="1"/>
  <c r="Q26" i="1" s="1"/>
  <c r="N26" i="1"/>
  <c r="O25" i="1"/>
  <c r="P25" i="1" s="1"/>
  <c r="Q25" i="1" s="1"/>
  <c r="N25" i="1"/>
  <c r="O24" i="1"/>
  <c r="P24" i="1" s="1"/>
  <c r="Q24" i="1" s="1"/>
  <c r="N24" i="1"/>
  <c r="O23" i="1"/>
  <c r="P23" i="1" s="1"/>
  <c r="Q23" i="1" s="1"/>
  <c r="N23" i="1"/>
  <c r="O22" i="1"/>
  <c r="P22" i="1" s="1"/>
  <c r="Q22" i="1" s="1"/>
  <c r="N22" i="1"/>
  <c r="O21" i="1"/>
  <c r="P21" i="1" s="1"/>
  <c r="Q21" i="1" s="1"/>
  <c r="N21" i="1"/>
  <c r="O20" i="1"/>
  <c r="P20" i="1" s="1"/>
  <c r="Q20" i="1" s="1"/>
  <c r="N20" i="1"/>
  <c r="O19" i="1"/>
  <c r="P19" i="1" s="1"/>
  <c r="Q19" i="1" s="1"/>
  <c r="N19" i="1"/>
  <c r="O18" i="1"/>
  <c r="P18" i="1" s="1"/>
  <c r="Q18" i="1" s="1"/>
  <c r="N18" i="1"/>
  <c r="O17" i="1"/>
  <c r="P17" i="1" s="1"/>
  <c r="Q17" i="1" s="1"/>
  <c r="N17" i="1"/>
  <c r="O16" i="1"/>
  <c r="P16" i="1" s="1"/>
  <c r="Q16" i="1" s="1"/>
  <c r="N16" i="1"/>
  <c r="O15" i="1"/>
  <c r="P15" i="1" s="1"/>
  <c r="Q15" i="1" s="1"/>
  <c r="N15" i="1"/>
  <c r="O14" i="1"/>
  <c r="P14" i="1" s="1"/>
  <c r="Q14" i="1" s="1"/>
  <c r="N14" i="1"/>
  <c r="O13" i="1"/>
  <c r="P13" i="1" s="1"/>
  <c r="Q13" i="1" s="1"/>
  <c r="N13" i="1"/>
  <c r="O12" i="1"/>
  <c r="P12" i="1" s="1"/>
  <c r="Q12" i="1" s="1"/>
  <c r="N12" i="1"/>
  <c r="O11" i="1"/>
  <c r="P11" i="1" s="1"/>
  <c r="Q11" i="1" s="1"/>
  <c r="N11" i="1"/>
  <c r="O10" i="1"/>
  <c r="P10" i="1" s="1"/>
  <c r="Q10" i="1" s="1"/>
  <c r="N10" i="1"/>
  <c r="O9" i="1"/>
  <c r="P9" i="1" s="1"/>
  <c r="Q9" i="1" s="1"/>
  <c r="N9" i="1"/>
  <c r="O8" i="1"/>
  <c r="P8" i="1" s="1"/>
  <c r="Q8" i="1" s="1"/>
  <c r="N8" i="1"/>
  <c r="O7" i="1"/>
  <c r="P7" i="1" s="1"/>
  <c r="Q7" i="1" s="1"/>
  <c r="N7" i="1"/>
  <c r="O6" i="1"/>
  <c r="P6" i="1" s="1"/>
  <c r="Q6" i="1" s="1"/>
  <c r="N6" i="1"/>
  <c r="O5" i="1"/>
  <c r="P5" i="1" s="1"/>
  <c r="Q5" i="1" s="1"/>
  <c r="N5" i="1"/>
  <c r="O4" i="1"/>
  <c r="P4" i="1" s="1"/>
  <c r="Q4" i="1" s="1"/>
  <c r="N4" i="1"/>
  <c r="O3" i="1"/>
  <c r="P3" i="1" s="1"/>
  <c r="Q3" i="1" s="1"/>
  <c r="N3" i="1"/>
  <c r="O2" i="1"/>
  <c r="P2" i="1" s="1"/>
  <c r="Q2" i="1" s="1"/>
  <c r="N2" i="1"/>
</calcChain>
</file>

<file path=xl/sharedStrings.xml><?xml version="1.0" encoding="utf-8"?>
<sst xmlns="http://schemas.openxmlformats.org/spreadsheetml/2006/main" count="530" uniqueCount="58">
  <si>
    <t>Date</t>
  </si>
  <si>
    <t>Name</t>
  </si>
  <si>
    <t>User ID</t>
  </si>
  <si>
    <t>Department</t>
  </si>
  <si>
    <t>Shift</t>
  </si>
  <si>
    <t>Leave</t>
  </si>
  <si>
    <t>In</t>
  </si>
  <si>
    <t>Out</t>
  </si>
  <si>
    <t>Exception</t>
  </si>
  <si>
    <t>Regular hours</t>
  </si>
  <si>
    <t>Overtime hours</t>
  </si>
  <si>
    <t>Total Work Hours</t>
  </si>
  <si>
    <t>BOUMAAZA AMINE</t>
  </si>
  <si>
    <t>All Users/Admin</t>
  </si>
  <si>
    <t>SVLM_Admin</t>
  </si>
  <si>
    <t>-</t>
  </si>
  <si>
    <t>Absence</t>
  </si>
  <si>
    <t>FARAHAT ACHRAF</t>
  </si>
  <si>
    <t>MAKMOUL MOUHCINE</t>
  </si>
  <si>
    <t>Late In, Early Out</t>
  </si>
  <si>
    <t>Early Out</t>
  </si>
  <si>
    <t>Insufficient work time, Late In, Early Out</t>
  </si>
  <si>
    <t>Late In</t>
  </si>
  <si>
    <t>Working hours</t>
  </si>
  <si>
    <t>day</t>
  </si>
  <si>
    <t>heure supp</t>
  </si>
  <si>
    <t>roundup</t>
  </si>
  <si>
    <t>Number</t>
  </si>
  <si>
    <t>Grand Total</t>
  </si>
  <si>
    <t>Sum of Number</t>
  </si>
  <si>
    <t>Amine Boumaaza</t>
  </si>
  <si>
    <t>Achraf Farahat</t>
  </si>
  <si>
    <t>Mohcine Makmoul</t>
  </si>
  <si>
    <t>date</t>
  </si>
  <si>
    <t>Mois :</t>
  </si>
  <si>
    <t>Business :</t>
  </si>
  <si>
    <t>SVLM/R.N</t>
  </si>
  <si>
    <t xml:space="preserve">      ETAT DES ELEMENTS VARIABLES PAR SITE</t>
  </si>
  <si>
    <t>RESPONSABLE</t>
  </si>
  <si>
    <t>Coefficient</t>
  </si>
  <si>
    <t>Matricule</t>
  </si>
  <si>
    <t>Nom</t>
  </si>
  <si>
    <t>Prénom</t>
  </si>
  <si>
    <t>Date debut</t>
  </si>
  <si>
    <t>Date fin</t>
  </si>
  <si>
    <t>Prolongation</t>
  </si>
  <si>
    <t>Nb de jour</t>
  </si>
  <si>
    <t xml:space="preserve"> HS 125%</t>
  </si>
  <si>
    <t xml:space="preserve"> HS 150%</t>
  </si>
  <si>
    <t>solde cantine en DH</t>
  </si>
  <si>
    <t>HS 200%</t>
  </si>
  <si>
    <t>BOUMAAZA</t>
  </si>
  <si>
    <t>AMINE</t>
  </si>
  <si>
    <t xml:space="preserve"> MR CHAKLI MOHAMED</t>
  </si>
  <si>
    <t>MAKMOUL</t>
  </si>
  <si>
    <t>MOHCINE</t>
  </si>
  <si>
    <t>FARAHAT</t>
  </si>
  <si>
    <t>ACHRAF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</si>
</sst>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0"/>
      <color indexed="8"/>
      <name val="Aptos Narrow"/>
      <family val="2"/>
      <scheme val="minor"/>
    </font>
    <font>
      <b/>
      <sz val="10"/>
      <name val="Aptos Narrow"/>
      <family val="2"/>
      <scheme val="minor"/>
    </font>
    <font>
      <b/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4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2" borderId="0" xfId="0" applyFill="1"/>
    <xf numFmtId="21" fontId="0" fillId="2" borderId="0" xfId="0" applyNumberFormat="1" applyFill="1"/>
    <xf numFmtId="0" fontId="0" fillId="3" borderId="0" xfId="0" applyFill="1"/>
    <xf numFmtId="0" fontId="0" fillId="0" borderId="0" xfId="0" pivotButton="1"/>
    <xf numFmtId="0" fontId="1" fillId="4" borderId="2" xfId="0" applyFont="1" applyFill="1" applyBorder="1"/>
    <xf numFmtId="9" fontId="1" fillId="4" borderId="2" xfId="0" applyNumberFormat="1" applyFont="1" applyFill="1" applyBorder="1" applyAlignment="1">
      <alignment horizontal="center"/>
    </xf>
    <xf numFmtId="14" fontId="1" fillId="0" borderId="2" xfId="0" applyNumberFormat="1" applyFont="1" applyBorder="1"/>
    <xf numFmtId="0" fontId="1" fillId="2" borderId="2" xfId="0" applyFont="1" applyFill="1" applyBorder="1" applyAlignment="1">
      <alignment horizontal="center"/>
    </xf>
    <xf numFmtId="0" fontId="1" fillId="2" borderId="0" xfId="0" applyFont="1" applyFill="1"/>
    <xf numFmtId="0" fontId="1" fillId="0" borderId="2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3" xfId="1" applyNumberFormat="1" applyFont="1" applyFill="1" applyBorder="1" applyAlignment="1">
      <alignment horizontal="center" vertical="center"/>
    </xf>
    <xf numFmtId="0" fontId="3" fillId="5" borderId="7" xfId="1" applyNumberFormat="1" applyFont="1" applyFill="1" applyBorder="1" applyAlignment="1">
      <alignment horizontal="left"/>
    </xf>
    <xf numFmtId="0" fontId="4" fillId="0" borderId="4" xfId="1" applyNumberFormat="1" applyFont="1" applyBorder="1"/>
    <xf numFmtId="0" fontId="5" fillId="0" borderId="5" xfId="1" applyNumberFormat="1" applyFont="1" applyBorder="1" applyAlignment="1">
      <alignment horizontal="right" vertical="center"/>
    </xf>
    <xf numFmtId="0" fontId="4" fillId="0" borderId="5" xfId="1" applyNumberFormat="1" applyFont="1" applyBorder="1"/>
    <xf numFmtId="0" fontId="4" fillId="0" borderId="6" xfId="1" applyNumberFormat="1" applyFont="1" applyBorder="1" applyAlignment="1">
      <alignment horizontal="right" vertical="center"/>
    </xf>
    <xf numFmtId="0" fontId="1" fillId="0" borderId="3" xfId="0" applyFont="1" applyBorder="1"/>
    <xf numFmtId="14" fontId="1" fillId="2" borderId="0" xfId="0" applyNumberFormat="1" applyFont="1" applyFill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/>
    <xf numFmtId="14" fontId="1" fillId="0" borderId="2" xfId="0" applyNumberFormat="1" applyFont="1" applyBorder="1" applyAlignment="1">
      <alignment horizontal="center"/>
    </xf>
    <xf numFmtId="14" fontId="1" fillId="3" borderId="2" xfId="0" applyNumberFormat="1" applyFont="1" applyFill="1" applyBorder="1"/>
    <xf numFmtId="0" fontId="1" fillId="3" borderId="2" xfId="0" applyFont="1" applyFill="1" applyBorder="1" applyAlignment="1">
      <alignment horizontal="center"/>
    </xf>
    <xf numFmtId="14" fontId="0" fillId="2" borderId="0" xfId="0" applyNumberFormat="1" applyFill="1"/>
    <xf numFmtId="0" fontId="0" fillId="6" borderId="0" xfId="0" applyFill="1"/>
    <xf numFmtId="21" fontId="0" fillId="6" borderId="0" xfId="0" applyNumberFormat="1" applyFill="1"/>
    <xf numFmtId="14" fontId="0" fillId="6" borderId="0" xfId="0" applyNumberFormat="1" applyFill="1"/>
    <xf numFmtId="0" fontId="1" fillId="0" borderId="1" xfId="0" applyFont="1" applyBorder="1" applyAlignment="1">
      <alignment horizontal="center"/>
    </xf>
    <xf numFmtId="17" fontId="4" fillId="5" borderId="4" xfId="1" applyNumberFormat="1" applyFont="1" applyFill="1" applyBorder="1" applyAlignment="1">
      <alignment horizontal="center" vertical="center"/>
    </xf>
    <xf numFmtId="0" fontId="4" fillId="5" borderId="5" xfId="1" applyNumberFormat="1" applyFont="1" applyFill="1" applyBorder="1" applyAlignment="1">
      <alignment horizontal="center" vertical="center"/>
    </xf>
    <xf numFmtId="0" fontId="4" fillId="5" borderId="6" xfId="1" applyNumberFormat="1" applyFont="1" applyFill="1" applyBorder="1" applyAlignment="1">
      <alignment horizontal="center" vertical="center"/>
    </xf>
    <xf numFmtId="0" fontId="3" fillId="5" borderId="4" xfId="1" applyNumberFormat="1" applyFont="1" applyFill="1" applyBorder="1" applyAlignment="1">
      <alignment horizontal="center"/>
    </xf>
    <xf numFmtId="0" fontId="3" fillId="5" borderId="5" xfId="1" applyNumberFormat="1" applyFont="1" applyFill="1" applyBorder="1" applyAlignment="1">
      <alignment horizontal="center"/>
    </xf>
    <xf numFmtId="0" fontId="3" fillId="5" borderId="6" xfId="1" applyNumberFormat="1" applyFont="1" applyFill="1" applyBorder="1" applyAlignment="1">
      <alignment horizontal="center"/>
    </xf>
  </cellXfs>
  <cellStyles count="2">
    <cellStyle name="?_x001d_?'&amp;Oy—&amp;Hy_x000b__x0008_?_x0005_v_x0006__x000f__x0001__x0001_" xfId="1" xr:uid="{DABCE9F9-1A66-4FCC-8167-3CA9BE4F6067}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2</xdr:col>
      <xdr:colOff>419100</xdr:colOff>
      <xdr:row>3</xdr:row>
      <xdr:rowOff>3810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72B828-AA46-4AB3-87E6-12893F18F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96977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.Chakli" refreshedDate="45719.551743518517" createdVersion="8" refreshedVersion="8" minRefreshableVersion="3" recordCount="84" xr:uid="{9CDA7809-9C62-4CAF-AB74-33F251A23876}">
  <cacheSource type="worksheet">
    <worksheetSource ref="A1:Q85" sheet="Sheet1"/>
  </cacheSource>
  <cacheFields count="17">
    <cacheField name="Date" numFmtId="14">
      <sharedItems containsSemiMixedTypes="0" containsNonDate="0" containsDate="1" containsString="0" minDate="2025-02-01T00:00:00" maxDate="2025-03-01T00:00:00" count="28"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</sharedItems>
    </cacheField>
    <cacheField name="Name" numFmtId="0">
      <sharedItems count="3">
        <s v="BOUMAAZA AMINE"/>
        <s v="FARAHAT ACHRAF"/>
        <s v="MAKMOUL MOUHCINE"/>
      </sharedItems>
    </cacheField>
    <cacheField name="User ID" numFmtId="0">
      <sharedItems containsSemiMixedTypes="0" containsString="0" containsNumber="1" containsInteger="1" minValue="10" maxValue="57"/>
    </cacheField>
    <cacheField name="Department" numFmtId="0">
      <sharedItems/>
    </cacheField>
    <cacheField name="Shift" numFmtId="0">
      <sharedItems/>
    </cacheField>
    <cacheField name="Leave" numFmtId="0">
      <sharedItems/>
    </cacheField>
    <cacheField name="In" numFmtId="0">
      <sharedItems containsDate="1" containsMixedTypes="1" minDate="1899-12-30T07:14:52" maxDate="1899-12-30T10:39:06"/>
    </cacheField>
    <cacheField name="Out" numFmtId="0">
      <sharedItems containsDate="1" containsMixedTypes="1" minDate="1899-12-30T11:10:14" maxDate="1899-12-30T20:04:30"/>
    </cacheField>
    <cacheField name="Exception" numFmtId="0">
      <sharedItems/>
    </cacheField>
    <cacheField name="Regular hours" numFmtId="21">
      <sharedItems containsSemiMixedTypes="0" containsNonDate="0" containsDate="1" containsString="0" minDate="1899-12-30T00:00:00" maxDate="1899-12-30T08:45:00"/>
    </cacheField>
    <cacheField name="Overtime hours" numFmtId="21">
      <sharedItems containsSemiMixedTypes="0" containsNonDate="0" containsDate="1" containsString="0" minDate="1899-12-30T00:00:00" maxDate="1899-12-31T00:00:00"/>
    </cacheField>
    <cacheField name="Total Work Hours" numFmtId="21">
      <sharedItems containsSemiMixedTypes="0" containsNonDate="0" containsDate="1" containsString="0" minDate="1899-12-30T00:00:00" maxDate="1899-12-30T12:19:46"/>
    </cacheField>
    <cacheField name="Working hours" numFmtId="21">
      <sharedItems containsSemiMixedTypes="0" containsNonDate="0" containsDate="1" containsString="0" minDate="1899-12-30T00:00:00" maxDate="1899-12-31T00:00:00"/>
    </cacheField>
    <cacheField name="day" numFmtId="0">
      <sharedItems/>
    </cacheField>
    <cacheField name="heure supp" numFmtId="21">
      <sharedItems containsSemiMixedTypes="0" containsNonDate="0" containsDate="1" containsString="0" minDate="1899-12-30T00:00:00" maxDate="1899-12-30T09:14:09"/>
    </cacheField>
    <cacheField name="roundup" numFmtId="21">
      <sharedItems containsSemiMixedTypes="0" containsNonDate="0" containsDate="1" containsString="0" minDate="1899-12-30T00:00:00" maxDate="1899-12-30T10:00:00"/>
    </cacheField>
    <cacheField name="Number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n v="10"/>
    <s v="All Users/Admin"/>
    <s v="SVLM_Admin"/>
    <s v="-"/>
    <d v="1899-12-30T08:33:30"/>
    <d v="1899-12-30T12:36:52"/>
    <s v="Late In, Early Out"/>
    <d v="1899-12-30T04:03:22"/>
    <d v="1899-12-30T00:00:00"/>
    <d v="1899-12-30T04:03:22"/>
    <d v="1899-12-30T00:00:00"/>
    <s v="Saturday"/>
    <d v="1899-12-30T04:03:22"/>
    <d v="1899-12-30T05:00:00"/>
    <n v="5"/>
  </r>
  <r>
    <x v="0"/>
    <x v="1"/>
    <n v="57"/>
    <s v="All Users/Admin"/>
    <s v="SVLM_Admin"/>
    <s v="-"/>
    <d v="1899-12-30T10:16:39"/>
    <d v="1899-12-30T16:07:53"/>
    <s v="Late In, Early Out"/>
    <d v="1899-12-30T05:51:14"/>
    <d v="1899-12-30T00:00:00"/>
    <d v="1899-12-30T05:51:14"/>
    <d v="1899-12-30T00:00:00"/>
    <s v="Saturday"/>
    <d v="1899-12-30T05:51:14"/>
    <d v="1899-12-30T06:00:00"/>
    <n v="6"/>
  </r>
  <r>
    <x v="0"/>
    <x v="2"/>
    <n v="44"/>
    <s v="All Users/Admin"/>
    <s v="SVLM_Admin"/>
    <s v="-"/>
    <d v="1899-12-30T07:41:51"/>
    <d v="1899-12-30T13:13:51"/>
    <s v="Early Out"/>
    <d v="1899-12-30T05:13:51"/>
    <d v="1899-12-30T00:00:00"/>
    <d v="1899-12-30T05:32:00"/>
    <d v="1899-12-30T00:00:00"/>
    <s v="Saturday"/>
    <d v="1899-12-30T05:32:00"/>
    <d v="1899-12-30T06:00:00"/>
    <n v="6"/>
  </r>
  <r>
    <x v="1"/>
    <x v="0"/>
    <n v="10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1"/>
    <x v="1"/>
    <n v="57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1"/>
    <x v="2"/>
    <n v="44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2"/>
    <x v="0"/>
    <n v="10"/>
    <s v="All Users/Admin"/>
    <s v="SVLM_Admin"/>
    <s v="-"/>
    <d v="1899-12-30T07:31:06"/>
    <d v="1899-12-30T16:31:23"/>
    <s v="Early Out"/>
    <d v="1899-12-30T08:31:23"/>
    <d v="1899-12-30T00:00:00"/>
    <d v="1899-12-30T09:00:17"/>
    <d v="1899-12-30T08:00:00"/>
    <s v="Monday"/>
    <d v="1899-12-30T01:00:17"/>
    <d v="1899-12-30T02:00:00"/>
    <n v="2"/>
  </r>
  <r>
    <x v="2"/>
    <x v="1"/>
    <n v="57"/>
    <s v="All Users/Admin"/>
    <s v="SVLM_Admin"/>
    <s v="-"/>
    <d v="1899-12-30T08:29:57"/>
    <d v="1899-12-30T16:05:59"/>
    <s v="Late In, Early Out"/>
    <d v="1899-12-30T07:36:02"/>
    <d v="1899-12-30T00:00:00"/>
    <d v="1899-12-30T07:36:02"/>
    <d v="1899-12-30T08:00:00"/>
    <s v="Monday"/>
    <d v="1899-12-30T00:00:00"/>
    <d v="1899-12-30T00:00:00"/>
    <n v="0"/>
  </r>
  <r>
    <x v="2"/>
    <x v="2"/>
    <n v="44"/>
    <s v="All Users/Admin"/>
    <s v="SVLM_Admin"/>
    <s v="-"/>
    <d v="1899-12-30T07:35:17"/>
    <d v="1899-12-30T17:18:15"/>
    <s v="-"/>
    <d v="1899-12-30T08:45:00"/>
    <d v="1899-12-30T00:00:00"/>
    <d v="1899-12-30T09:42:58"/>
    <d v="1899-12-30T08:00:00"/>
    <s v="Monday"/>
    <d v="1899-12-30T01:42:58"/>
    <d v="1899-12-30T02:00:00"/>
    <n v="2"/>
  </r>
  <r>
    <x v="3"/>
    <x v="0"/>
    <n v="10"/>
    <s v="All Users/Admin"/>
    <s v="SVLM_Admin"/>
    <s v="-"/>
    <d v="1899-12-30T07:24:07"/>
    <d v="1899-12-30T16:38:44"/>
    <s v="Early Out"/>
    <d v="1899-12-30T08:38:44"/>
    <d v="1899-12-30T00:00:00"/>
    <d v="1899-12-30T09:14:37"/>
    <d v="1899-12-30T08:00:00"/>
    <s v="Tuesday"/>
    <d v="1899-12-30T01:14:37"/>
    <d v="1899-12-30T02:00:00"/>
    <n v="2"/>
  </r>
  <r>
    <x v="3"/>
    <x v="1"/>
    <n v="57"/>
    <s v="All Users/Admin"/>
    <s v="SVLM_Admin"/>
    <s v="-"/>
    <d v="1899-12-30T08:20:36"/>
    <d v="1899-12-30T16:32:27"/>
    <s v="Late In, Early Out"/>
    <d v="1899-12-30T08:11:51"/>
    <d v="1899-12-30T00:00:00"/>
    <d v="1899-12-30T08:11:51"/>
    <d v="1899-12-30T08:00:00"/>
    <s v="Tuesday"/>
    <d v="1899-12-30T00:11:51"/>
    <d v="1899-12-30T01:00:00"/>
    <n v="1"/>
  </r>
  <r>
    <x v="3"/>
    <x v="2"/>
    <n v="44"/>
    <s v="All Users/Admin"/>
    <s v="SVLM_Admin"/>
    <s v="-"/>
    <d v="1899-12-30T07:44:35"/>
    <d v="1899-12-30T18:02:01"/>
    <s v="-"/>
    <d v="1899-12-30T08:45:00"/>
    <d v="1899-12-30T00:00:00"/>
    <d v="1899-12-30T10:17:26"/>
    <d v="1899-12-30T08:00:00"/>
    <s v="Tuesday"/>
    <d v="1899-12-30T02:17:26"/>
    <d v="1899-12-30T03:00:00"/>
    <n v="3"/>
  </r>
  <r>
    <x v="4"/>
    <x v="0"/>
    <n v="10"/>
    <s v="All Users/Admin"/>
    <s v="SVLM_Admin"/>
    <s v="-"/>
    <s v="-"/>
    <s v="-"/>
    <s v="Absence"/>
    <d v="1899-12-30T00:00:00"/>
    <d v="1899-12-30T00:00:00"/>
    <d v="1899-12-30T00:00:00"/>
    <d v="1899-12-30T08:00:00"/>
    <s v="Wednesday"/>
    <d v="1899-12-30T00:00:00"/>
    <d v="1899-12-30T00:00:00"/>
    <n v="0"/>
  </r>
  <r>
    <x v="4"/>
    <x v="1"/>
    <n v="57"/>
    <s v="All Users/Admin"/>
    <s v="SVLM_Admin"/>
    <s v="-"/>
    <s v="-"/>
    <s v="-"/>
    <s v="Absence"/>
    <d v="1899-12-30T00:00:00"/>
    <d v="1899-12-30T00:00:00"/>
    <d v="1899-12-30T00:00:00"/>
    <d v="1899-12-30T08:00:00"/>
    <s v="Wednesday"/>
    <d v="1899-12-30T00:00:00"/>
    <d v="1899-12-30T00:00:00"/>
    <n v="0"/>
  </r>
  <r>
    <x v="4"/>
    <x v="2"/>
    <n v="44"/>
    <s v="All Users/Admin"/>
    <s v="SVLM_Admin"/>
    <s v="-"/>
    <s v="-"/>
    <s v="-"/>
    <s v="Absence"/>
    <d v="1899-12-30T00:00:00"/>
    <d v="1899-12-30T00:00:00"/>
    <d v="1899-12-30T00:00:00"/>
    <d v="1899-12-30T08:00:00"/>
    <s v="Wednesday"/>
    <d v="1899-12-30T00:00:00"/>
    <d v="1899-12-30T00:00:00"/>
    <n v="0"/>
  </r>
  <r>
    <x v="5"/>
    <x v="0"/>
    <n v="10"/>
    <s v="All Users/Admin"/>
    <s v="SVLM_Admin"/>
    <s v="-"/>
    <s v="-"/>
    <s v="-"/>
    <s v="Absence"/>
    <d v="1899-12-30T00:00:00"/>
    <d v="1899-12-30T00:00:00"/>
    <d v="1899-12-30T00:00:00"/>
    <d v="1899-12-30T08:00:00"/>
    <s v="Thursday"/>
    <d v="1899-12-30T00:00:00"/>
    <d v="1899-12-30T00:00:00"/>
    <n v="0"/>
  </r>
  <r>
    <x v="5"/>
    <x v="1"/>
    <n v="57"/>
    <s v="All Users/Admin"/>
    <s v="SVLM_Admin"/>
    <s v="-"/>
    <s v="-"/>
    <s v="-"/>
    <s v="Absence"/>
    <d v="1899-12-30T00:00:00"/>
    <d v="1899-12-30T00:00:00"/>
    <d v="1899-12-30T00:00:00"/>
    <d v="1899-12-30T08:00:00"/>
    <s v="Thursday"/>
    <d v="1899-12-30T00:00:00"/>
    <d v="1899-12-30T00:00:00"/>
    <n v="0"/>
  </r>
  <r>
    <x v="5"/>
    <x v="2"/>
    <n v="44"/>
    <s v="All Users/Admin"/>
    <s v="SVLM_Admin"/>
    <s v="-"/>
    <s v="-"/>
    <s v="-"/>
    <s v="Absence"/>
    <d v="1899-12-30T00:00:00"/>
    <d v="1899-12-30T00:00:00"/>
    <d v="1899-12-30T00:00:00"/>
    <d v="1899-12-30T08:00:00"/>
    <s v="Thursday"/>
    <d v="1899-12-30T00:00:00"/>
    <d v="1899-12-30T00:00:00"/>
    <n v="0"/>
  </r>
  <r>
    <x v="6"/>
    <x v="0"/>
    <n v="10"/>
    <s v="All Users/Admin"/>
    <s v="SVLM_Admin"/>
    <s v="-"/>
    <d v="1899-12-30T07:14:52"/>
    <d v="1899-12-30T18:28:36"/>
    <s v="-"/>
    <d v="1899-12-30T08:45:00"/>
    <d v="1899-12-30T00:00:00"/>
    <d v="1899-12-30T11:13:44"/>
    <d v="1899-12-30T08:00:00"/>
    <s v="Friday"/>
    <d v="1899-12-30T03:13:44"/>
    <d v="1899-12-30T04:00:00"/>
    <n v="4"/>
  </r>
  <r>
    <x v="6"/>
    <x v="1"/>
    <n v="57"/>
    <s v="All Users/Admin"/>
    <s v="SVLM_Admin"/>
    <s v="-"/>
    <d v="1899-12-30T08:18:21"/>
    <d v="1899-12-30T17:16:29"/>
    <s v="Late In"/>
    <d v="1899-12-30T08:26:39"/>
    <d v="1899-12-30T00:00:00"/>
    <d v="1899-12-30T08:58:08"/>
    <d v="1899-12-30T08:00:00"/>
    <s v="Friday"/>
    <d v="1899-12-30T00:58:08"/>
    <d v="1899-12-30T01:00:00"/>
    <n v="1"/>
  </r>
  <r>
    <x v="6"/>
    <x v="2"/>
    <n v="44"/>
    <s v="All Users/Admin"/>
    <s v="SVLM_Admin"/>
    <s v="-"/>
    <d v="1899-12-30T07:42:39"/>
    <d v="1899-12-30T19:02:37"/>
    <s v="-"/>
    <d v="1899-12-30T08:45:00"/>
    <d v="1899-12-30T00:00:00"/>
    <d v="1899-12-30T11:19:58"/>
    <d v="1899-12-30T08:00:00"/>
    <s v="Friday"/>
    <d v="1899-12-30T03:19:58"/>
    <d v="1899-12-30T04:00:00"/>
    <n v="4"/>
  </r>
  <r>
    <x v="7"/>
    <x v="0"/>
    <n v="10"/>
    <s v="All Users/Admin"/>
    <s v="SVLM_Admin"/>
    <s v="-"/>
    <d v="1899-12-30T08:20:17"/>
    <d v="1899-12-30T14:04:26"/>
    <s v="Late In, Early Out"/>
    <d v="1899-12-30T05:44:09"/>
    <d v="1899-12-30T00:00:00"/>
    <d v="1899-12-30T05:44:09"/>
    <d v="1899-12-30T00:00:00"/>
    <s v="Saturday"/>
    <d v="1899-12-30T05:44:09"/>
    <d v="1899-12-30T06:00:00"/>
    <n v="6"/>
  </r>
  <r>
    <x v="7"/>
    <x v="1"/>
    <n v="57"/>
    <s v="All Users/Admin"/>
    <s v="SVLM_Admin"/>
    <s v="-"/>
    <d v="1899-12-30T09:20:05"/>
    <d v="1899-12-30T14:18:29"/>
    <s v="Late In, Early Out"/>
    <d v="1899-12-30T04:58:24"/>
    <d v="1899-12-30T00:00:00"/>
    <d v="1899-12-30T04:58:24"/>
    <d v="1899-12-30T00:00:00"/>
    <s v="Saturday"/>
    <d v="1899-12-30T04:58:24"/>
    <d v="1899-12-30T05:00:00"/>
    <n v="5"/>
  </r>
  <r>
    <x v="7"/>
    <x v="2"/>
    <n v="44"/>
    <s v="All Users/Admin"/>
    <s v="SVLM_Admin"/>
    <s v="-"/>
    <d v="1899-12-30T08:48:50"/>
    <d v="1899-12-30T18:02:59"/>
    <s v="Late In"/>
    <d v="1899-12-30T07:56:10"/>
    <d v="1899-12-30T00:00:00"/>
    <d v="1899-12-30T09:14:09"/>
    <d v="1899-12-30T00:00:00"/>
    <s v="Saturday"/>
    <d v="1899-12-30T09:14:09"/>
    <d v="1899-12-30T10:00:00"/>
    <n v="10"/>
  </r>
  <r>
    <x v="8"/>
    <x v="0"/>
    <n v="10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8"/>
    <x v="1"/>
    <n v="57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8"/>
    <x v="2"/>
    <n v="44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9"/>
    <x v="0"/>
    <n v="10"/>
    <s v="All Users/Admin"/>
    <s v="SVLM_Admin"/>
    <s v="-"/>
    <d v="1899-12-30T07:22:19"/>
    <d v="1899-12-30T16:10:26"/>
    <s v="Early Out"/>
    <d v="1899-12-30T08:10:26"/>
    <d v="1899-12-30T00:00:00"/>
    <d v="1899-12-30T08:48:07"/>
    <d v="1899-12-30T08:00:00"/>
    <s v="Monday"/>
    <d v="1899-12-30T00:48:07"/>
    <d v="1899-12-30T01:00:00"/>
    <n v="1"/>
  </r>
  <r>
    <x v="9"/>
    <x v="1"/>
    <n v="57"/>
    <s v="All Users/Admin"/>
    <s v="SVLM_Admin"/>
    <s v="-"/>
    <d v="1899-12-30T08:16:08"/>
    <d v="1899-12-30T16:25:51"/>
    <s v="Late In, Early Out"/>
    <d v="1899-12-30T08:09:43"/>
    <d v="1899-12-30T00:00:00"/>
    <d v="1899-12-30T08:09:43"/>
    <d v="1899-12-30T08:00:00"/>
    <s v="Monday"/>
    <d v="1899-12-30T00:09:43"/>
    <d v="1899-12-30T01:00:00"/>
    <n v="1"/>
  </r>
  <r>
    <x v="9"/>
    <x v="2"/>
    <n v="44"/>
    <s v="All Users/Admin"/>
    <s v="SVLM_Admin"/>
    <s v="-"/>
    <d v="1899-12-30T07:50:37"/>
    <d v="1899-12-30T17:26:30"/>
    <s v="-"/>
    <d v="1899-12-30T08:45:00"/>
    <d v="1899-12-30T00:00:00"/>
    <d v="1899-12-30T09:35:53"/>
    <d v="1899-12-30T08:00:00"/>
    <s v="Monday"/>
    <d v="1899-12-30T01:35:53"/>
    <d v="1899-12-30T02:00:00"/>
    <n v="2"/>
  </r>
  <r>
    <x v="10"/>
    <x v="0"/>
    <n v="10"/>
    <s v="All Users/Admin"/>
    <s v="SVLM_Admin"/>
    <s v="-"/>
    <d v="1899-12-30T07:22:29"/>
    <d v="1899-12-30T15:59:55"/>
    <s v="Early Out"/>
    <d v="1899-12-30T07:59:55"/>
    <d v="1899-12-30T00:00:00"/>
    <d v="1899-12-30T08:37:26"/>
    <d v="1899-12-30T08:00:00"/>
    <s v="Tuesday"/>
    <d v="1899-12-30T00:37:26"/>
    <d v="1899-12-30T01:00:00"/>
    <n v="1"/>
  </r>
  <r>
    <x v="10"/>
    <x v="1"/>
    <n v="57"/>
    <s v="All Users/Admin"/>
    <s v="SVLM_Admin"/>
    <s v="-"/>
    <d v="1899-12-30T08:18:38"/>
    <d v="1899-12-30T16:34:11"/>
    <s v="Late In, Early Out"/>
    <d v="1899-12-30T08:15:33"/>
    <d v="1899-12-30T00:00:00"/>
    <d v="1899-12-30T08:15:33"/>
    <d v="1899-12-30T08:00:00"/>
    <s v="Tuesday"/>
    <d v="1899-12-30T00:15:33"/>
    <d v="1899-12-30T01:00:00"/>
    <n v="1"/>
  </r>
  <r>
    <x v="10"/>
    <x v="2"/>
    <n v="44"/>
    <s v="All Users/Admin"/>
    <s v="SVLM_Admin"/>
    <s v="-"/>
    <d v="1899-12-30T07:53:43"/>
    <d v="1899-12-30T16:51:31"/>
    <s v="-"/>
    <d v="1899-12-30T08:45:00"/>
    <d v="1899-12-30T00:00:00"/>
    <d v="1899-12-30T08:57:48"/>
    <d v="1899-12-30T08:00:00"/>
    <s v="Tuesday"/>
    <d v="1899-12-30T00:57:48"/>
    <d v="1899-12-30T01:00:00"/>
    <n v="1"/>
  </r>
  <r>
    <x v="11"/>
    <x v="0"/>
    <n v="10"/>
    <s v="All Users/Admin"/>
    <s v="SVLM_Admin"/>
    <s v="-"/>
    <d v="1899-12-30T07:21:26"/>
    <d v="1899-12-30T16:41:46"/>
    <s v="Early Out"/>
    <d v="1899-12-30T08:41:46"/>
    <d v="1899-12-30T00:00:00"/>
    <d v="1899-12-30T09:20:20"/>
    <d v="1899-12-30T08:00:00"/>
    <s v="Wednesday"/>
    <d v="1899-12-30T01:20:20"/>
    <d v="1899-12-30T02:00:00"/>
    <n v="2"/>
  </r>
  <r>
    <x v="11"/>
    <x v="1"/>
    <n v="57"/>
    <s v="All Users/Admin"/>
    <s v="SVLM_Admin"/>
    <s v="-"/>
    <d v="1899-12-30T08:30:40"/>
    <d v="1899-12-30T16:41:41"/>
    <s v="Late In, Early Out"/>
    <d v="1899-12-30T08:11:01"/>
    <d v="1899-12-30T00:00:00"/>
    <d v="1899-12-30T08:11:01"/>
    <d v="1899-12-30T08:00:00"/>
    <s v="Wednesday"/>
    <d v="1899-12-30T00:11:01"/>
    <d v="1899-12-30T01:00:00"/>
    <n v="1"/>
  </r>
  <r>
    <x v="11"/>
    <x v="2"/>
    <n v="44"/>
    <s v="All Users/Admin"/>
    <s v="SVLM_Admin"/>
    <s v="-"/>
    <d v="1899-12-30T07:51:27"/>
    <d v="1899-12-30T18:13:25"/>
    <s v="-"/>
    <d v="1899-12-30T08:45:00"/>
    <d v="1899-12-30T00:00:00"/>
    <d v="1899-12-30T10:21:58"/>
    <d v="1899-12-30T08:00:00"/>
    <s v="Wednesday"/>
    <d v="1899-12-30T02:21:58"/>
    <d v="1899-12-30T03:00:00"/>
    <n v="3"/>
  </r>
  <r>
    <x v="12"/>
    <x v="0"/>
    <n v="10"/>
    <s v="All Users/Admin"/>
    <s v="SVLM_Admin"/>
    <s v="-"/>
    <s v="-"/>
    <s v="-"/>
    <s v="Absence"/>
    <d v="1899-12-30T00:00:00"/>
    <d v="1899-12-30T00:00:00"/>
    <d v="1899-12-30T00:00:00"/>
    <d v="1899-12-30T08:00:00"/>
    <s v="Thursday"/>
    <d v="1899-12-30T00:00:00"/>
    <d v="1899-12-30T00:00:00"/>
    <n v="0"/>
  </r>
  <r>
    <x v="12"/>
    <x v="1"/>
    <n v="57"/>
    <s v="All Users/Admin"/>
    <s v="SVLM_Admin"/>
    <s v="-"/>
    <d v="1899-12-30T08:35:08"/>
    <d v="1899-12-30T16:55:51"/>
    <s v="Late In"/>
    <d v="1899-12-30T08:09:52"/>
    <d v="1899-12-30T00:00:00"/>
    <d v="1899-12-30T08:20:43"/>
    <d v="1899-12-30T08:00:00"/>
    <s v="Thursday"/>
    <d v="1899-12-30T00:20:43"/>
    <d v="1899-12-30T01:00:00"/>
    <n v="1"/>
  </r>
  <r>
    <x v="12"/>
    <x v="2"/>
    <n v="44"/>
    <s v="All Users/Admin"/>
    <s v="SVLM_Admin"/>
    <s v="-"/>
    <d v="1899-12-30T07:42:38"/>
    <d v="1899-12-30T18:12:44"/>
    <s v="-"/>
    <d v="1899-12-30T08:45:00"/>
    <d v="1899-12-30T00:00:00"/>
    <d v="1899-12-30T10:30:06"/>
    <d v="1899-12-30T08:00:00"/>
    <s v="Thursday"/>
    <d v="1899-12-30T02:30:06"/>
    <d v="1899-12-30T03:00:00"/>
    <n v="3"/>
  </r>
  <r>
    <x v="13"/>
    <x v="0"/>
    <n v="10"/>
    <s v="All Users/Admin"/>
    <s v="SVLM_Admin"/>
    <s v="-"/>
    <d v="1899-12-30T07:19:53"/>
    <d v="1899-12-30T17:58:50"/>
    <s v="-"/>
    <d v="1899-12-30T08:45:00"/>
    <d v="1899-12-30T00:00:00"/>
    <d v="1899-12-30T10:38:57"/>
    <d v="1899-12-30T08:00:00"/>
    <s v="Friday"/>
    <d v="1899-12-30T02:38:57"/>
    <d v="1899-12-30T03:00:00"/>
    <n v="3"/>
  </r>
  <r>
    <x v="13"/>
    <x v="1"/>
    <n v="57"/>
    <s v="All Users/Admin"/>
    <s v="SVLM_Admin"/>
    <s v="-"/>
    <d v="1899-12-30T08:29:08"/>
    <d v="1899-12-30T16:37:23"/>
    <s v="Late In, Early Out"/>
    <d v="1899-12-30T08:08:15"/>
    <d v="1899-12-30T00:00:00"/>
    <d v="1899-12-30T08:08:15"/>
    <d v="1899-12-30T08:00:00"/>
    <s v="Friday"/>
    <d v="1899-12-30T00:08:15"/>
    <d v="1899-12-30T01:00:00"/>
    <n v="1"/>
  </r>
  <r>
    <x v="13"/>
    <x v="2"/>
    <n v="44"/>
    <s v="All Users/Admin"/>
    <s v="SVLM_Admin"/>
    <s v="-"/>
    <d v="1899-12-30T07:40:25"/>
    <d v="1899-12-30T18:27:28"/>
    <s v="-"/>
    <d v="1899-12-30T08:45:00"/>
    <d v="1899-12-30T00:00:00"/>
    <d v="1899-12-30T10:47:03"/>
    <d v="1899-12-30T08:00:00"/>
    <s v="Friday"/>
    <d v="1899-12-30T02:47:03"/>
    <d v="1899-12-30T03:00:00"/>
    <n v="3"/>
  </r>
  <r>
    <x v="14"/>
    <x v="0"/>
    <n v="10"/>
    <s v="All Users/Admin"/>
    <s v="SVLM_Admin"/>
    <s v="-"/>
    <s v="-"/>
    <s v="-"/>
    <s v="Absence"/>
    <d v="1899-12-30T00:00:00"/>
    <d v="1899-12-30T00:00:00"/>
    <d v="1899-12-30T00:00:00"/>
    <d v="1899-12-30T00:00:00"/>
    <s v="Saturday"/>
    <d v="1899-12-30T00:00:00"/>
    <d v="1899-12-30T00:00:00"/>
    <n v="0"/>
  </r>
  <r>
    <x v="14"/>
    <x v="1"/>
    <n v="57"/>
    <s v="All Users/Admin"/>
    <s v="SVLM_Admin"/>
    <s v="-"/>
    <d v="1899-12-30T10:39:06"/>
    <d v="1899-12-30T11:10:14"/>
    <s v="Insufficient work time, Late In, Early Out"/>
    <d v="1899-12-30T00:31:08"/>
    <d v="1899-12-30T00:00:00"/>
    <d v="1899-12-30T00:31:08"/>
    <d v="1899-12-30T00:00:00"/>
    <s v="Saturday"/>
    <d v="1899-12-30T00:31:08"/>
    <d v="1899-12-30T01:00:00"/>
    <n v="1"/>
  </r>
  <r>
    <x v="14"/>
    <x v="2"/>
    <n v="44"/>
    <s v="All Users/Admin"/>
    <s v="SVLM_Admin"/>
    <s v="-"/>
    <d v="1899-12-30T09:02:02"/>
    <d v="1899-12-30T13:59:43"/>
    <s v="Late In, Early Out"/>
    <d v="1899-12-30T04:57:41"/>
    <d v="1899-12-30T00:00:00"/>
    <d v="1899-12-30T04:57:41"/>
    <d v="1899-12-30T00:00:00"/>
    <s v="Saturday"/>
    <d v="1899-12-30T04:57:41"/>
    <d v="1899-12-30T05:00:00"/>
    <n v="5"/>
  </r>
  <r>
    <x v="15"/>
    <x v="0"/>
    <n v="10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15"/>
    <x v="1"/>
    <n v="57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15"/>
    <x v="2"/>
    <n v="44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16"/>
    <x v="0"/>
    <n v="10"/>
    <s v="All Users/Admin"/>
    <s v="SVLM_Admin"/>
    <s v="-"/>
    <s v="-"/>
    <s v="-"/>
    <s v="Absence"/>
    <d v="1899-12-30T00:00:00"/>
    <d v="1899-12-30T00:00:00"/>
    <d v="1899-12-30T00:00:00"/>
    <d v="1899-12-30T08:00:00"/>
    <s v="Monday"/>
    <d v="1899-12-30T00:00:00"/>
    <d v="1899-12-30T00:00:00"/>
    <n v="0"/>
  </r>
  <r>
    <x v="16"/>
    <x v="1"/>
    <n v="57"/>
    <s v="All Users/Admin"/>
    <s v="SVLM_Admin"/>
    <s v="-"/>
    <d v="1899-12-30T07:49:57"/>
    <d v="1899-12-30T16:06:50"/>
    <s v="Early Out"/>
    <d v="1899-12-30T08:06:50"/>
    <d v="1899-12-30T00:00:00"/>
    <d v="1899-12-30T08:16:53"/>
    <d v="1899-12-30T08:00:00"/>
    <s v="Monday"/>
    <d v="1899-12-30T00:16:53"/>
    <d v="1899-12-30T01:00:00"/>
    <n v="1"/>
  </r>
  <r>
    <x v="16"/>
    <x v="2"/>
    <n v="44"/>
    <s v="All Users/Admin"/>
    <s v="SVLM_Admin"/>
    <s v="-"/>
    <d v="1899-12-30T08:00:00"/>
    <d v="1899-12-30T16:41:21"/>
    <s v="Late In, Early Out"/>
    <d v="1899-12-30T08:41:21"/>
    <d v="1899-12-30T00:00:00"/>
    <d v="1899-12-30T08:41:21"/>
    <d v="1899-12-30T08:00:00"/>
    <s v="Monday"/>
    <d v="1899-12-30T00:41:21"/>
    <d v="1899-12-30T01:00:00"/>
    <n v="1"/>
  </r>
  <r>
    <x v="17"/>
    <x v="0"/>
    <n v="10"/>
    <s v="All Users/Admin"/>
    <s v="SVLM_Admin"/>
    <s v="-"/>
    <d v="1899-12-30T07:29:57"/>
    <d v="1899-12-30T19:27:16"/>
    <s v="-"/>
    <d v="1899-12-30T08:45:00"/>
    <d v="1899-12-30T00:00:00"/>
    <d v="1899-12-30T11:57:19"/>
    <d v="1899-12-30T08:00:00"/>
    <s v="Tuesday"/>
    <d v="1899-12-30T03:57:19"/>
    <d v="1899-12-30T04:00:00"/>
    <n v="4"/>
  </r>
  <r>
    <x v="17"/>
    <x v="1"/>
    <n v="57"/>
    <s v="All Users/Admin"/>
    <s v="SVLM_Admin"/>
    <s v="-"/>
    <d v="1899-12-30T07:32:26"/>
    <d v="1899-12-30T17:11:16"/>
    <s v="-"/>
    <d v="1899-12-30T08:45:00"/>
    <d v="1899-12-30T00:00:00"/>
    <d v="1899-12-30T09:38:50"/>
    <d v="1899-12-30T08:00:00"/>
    <s v="Tuesday"/>
    <d v="1899-12-30T01:38:50"/>
    <d v="1899-12-30T02:00:00"/>
    <n v="2"/>
  </r>
  <r>
    <x v="17"/>
    <x v="2"/>
    <n v="44"/>
    <s v="All Users/Admin"/>
    <s v="SVLM_Admin"/>
    <s v="-"/>
    <s v="-"/>
    <s v="-"/>
    <s v="Absence"/>
    <d v="1899-12-30T00:00:00"/>
    <d v="1899-12-30T00:00:00"/>
    <d v="1899-12-30T00:00:00"/>
    <d v="1899-12-30T08:00:00"/>
    <s v="Tuesday"/>
    <d v="1899-12-30T00:00:00"/>
    <d v="1899-12-30T00:00:00"/>
    <n v="0"/>
  </r>
  <r>
    <x v="18"/>
    <x v="0"/>
    <n v="10"/>
    <s v="All Users/Admin"/>
    <s v="SVLM_Admin"/>
    <s v="-"/>
    <d v="1899-12-30T07:21:23"/>
    <d v="1899-12-30T19:34:15"/>
    <s v="-"/>
    <d v="1899-12-30T08:45:00"/>
    <d v="1899-12-30T00:00:00"/>
    <d v="1899-12-30T12:12:52"/>
    <d v="1899-12-30T08:00:00"/>
    <s v="Wednesday"/>
    <d v="1899-12-30T04:12:52"/>
    <d v="1899-12-30T05:00:00"/>
    <n v="5"/>
  </r>
  <r>
    <x v="18"/>
    <x v="1"/>
    <n v="57"/>
    <s v="All Users/Admin"/>
    <s v="SVLM_Admin"/>
    <s v="-"/>
    <d v="1899-12-30T07:40:42"/>
    <d v="1899-12-30T16:33:56"/>
    <s v="Early Out"/>
    <d v="1899-12-30T08:33:56"/>
    <d v="1899-12-30T00:00:00"/>
    <d v="1899-12-30T08:53:14"/>
    <d v="1899-12-30T08:00:00"/>
    <s v="Wednesday"/>
    <d v="1899-12-30T00:53:14"/>
    <d v="1899-12-30T01:00:00"/>
    <n v="1"/>
  </r>
  <r>
    <x v="18"/>
    <x v="2"/>
    <n v="44"/>
    <s v="All Users/Admin"/>
    <s v="SVLM_Admin"/>
    <s v="-"/>
    <s v="-"/>
    <s v="-"/>
    <s v="Absence"/>
    <d v="1899-12-30T00:00:00"/>
    <d v="1899-12-30T00:00:00"/>
    <d v="1899-12-30T00:00:00"/>
    <d v="1899-12-30T08:00:00"/>
    <s v="Wednesday"/>
    <d v="1899-12-30T00:00:00"/>
    <d v="1899-12-30T00:00:00"/>
    <n v="0"/>
  </r>
  <r>
    <x v="19"/>
    <x v="0"/>
    <n v="10"/>
    <s v="All Users/Admin"/>
    <s v="SVLM_Admin"/>
    <s v="-"/>
    <d v="1899-12-30T07:18:36"/>
    <d v="1899-12-30T19:29:13"/>
    <s v="-"/>
    <d v="1899-12-30T08:45:00"/>
    <d v="1899-12-30T00:00:00"/>
    <d v="1899-12-30T12:10:37"/>
    <d v="1899-12-30T08:00:00"/>
    <s v="Thursday"/>
    <d v="1899-12-30T04:10:37"/>
    <d v="1899-12-30T05:00:00"/>
    <n v="5"/>
  </r>
  <r>
    <x v="19"/>
    <x v="1"/>
    <n v="57"/>
    <s v="All Users/Admin"/>
    <s v="SVLM_Admin"/>
    <s v="-"/>
    <d v="1899-12-30T08:18:45"/>
    <d v="1899-12-30T14:48:44"/>
    <s v="Late In, Early Out"/>
    <d v="1899-12-30T06:29:59"/>
    <d v="1899-12-30T00:00:00"/>
    <d v="1899-12-30T06:29:59"/>
    <d v="1899-12-30T08:00:00"/>
    <s v="Thursday"/>
    <d v="1899-12-30T00:00:00"/>
    <d v="1899-12-30T00:00:00"/>
    <n v="0"/>
  </r>
  <r>
    <x v="19"/>
    <x v="2"/>
    <n v="44"/>
    <s v="All Users/Admin"/>
    <s v="SVLM_Admin"/>
    <s v="-"/>
    <s v="-"/>
    <s v="-"/>
    <s v="Absence"/>
    <d v="1899-12-30T00:00:00"/>
    <d v="1899-12-30T00:00:00"/>
    <d v="1899-12-30T00:00:00"/>
    <d v="1899-12-30T08:00:00"/>
    <s v="Thursday"/>
    <d v="1899-12-30T00:00:00"/>
    <d v="1899-12-30T00:00:00"/>
    <n v="0"/>
  </r>
  <r>
    <x v="20"/>
    <x v="0"/>
    <n v="10"/>
    <s v="All Users/Admin"/>
    <s v="SVLM_Admin"/>
    <s v="-"/>
    <d v="1899-12-30T07:31:03"/>
    <d v="1899-12-30T17:48:40"/>
    <s v="-"/>
    <d v="1899-12-30T08:45:00"/>
    <d v="1899-12-30T00:00:00"/>
    <d v="1899-12-30T10:17:37"/>
    <d v="1899-12-30T08:00:00"/>
    <s v="Friday"/>
    <d v="1899-12-30T02:17:37"/>
    <d v="1899-12-30T03:00:00"/>
    <n v="3"/>
  </r>
  <r>
    <x v="20"/>
    <x v="1"/>
    <n v="57"/>
    <s v="All Users/Admin"/>
    <s v="SVLM_Admin"/>
    <s v="-"/>
    <d v="1899-12-30T07:36:58"/>
    <d v="1899-12-30T16:54:33"/>
    <s v="-"/>
    <d v="1899-12-30T08:45:00"/>
    <d v="1899-12-30T00:00:00"/>
    <d v="1899-12-30T09:17:35"/>
    <d v="1899-12-30T08:00:00"/>
    <s v="Friday"/>
    <d v="1899-12-30T01:17:35"/>
    <d v="1899-12-30T02:00:00"/>
    <n v="2"/>
  </r>
  <r>
    <x v="20"/>
    <x v="2"/>
    <n v="44"/>
    <s v="All Users/Admin"/>
    <s v="SVLM_Admin"/>
    <s v="-"/>
    <d v="1899-12-30T08:00:10"/>
    <d v="1899-12-30T18:25:46"/>
    <s v="Late In"/>
    <d v="1899-12-30T08:44:50"/>
    <d v="1899-12-30T00:00:00"/>
    <d v="1899-12-30T10:25:36"/>
    <d v="1899-12-30T08:00:00"/>
    <s v="Friday"/>
    <d v="1899-12-30T02:25:36"/>
    <d v="1899-12-30T03:00:00"/>
    <n v="3"/>
  </r>
  <r>
    <x v="21"/>
    <x v="0"/>
    <n v="10"/>
    <s v="All Users/Admin"/>
    <s v="SVLM_Admin"/>
    <s v="-"/>
    <s v="-"/>
    <s v="-"/>
    <s v="Absence"/>
    <d v="1899-12-30T00:00:00"/>
    <d v="1899-12-30T00:00:00"/>
    <d v="1899-12-30T00:00:00"/>
    <d v="1899-12-30T00:00:00"/>
    <s v="Saturday"/>
    <d v="1899-12-30T00:00:00"/>
    <d v="1899-12-30T00:00:00"/>
    <n v="0"/>
  </r>
  <r>
    <x v="21"/>
    <x v="1"/>
    <n v="57"/>
    <s v="All Users/Admin"/>
    <s v="SVLM_Admin"/>
    <s v="-"/>
    <s v="-"/>
    <s v="-"/>
    <s v="Absence"/>
    <d v="1899-12-30T00:00:00"/>
    <d v="1899-12-30T00:00:00"/>
    <d v="1899-12-30T00:00:00"/>
    <d v="1899-12-30T00:00:00"/>
    <s v="Saturday"/>
    <d v="1899-12-30T00:00:00"/>
    <d v="1899-12-30T00:00:00"/>
    <n v="0"/>
  </r>
  <r>
    <x v="21"/>
    <x v="2"/>
    <n v="44"/>
    <s v="All Users/Admin"/>
    <s v="SVLM_Admin"/>
    <s v="-"/>
    <s v="-"/>
    <s v="-"/>
    <s v="Absence"/>
    <d v="1899-12-30T00:00:00"/>
    <d v="1899-12-30T00:00:00"/>
    <d v="1899-12-30T00:00:00"/>
    <d v="1899-12-30T00:00:00"/>
    <s v="Saturday"/>
    <d v="1899-12-30T00:00:00"/>
    <d v="1899-12-30T00:00:00"/>
    <n v="0"/>
  </r>
  <r>
    <x v="22"/>
    <x v="0"/>
    <n v="10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22"/>
    <x v="1"/>
    <n v="57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22"/>
    <x v="2"/>
    <n v="44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23"/>
    <x v="0"/>
    <n v="10"/>
    <s v="All Users/Admin"/>
    <s v="SVLM_Admin"/>
    <s v="-"/>
    <d v="1899-12-30T07:20:12"/>
    <d v="1899-12-30T17:46:32"/>
    <s v="-"/>
    <d v="1899-12-30T08:45:00"/>
    <d v="1899-12-30T00:00:00"/>
    <d v="1899-12-30T10:26:20"/>
    <d v="1899-12-30T08:00:00"/>
    <s v="Monday"/>
    <d v="1899-12-30T02:26:20"/>
    <d v="1899-12-30T03:00:00"/>
    <n v="3"/>
  </r>
  <r>
    <x v="23"/>
    <x v="1"/>
    <n v="57"/>
    <s v="All Users/Admin"/>
    <s v="SVLM_Admin"/>
    <s v="-"/>
    <d v="1899-12-30T08:20:10"/>
    <d v="1899-12-30T16:39:09"/>
    <s v="Late In, Early Out"/>
    <d v="1899-12-30T08:18:59"/>
    <d v="1899-12-30T00:00:00"/>
    <d v="1899-12-30T08:18:59"/>
    <d v="1899-12-30T08:00:00"/>
    <s v="Monday"/>
    <d v="1899-12-30T00:18:59"/>
    <d v="1899-12-30T01:00:00"/>
    <n v="1"/>
  </r>
  <r>
    <x v="23"/>
    <x v="2"/>
    <n v="44"/>
    <s v="All Users/Admin"/>
    <s v="SVLM_Admin"/>
    <s v="-"/>
    <d v="1899-12-30T07:38:47"/>
    <d v="1899-12-30T17:41:10"/>
    <s v="-"/>
    <d v="1899-12-30T08:45:00"/>
    <d v="1899-12-30T00:00:00"/>
    <d v="1899-12-30T10:02:23"/>
    <d v="1899-12-30T08:00:00"/>
    <s v="Monday"/>
    <d v="1899-12-30T02:02:23"/>
    <d v="1899-12-30T03:00:00"/>
    <n v="3"/>
  </r>
  <r>
    <x v="24"/>
    <x v="0"/>
    <n v="10"/>
    <s v="All Users/Admin"/>
    <s v="SVLM_Admin"/>
    <s v="-"/>
    <d v="1899-12-30T07:25:16"/>
    <d v="1899-12-30T18:41:44"/>
    <s v="-"/>
    <d v="1899-12-30T08:45:00"/>
    <d v="1899-12-30T00:00:00"/>
    <d v="1899-12-30T11:16:28"/>
    <d v="1899-12-30T08:00:00"/>
    <s v="Tuesday"/>
    <d v="1899-12-30T03:16:28"/>
    <d v="1899-12-30T04:00:00"/>
    <n v="4"/>
  </r>
  <r>
    <x v="24"/>
    <x v="1"/>
    <n v="57"/>
    <s v="All Users/Admin"/>
    <s v="SVLM_Admin"/>
    <s v="-"/>
    <d v="1899-12-30T08:34:46"/>
    <d v="1899-12-30T16:56:39"/>
    <s v="Late In"/>
    <d v="1899-12-30T08:10:14"/>
    <d v="1899-12-30T00:00:00"/>
    <d v="1899-12-30T08:21:53"/>
    <d v="1899-12-30T08:00:00"/>
    <s v="Tuesday"/>
    <d v="1899-12-30T00:21:53"/>
    <d v="1899-12-30T01:00:00"/>
    <n v="1"/>
  </r>
  <r>
    <x v="24"/>
    <x v="2"/>
    <n v="44"/>
    <s v="All Users/Admin"/>
    <s v="SVLM_Admin"/>
    <s v="-"/>
    <d v="1899-12-30T07:44:44"/>
    <d v="1899-12-30T20:04:30"/>
    <s v="-"/>
    <d v="1899-12-30T08:45:00"/>
    <d v="1899-12-30T00:00:00"/>
    <d v="1899-12-30T12:19:46"/>
    <d v="1899-12-30T08:00:00"/>
    <s v="Tuesday"/>
    <d v="1899-12-30T04:19:46"/>
    <d v="1899-12-30T05:00:00"/>
    <n v="5"/>
  </r>
  <r>
    <x v="25"/>
    <x v="0"/>
    <n v="10"/>
    <s v="All Users/Admin"/>
    <s v="SVLM_Admin"/>
    <s v="-"/>
    <d v="1899-12-30T07:22:04"/>
    <d v="1899-12-30T18:55:32"/>
    <s v="-"/>
    <d v="1899-12-30T08:45:00"/>
    <d v="1899-12-30T00:00:00"/>
    <d v="1899-12-30T11:33:28"/>
    <d v="1899-12-30T08:00:00"/>
    <s v="Wednesday"/>
    <d v="1899-12-30T03:33:28"/>
    <d v="1899-12-30T04:00:00"/>
    <n v="4"/>
  </r>
  <r>
    <x v="25"/>
    <x v="1"/>
    <n v="57"/>
    <s v="All Users/Admin"/>
    <s v="SVLM_Admin"/>
    <s v="-"/>
    <d v="1899-12-30T08:23:46"/>
    <d v="1899-12-30T16:59:19"/>
    <s v="Late In"/>
    <d v="1899-12-30T08:21:14"/>
    <d v="1899-12-30T00:00:00"/>
    <d v="1899-12-30T08:35:33"/>
    <d v="1899-12-30T08:00:00"/>
    <s v="Wednesday"/>
    <d v="1899-12-30T00:35:33"/>
    <d v="1899-12-30T01:00:00"/>
    <n v="1"/>
  </r>
  <r>
    <x v="25"/>
    <x v="2"/>
    <n v="44"/>
    <s v="All Users/Admin"/>
    <s v="SVLM_Admin"/>
    <s v="-"/>
    <d v="1899-12-30T07:52:51"/>
    <d v="1899-12-30T18:55:37"/>
    <s v="-"/>
    <d v="1899-12-30T08:45:00"/>
    <d v="1899-12-30T00:00:00"/>
    <d v="1899-12-30T11:02:46"/>
    <d v="1899-12-30T08:00:00"/>
    <s v="Wednesday"/>
    <d v="1899-12-30T03:02:46"/>
    <d v="1899-12-30T04:00:00"/>
    <n v="4"/>
  </r>
  <r>
    <x v="26"/>
    <x v="0"/>
    <n v="10"/>
    <s v="All Users/Admin"/>
    <s v="SVLM_Admin"/>
    <s v="-"/>
    <d v="1899-12-30T07:20:22"/>
    <d v="1899-12-30T18:19:00"/>
    <s v="-"/>
    <d v="1899-12-30T08:45:00"/>
    <d v="1899-12-30T00:00:00"/>
    <d v="1899-12-30T10:58:38"/>
    <d v="1899-12-30T08:00:00"/>
    <s v="Thursday"/>
    <d v="1899-12-30T02:58:38"/>
    <d v="1899-12-30T03:00:00"/>
    <n v="3"/>
  </r>
  <r>
    <x v="26"/>
    <x v="1"/>
    <n v="57"/>
    <s v="All Users/Admin"/>
    <s v="SVLM_Admin"/>
    <s v="-"/>
    <d v="1899-12-30T08:18:55"/>
    <d v="1899-12-30T16:27:20"/>
    <s v="Late In, Early Out"/>
    <d v="1899-12-30T08:08:25"/>
    <d v="1899-12-30T00:00:00"/>
    <d v="1899-12-30T08:08:25"/>
    <d v="1899-12-30T08:00:00"/>
    <s v="Thursday"/>
    <d v="1899-12-30T00:08:25"/>
    <d v="1899-12-30T01:00:00"/>
    <n v="1"/>
  </r>
  <r>
    <x v="26"/>
    <x v="2"/>
    <n v="44"/>
    <s v="All Users/Admin"/>
    <s v="SVLM_Admin"/>
    <s v="-"/>
    <d v="1899-12-30T07:50:03"/>
    <d v="1899-12-30T17:13:00"/>
    <s v="-"/>
    <d v="1899-12-30T08:45:00"/>
    <d v="1899-12-30T00:00:00"/>
    <d v="1899-12-30T09:22:57"/>
    <d v="1899-12-30T08:00:00"/>
    <s v="Thursday"/>
    <d v="1899-12-30T01:22:57"/>
    <d v="1899-12-30T02:00:00"/>
    <n v="2"/>
  </r>
  <r>
    <x v="27"/>
    <x v="0"/>
    <n v="10"/>
    <s v="All Users/Admin"/>
    <s v="SVLM_Admin"/>
    <s v="-"/>
    <d v="1899-12-30T07:24:42"/>
    <d v="1899-12-30T19:11:10"/>
    <s v="-"/>
    <d v="1899-12-30T08:45:00"/>
    <d v="1899-12-30T00:00:00"/>
    <d v="1899-12-30T11:46:28"/>
    <d v="1899-12-30T08:00:00"/>
    <s v="Friday"/>
    <d v="1899-12-30T03:46:28"/>
    <d v="1899-12-30T04:00:00"/>
    <n v="4"/>
  </r>
  <r>
    <x v="27"/>
    <x v="1"/>
    <n v="57"/>
    <s v="All Users/Admin"/>
    <s v="SVLM_Admin"/>
    <s v="-"/>
    <d v="1899-12-30T08:16:20"/>
    <d v="1899-12-30T19:19:35"/>
    <s v="Late In"/>
    <d v="1899-12-30T08:28:40"/>
    <d v="1899-12-30T00:00:00"/>
    <d v="1899-12-30T11:03:15"/>
    <d v="1899-12-30T08:00:00"/>
    <s v="Friday"/>
    <d v="1899-12-30T03:03:15"/>
    <d v="1899-12-30T04:00:00"/>
    <n v="4"/>
  </r>
  <r>
    <x v="27"/>
    <x v="2"/>
    <n v="44"/>
    <s v="All Users/Admin"/>
    <s v="SVLM_Admin"/>
    <s v="-"/>
    <d v="1899-12-30T08:00:22"/>
    <d v="1899-12-30T19:48:11"/>
    <s v="Late In"/>
    <d v="1899-12-30T08:44:38"/>
    <d v="1899-12-30T00:00:00"/>
    <d v="1899-12-30T11:47:49"/>
    <d v="1899-12-30T08:00:00"/>
    <s v="Friday"/>
    <d v="1899-12-30T03:47:49"/>
    <d v="1899-12-30T04:00:0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926C3-ED31-4167-B9B9-293C22FB2A9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E33" firstHeaderRow="1" firstDataRow="2" firstDataCol="1"/>
  <pivotFields count="17">
    <pivotField axis="axisRow" compact="0" numFmtId="14" outline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1" outline="0" showAll="0"/>
    <pivotField compact="0" numFmtId="21" outline="0" showAll="0"/>
    <pivotField compact="0" numFmtId="21" outline="0" showAll="0"/>
    <pivotField compact="0" numFmtId="21" outline="0" showAll="0"/>
    <pivotField compact="0" outline="0" showAll="0"/>
    <pivotField compact="0" numFmtId="21" outline="0" showAll="0"/>
    <pivotField compact="0" numFmtId="21" outline="0" showAll="0"/>
    <pivotField dataField="1" compact="0" outline="0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Number" fld="16" baseField="0" baseItem="0"/>
  </dataFields>
  <formats count="4">
    <format dxfId="3">
      <pivotArea outline="0" fieldPosition="0">
        <references count="1">
          <reference field="0" count="2" selected="0">
            <x v="4"/>
            <x v="5"/>
          </reference>
        </references>
      </pivotArea>
    </format>
    <format dxfId="2">
      <pivotArea dataOnly="0" labelOnly="1" outline="0" fieldPosition="0">
        <references count="1">
          <reference field="0" count="2">
            <x v="4"/>
            <x v="5"/>
          </reference>
        </references>
      </pivotArea>
    </format>
    <format dxfId="1">
      <pivotArea outline="0" fieldPosition="0">
        <references count="1">
          <reference field="0" count="2" selected="0">
            <x v="4"/>
            <x v="5"/>
          </reference>
        </references>
      </pivotArea>
    </format>
    <format dxfId="0">
      <pivotArea dataOnly="0" labelOnly="1" outline="0" fieldPosition="0">
        <references count="1">
          <reference field="0" count="2"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8E36-C55E-426E-813E-1BBDD782F631}">
  <sheetPr filterMode="1"/>
  <dimension ref="A1:Q85"/>
  <sheetViews>
    <sheetView tabSelected="1" workbookViewId="0">
      <selection activeCell="M1" sqref="M1"/>
    </sheetView>
  </sheetViews>
  <sheetFormatPr defaultRowHeight="14.5" x14ac:dyDescent="0.35"/>
  <cols>
    <col min="1" max="1" width="10.6328125" style="30" bestFit="1" customWidth="1"/>
    <col min="2" max="2" width="21" style="30" bestFit="1" customWidth="1"/>
    <col min="5" max="5" width="12.6328125" bestFit="1" customWidth="1"/>
    <col min="7" max="8" width="8.90625" style="30"/>
    <col min="9" max="9" width="37.36328125" bestFit="1" customWidth="1"/>
    <col min="10" max="10" width="13.36328125" bestFit="1" customWidth="1"/>
    <col min="12" max="12" width="16.36328125" bestFit="1" customWidth="1"/>
    <col min="15" max="15" width="14.54296875" customWidth="1"/>
  </cols>
  <sheetData>
    <row r="1" spans="1:17" x14ac:dyDescent="0.35">
      <c r="A1" s="30" t="s">
        <v>0</v>
      </c>
      <c r="B1" s="30" t="s">
        <v>1</v>
      </c>
      <c r="C1" t="s">
        <v>2</v>
      </c>
      <c r="D1" t="s">
        <v>3</v>
      </c>
      <c r="E1" t="s">
        <v>4</v>
      </c>
      <c r="F1" t="s">
        <v>5</v>
      </c>
      <c r="G1" s="30" t="s">
        <v>6</v>
      </c>
      <c r="H1" s="30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</row>
    <row r="2" spans="1:17" hidden="1" x14ac:dyDescent="0.35">
      <c r="A2" s="32">
        <v>45689</v>
      </c>
      <c r="B2" s="30" t="s">
        <v>12</v>
      </c>
      <c r="C2">
        <v>10</v>
      </c>
      <c r="D2" t="s">
        <v>13</v>
      </c>
      <c r="E2" t="s">
        <v>14</v>
      </c>
      <c r="F2" t="s">
        <v>15</v>
      </c>
      <c r="G2" s="31">
        <v>0.35659722222222223</v>
      </c>
      <c r="H2" s="31">
        <v>0.52560185185185182</v>
      </c>
      <c r="I2" t="s">
        <v>19</v>
      </c>
      <c r="J2" s="2">
        <v>0.16900462962962962</v>
      </c>
      <c r="K2" s="2">
        <v>0</v>
      </c>
      <c r="L2" s="2">
        <v>0.16900462962962962</v>
      </c>
      <c r="M2" s="4">
        <v>0</v>
      </c>
      <c r="N2" s="3" t="str">
        <f>TEXT(A2, "dddd")</f>
        <v>Saturday</v>
      </c>
      <c r="O2" s="4">
        <f>+IFERROR(IF(H2-G2-M2&lt;0,0,H2-G2-M2),0)</f>
        <v>0.16900462962962959</v>
      </c>
      <c r="P2" s="4">
        <f t="shared" ref="P2" si="0">CEILING(O2, "01:00:00")</f>
        <v>0.20833333333333331</v>
      </c>
      <c r="Q2" s="5">
        <f>ROUND(P2*24, 0)</f>
        <v>5</v>
      </c>
    </row>
    <row r="3" spans="1:17" hidden="1" x14ac:dyDescent="0.35">
      <c r="A3" s="32">
        <v>45689</v>
      </c>
      <c r="B3" s="30" t="s">
        <v>17</v>
      </c>
      <c r="C3">
        <v>57</v>
      </c>
      <c r="D3" t="s">
        <v>13</v>
      </c>
      <c r="E3" t="s">
        <v>14</v>
      </c>
      <c r="F3" t="s">
        <v>15</v>
      </c>
      <c r="G3" s="31">
        <v>0.42822916666666666</v>
      </c>
      <c r="H3" s="31">
        <v>0.67214120370370367</v>
      </c>
      <c r="I3" t="s">
        <v>19</v>
      </c>
      <c r="J3" s="2">
        <v>0.24391203703703704</v>
      </c>
      <c r="K3" s="2">
        <v>0</v>
      </c>
      <c r="L3" s="2">
        <v>0.24391203703703704</v>
      </c>
      <c r="M3" s="4">
        <v>0</v>
      </c>
      <c r="N3" s="3" t="str">
        <f t="shared" ref="N3:N66" si="1">TEXT(A3, "dddd")</f>
        <v>Saturday</v>
      </c>
      <c r="O3" s="4">
        <f t="shared" ref="O3:O66" si="2">+IFERROR(IF(H3-G3-M3&lt;0,0,H3-G3-M3),0)</f>
        <v>0.24391203703703701</v>
      </c>
      <c r="P3" s="4">
        <f t="shared" ref="P3:P66" si="3">CEILING(O3, "01:00:00")</f>
        <v>0.25</v>
      </c>
      <c r="Q3" s="5">
        <f t="shared" ref="Q3:Q66" si="4">ROUND(P3*24, 0)</f>
        <v>6</v>
      </c>
    </row>
    <row r="4" spans="1:17" x14ac:dyDescent="0.35">
      <c r="A4" s="32">
        <v>45689</v>
      </c>
      <c r="B4" s="30" t="s">
        <v>18</v>
      </c>
      <c r="C4">
        <v>44</v>
      </c>
      <c r="D4" t="s">
        <v>13</v>
      </c>
      <c r="E4" t="s">
        <v>14</v>
      </c>
      <c r="F4" t="s">
        <v>15</v>
      </c>
      <c r="G4" s="31">
        <v>0.32072916666666668</v>
      </c>
      <c r="H4" s="31">
        <v>0.55128472222222225</v>
      </c>
      <c r="I4" t="s">
        <v>20</v>
      </c>
      <c r="J4" s="2">
        <v>0.21795138888888888</v>
      </c>
      <c r="K4" s="2">
        <v>0</v>
      </c>
      <c r="L4" s="2">
        <v>0.23055555555555557</v>
      </c>
      <c r="M4" s="4">
        <v>0</v>
      </c>
      <c r="N4" s="3" t="str">
        <f t="shared" si="1"/>
        <v>Saturday</v>
      </c>
      <c r="O4" s="4">
        <f t="shared" si="2"/>
        <v>0.23055555555555557</v>
      </c>
      <c r="P4" s="4">
        <f t="shared" si="3"/>
        <v>0.25</v>
      </c>
      <c r="Q4" s="5">
        <f t="shared" si="4"/>
        <v>6</v>
      </c>
    </row>
    <row r="5" spans="1:17" hidden="1" x14ac:dyDescent="0.35">
      <c r="A5" s="32">
        <v>45690</v>
      </c>
      <c r="B5" s="30" t="s">
        <v>12</v>
      </c>
      <c r="C5">
        <v>10</v>
      </c>
      <c r="D5" t="s">
        <v>13</v>
      </c>
      <c r="E5" t="s">
        <v>14</v>
      </c>
      <c r="F5" t="s">
        <v>15</v>
      </c>
      <c r="G5" s="30" t="s">
        <v>15</v>
      </c>
      <c r="H5" s="30" t="s">
        <v>15</v>
      </c>
      <c r="I5" t="s">
        <v>16</v>
      </c>
      <c r="J5" s="2">
        <v>0</v>
      </c>
      <c r="K5" s="2">
        <v>0</v>
      </c>
      <c r="L5" s="2">
        <v>0</v>
      </c>
      <c r="M5" s="4">
        <v>0</v>
      </c>
      <c r="N5" s="3" t="str">
        <f t="shared" si="1"/>
        <v>Sunday</v>
      </c>
      <c r="O5" s="4">
        <f t="shared" si="2"/>
        <v>0</v>
      </c>
      <c r="P5" s="4">
        <f t="shared" si="3"/>
        <v>0</v>
      </c>
      <c r="Q5" s="3">
        <f t="shared" si="4"/>
        <v>0</v>
      </c>
    </row>
    <row r="6" spans="1:17" hidden="1" x14ac:dyDescent="0.35">
      <c r="A6" s="32">
        <v>45690</v>
      </c>
      <c r="B6" s="30" t="s">
        <v>17</v>
      </c>
      <c r="C6">
        <v>57</v>
      </c>
      <c r="D6" t="s">
        <v>13</v>
      </c>
      <c r="E6" t="s">
        <v>14</v>
      </c>
      <c r="F6" t="s">
        <v>15</v>
      </c>
      <c r="G6" s="30" t="s">
        <v>15</v>
      </c>
      <c r="H6" s="30" t="s">
        <v>15</v>
      </c>
      <c r="I6" t="s">
        <v>16</v>
      </c>
      <c r="J6" s="2">
        <v>0</v>
      </c>
      <c r="K6" s="2">
        <v>0</v>
      </c>
      <c r="L6" s="2">
        <v>0</v>
      </c>
      <c r="M6" s="4">
        <v>0</v>
      </c>
      <c r="N6" s="3" t="str">
        <f t="shared" si="1"/>
        <v>Sunday</v>
      </c>
      <c r="O6" s="4">
        <f t="shared" si="2"/>
        <v>0</v>
      </c>
      <c r="P6" s="4">
        <f t="shared" si="3"/>
        <v>0</v>
      </c>
      <c r="Q6" s="3">
        <f t="shared" si="4"/>
        <v>0</v>
      </c>
    </row>
    <row r="7" spans="1:17" x14ac:dyDescent="0.35">
      <c r="A7" s="32">
        <v>45690</v>
      </c>
      <c r="B7" s="30" t="s">
        <v>18</v>
      </c>
      <c r="C7">
        <v>44</v>
      </c>
      <c r="D7" t="s">
        <v>13</v>
      </c>
      <c r="E7" t="s">
        <v>14</v>
      </c>
      <c r="F7" t="s">
        <v>15</v>
      </c>
      <c r="G7" s="30" t="s">
        <v>15</v>
      </c>
      <c r="H7" s="30" t="s">
        <v>15</v>
      </c>
      <c r="I7" t="s">
        <v>16</v>
      </c>
      <c r="J7" s="2">
        <v>0</v>
      </c>
      <c r="K7" s="2">
        <v>0</v>
      </c>
      <c r="L7" s="2">
        <v>0</v>
      </c>
      <c r="M7" s="4">
        <v>0</v>
      </c>
      <c r="N7" s="3" t="str">
        <f t="shared" si="1"/>
        <v>Sunday</v>
      </c>
      <c r="O7" s="4">
        <f t="shared" si="2"/>
        <v>0</v>
      </c>
      <c r="P7" s="4">
        <f t="shared" si="3"/>
        <v>0</v>
      </c>
      <c r="Q7" s="3">
        <f t="shared" si="4"/>
        <v>0</v>
      </c>
    </row>
    <row r="8" spans="1:17" hidden="1" x14ac:dyDescent="0.35">
      <c r="A8" s="32">
        <v>45691</v>
      </c>
      <c r="B8" s="30" t="s">
        <v>12</v>
      </c>
      <c r="C8">
        <v>10</v>
      </c>
      <c r="D8" t="s">
        <v>13</v>
      </c>
      <c r="E8" t="s">
        <v>14</v>
      </c>
      <c r="F8" t="s">
        <v>15</v>
      </c>
      <c r="G8" s="31">
        <v>0.3132638888888889</v>
      </c>
      <c r="H8" s="31">
        <v>0.68846064814814811</v>
      </c>
      <c r="I8" t="s">
        <v>20</v>
      </c>
      <c r="J8" s="2">
        <v>0.3551273148148148</v>
      </c>
      <c r="K8" s="2">
        <v>0</v>
      </c>
      <c r="L8" s="2">
        <v>0.37519675925925927</v>
      </c>
      <c r="M8" s="4">
        <v>0.33333333333333331</v>
      </c>
      <c r="N8" s="3" t="str">
        <f t="shared" si="1"/>
        <v>Monday</v>
      </c>
      <c r="O8" s="4">
        <f t="shared" si="2"/>
        <v>4.1863425925925901E-2</v>
      </c>
      <c r="P8" s="4">
        <f t="shared" si="3"/>
        <v>8.3333333333333329E-2</v>
      </c>
      <c r="Q8" s="3">
        <f t="shared" si="4"/>
        <v>2</v>
      </c>
    </row>
    <row r="9" spans="1:17" hidden="1" x14ac:dyDescent="0.35">
      <c r="A9" s="32">
        <v>45691</v>
      </c>
      <c r="B9" s="30" t="s">
        <v>17</v>
      </c>
      <c r="C9">
        <v>57</v>
      </c>
      <c r="D9" t="s">
        <v>13</v>
      </c>
      <c r="E9" t="s">
        <v>14</v>
      </c>
      <c r="F9" t="s">
        <v>15</v>
      </c>
      <c r="G9" s="31">
        <v>0.35413194444444446</v>
      </c>
      <c r="H9" s="31">
        <v>0.67082175925925924</v>
      </c>
      <c r="I9" t="s">
        <v>19</v>
      </c>
      <c r="J9" s="2">
        <v>0.31668981481481484</v>
      </c>
      <c r="K9" s="2">
        <v>0</v>
      </c>
      <c r="L9" s="2">
        <v>0.31668981481481484</v>
      </c>
      <c r="M9" s="4">
        <v>0.33333333333333331</v>
      </c>
      <c r="N9" s="3" t="str">
        <f t="shared" si="1"/>
        <v>Monday</v>
      </c>
      <c r="O9" s="4">
        <f t="shared" si="2"/>
        <v>0</v>
      </c>
      <c r="P9" s="4">
        <f t="shared" si="3"/>
        <v>0</v>
      </c>
      <c r="Q9" s="3">
        <f t="shared" si="4"/>
        <v>0</v>
      </c>
    </row>
    <row r="10" spans="1:17" x14ac:dyDescent="0.35">
      <c r="A10" s="32">
        <v>45691</v>
      </c>
      <c r="B10" s="30" t="s">
        <v>18</v>
      </c>
      <c r="C10">
        <v>44</v>
      </c>
      <c r="D10" t="s">
        <v>13</v>
      </c>
      <c r="E10" t="s">
        <v>14</v>
      </c>
      <c r="F10" t="s">
        <v>15</v>
      </c>
      <c r="G10" s="31">
        <v>0.31616898148148148</v>
      </c>
      <c r="H10" s="31">
        <v>0.72100694444444446</v>
      </c>
      <c r="I10" t="s">
        <v>15</v>
      </c>
      <c r="J10" s="2">
        <v>0.36458333333333331</v>
      </c>
      <c r="K10" s="2">
        <v>0</v>
      </c>
      <c r="L10" s="2">
        <v>0.40483796296296298</v>
      </c>
      <c r="M10" s="4">
        <v>0.33333333333333331</v>
      </c>
      <c r="N10" s="3" t="str">
        <f t="shared" si="1"/>
        <v>Monday</v>
      </c>
      <c r="O10" s="4">
        <f t="shared" si="2"/>
        <v>7.1504629629629668E-2</v>
      </c>
      <c r="P10" s="4">
        <f t="shared" si="3"/>
        <v>8.3333333333333329E-2</v>
      </c>
      <c r="Q10" s="3">
        <f t="shared" si="4"/>
        <v>2</v>
      </c>
    </row>
    <row r="11" spans="1:17" hidden="1" x14ac:dyDescent="0.35">
      <c r="A11" s="32">
        <v>45692</v>
      </c>
      <c r="B11" s="30" t="s">
        <v>12</v>
      </c>
      <c r="C11">
        <v>10</v>
      </c>
      <c r="D11" t="s">
        <v>13</v>
      </c>
      <c r="E11" t="s">
        <v>14</v>
      </c>
      <c r="F11" t="s">
        <v>15</v>
      </c>
      <c r="G11" s="31">
        <v>0.30841435185185184</v>
      </c>
      <c r="H11" s="31">
        <v>0.6935648148148148</v>
      </c>
      <c r="I11" t="s">
        <v>20</v>
      </c>
      <c r="J11" s="2">
        <v>0.36023148148148149</v>
      </c>
      <c r="K11" s="2">
        <v>0</v>
      </c>
      <c r="L11" s="2">
        <v>0.38515046296296296</v>
      </c>
      <c r="M11" s="4">
        <v>0.33333333333333331</v>
      </c>
      <c r="N11" s="3" t="str">
        <f t="shared" si="1"/>
        <v>Tuesday</v>
      </c>
      <c r="O11" s="4">
        <f t="shared" si="2"/>
        <v>5.1817129629629644E-2</v>
      </c>
      <c r="P11" s="4">
        <f t="shared" si="3"/>
        <v>8.3333333333333329E-2</v>
      </c>
      <c r="Q11" s="3">
        <f t="shared" si="4"/>
        <v>2</v>
      </c>
    </row>
    <row r="12" spans="1:17" hidden="1" x14ac:dyDescent="0.35">
      <c r="A12" s="32">
        <v>45692</v>
      </c>
      <c r="B12" s="30" t="s">
        <v>17</v>
      </c>
      <c r="C12">
        <v>57</v>
      </c>
      <c r="D12" t="s">
        <v>13</v>
      </c>
      <c r="E12" t="s">
        <v>14</v>
      </c>
      <c r="F12" t="s">
        <v>15</v>
      </c>
      <c r="G12" s="31">
        <v>0.34763888888888889</v>
      </c>
      <c r="H12" s="31">
        <v>0.68920138888888893</v>
      </c>
      <c r="I12" t="s">
        <v>19</v>
      </c>
      <c r="J12" s="2">
        <v>0.34156249999999999</v>
      </c>
      <c r="K12" s="2">
        <v>0</v>
      </c>
      <c r="L12" s="2">
        <v>0.34156249999999999</v>
      </c>
      <c r="M12" s="4">
        <v>0.33333333333333331</v>
      </c>
      <c r="N12" s="3" t="str">
        <f t="shared" si="1"/>
        <v>Tuesday</v>
      </c>
      <c r="O12" s="4">
        <f t="shared" si="2"/>
        <v>8.2291666666667318E-3</v>
      </c>
      <c r="P12" s="4">
        <f t="shared" si="3"/>
        <v>4.1666666666666664E-2</v>
      </c>
      <c r="Q12" s="3">
        <f t="shared" si="4"/>
        <v>1</v>
      </c>
    </row>
    <row r="13" spans="1:17" x14ac:dyDescent="0.35">
      <c r="A13" s="32">
        <v>45692</v>
      </c>
      <c r="B13" s="30" t="s">
        <v>18</v>
      </c>
      <c r="C13">
        <v>44</v>
      </c>
      <c r="D13" t="s">
        <v>13</v>
      </c>
      <c r="E13" t="s">
        <v>14</v>
      </c>
      <c r="F13" t="s">
        <v>15</v>
      </c>
      <c r="G13" s="31">
        <v>0.32262731481481483</v>
      </c>
      <c r="H13" s="31">
        <v>0.75140046296296292</v>
      </c>
      <c r="I13" t="s">
        <v>15</v>
      </c>
      <c r="J13" s="2">
        <v>0.36458333333333331</v>
      </c>
      <c r="K13" s="2">
        <v>0</v>
      </c>
      <c r="L13" s="2">
        <v>0.42877314814814815</v>
      </c>
      <c r="M13" s="4">
        <v>0.33333333333333331</v>
      </c>
      <c r="N13" s="3" t="str">
        <f t="shared" si="1"/>
        <v>Tuesday</v>
      </c>
      <c r="O13" s="4">
        <f t="shared" si="2"/>
        <v>9.5439814814814783E-2</v>
      </c>
      <c r="P13" s="4">
        <f t="shared" si="3"/>
        <v>0.125</v>
      </c>
      <c r="Q13" s="3">
        <f t="shared" si="4"/>
        <v>3</v>
      </c>
    </row>
    <row r="14" spans="1:17" hidden="1" x14ac:dyDescent="0.35">
      <c r="A14" s="32">
        <v>45693</v>
      </c>
      <c r="B14" s="30" t="s">
        <v>12</v>
      </c>
      <c r="C14">
        <v>10</v>
      </c>
      <c r="D14" t="s">
        <v>13</v>
      </c>
      <c r="E14" t="s">
        <v>14</v>
      </c>
      <c r="F14" t="s">
        <v>15</v>
      </c>
      <c r="G14" s="30" t="s">
        <v>15</v>
      </c>
      <c r="H14" s="30" t="s">
        <v>15</v>
      </c>
      <c r="I14" t="s">
        <v>16</v>
      </c>
      <c r="J14" s="2">
        <v>0</v>
      </c>
      <c r="K14" s="2">
        <v>0</v>
      </c>
      <c r="L14" s="2">
        <v>0</v>
      </c>
      <c r="M14" s="4">
        <v>0.33333333333333331</v>
      </c>
      <c r="N14" s="3" t="str">
        <f t="shared" si="1"/>
        <v>Wednesday</v>
      </c>
      <c r="O14" s="4">
        <f t="shared" si="2"/>
        <v>0</v>
      </c>
      <c r="P14" s="4">
        <f t="shared" si="3"/>
        <v>0</v>
      </c>
      <c r="Q14" s="3">
        <f t="shared" si="4"/>
        <v>0</v>
      </c>
    </row>
    <row r="15" spans="1:17" hidden="1" x14ac:dyDescent="0.35">
      <c r="A15" s="32">
        <v>45693</v>
      </c>
      <c r="B15" s="30" t="s">
        <v>17</v>
      </c>
      <c r="C15">
        <v>57</v>
      </c>
      <c r="D15" t="s">
        <v>13</v>
      </c>
      <c r="E15" t="s">
        <v>14</v>
      </c>
      <c r="F15" t="s">
        <v>15</v>
      </c>
      <c r="G15" s="30" t="s">
        <v>15</v>
      </c>
      <c r="H15" s="30" t="s">
        <v>15</v>
      </c>
      <c r="I15" t="s">
        <v>16</v>
      </c>
      <c r="J15" s="2">
        <v>0</v>
      </c>
      <c r="K15" s="2">
        <v>0</v>
      </c>
      <c r="L15" s="2">
        <v>0</v>
      </c>
      <c r="M15" s="4">
        <v>0.33333333333333331</v>
      </c>
      <c r="N15" s="3" t="str">
        <f t="shared" si="1"/>
        <v>Wednesday</v>
      </c>
      <c r="O15" s="4">
        <f t="shared" si="2"/>
        <v>0</v>
      </c>
      <c r="P15" s="4">
        <f t="shared" si="3"/>
        <v>0</v>
      </c>
      <c r="Q15" s="3">
        <f t="shared" si="4"/>
        <v>0</v>
      </c>
    </row>
    <row r="16" spans="1:17" x14ac:dyDescent="0.35">
      <c r="A16" s="32">
        <v>45693</v>
      </c>
      <c r="B16" s="30" t="s">
        <v>18</v>
      </c>
      <c r="C16">
        <v>44</v>
      </c>
      <c r="D16" t="s">
        <v>13</v>
      </c>
      <c r="E16" t="s">
        <v>14</v>
      </c>
      <c r="F16" t="s">
        <v>15</v>
      </c>
      <c r="G16" s="30" t="s">
        <v>15</v>
      </c>
      <c r="H16" s="30" t="s">
        <v>15</v>
      </c>
      <c r="I16" t="s">
        <v>16</v>
      </c>
      <c r="J16" s="2">
        <v>0</v>
      </c>
      <c r="K16" s="2">
        <v>0</v>
      </c>
      <c r="L16" s="2">
        <v>0</v>
      </c>
      <c r="M16" s="4">
        <v>0.33333333333333331</v>
      </c>
      <c r="N16" s="3" t="str">
        <f t="shared" si="1"/>
        <v>Wednesday</v>
      </c>
      <c r="O16" s="4">
        <f t="shared" si="2"/>
        <v>0</v>
      </c>
      <c r="P16" s="4">
        <f t="shared" si="3"/>
        <v>0</v>
      </c>
      <c r="Q16" s="3">
        <f t="shared" si="4"/>
        <v>0</v>
      </c>
    </row>
    <row r="17" spans="1:17" hidden="1" x14ac:dyDescent="0.35">
      <c r="A17" s="32">
        <v>45694</v>
      </c>
      <c r="B17" s="30" t="s">
        <v>12</v>
      </c>
      <c r="C17">
        <v>10</v>
      </c>
      <c r="D17" t="s">
        <v>13</v>
      </c>
      <c r="E17" t="s">
        <v>14</v>
      </c>
      <c r="F17" t="s">
        <v>15</v>
      </c>
      <c r="G17" s="30" t="s">
        <v>15</v>
      </c>
      <c r="H17" s="30" t="s">
        <v>15</v>
      </c>
      <c r="I17" t="s">
        <v>16</v>
      </c>
      <c r="J17" s="2">
        <v>0</v>
      </c>
      <c r="K17" s="2">
        <v>0</v>
      </c>
      <c r="L17" s="2">
        <v>0</v>
      </c>
      <c r="M17" s="4">
        <v>0.33333333333333331</v>
      </c>
      <c r="N17" s="3" t="str">
        <f t="shared" si="1"/>
        <v>Thursday</v>
      </c>
      <c r="O17" s="4">
        <f t="shared" si="2"/>
        <v>0</v>
      </c>
      <c r="P17" s="4">
        <f t="shared" si="3"/>
        <v>0</v>
      </c>
      <c r="Q17" s="3">
        <f t="shared" si="4"/>
        <v>0</v>
      </c>
    </row>
    <row r="18" spans="1:17" hidden="1" x14ac:dyDescent="0.35">
      <c r="A18" s="32">
        <v>45694</v>
      </c>
      <c r="B18" s="30" t="s">
        <v>17</v>
      </c>
      <c r="C18">
        <v>57</v>
      </c>
      <c r="D18" t="s">
        <v>13</v>
      </c>
      <c r="E18" t="s">
        <v>14</v>
      </c>
      <c r="F18" t="s">
        <v>15</v>
      </c>
      <c r="G18" s="30" t="s">
        <v>15</v>
      </c>
      <c r="H18" s="30" t="s">
        <v>15</v>
      </c>
      <c r="I18" t="s">
        <v>16</v>
      </c>
      <c r="J18" s="2">
        <v>0</v>
      </c>
      <c r="K18" s="2">
        <v>0</v>
      </c>
      <c r="L18" s="2">
        <v>0</v>
      </c>
      <c r="M18" s="4">
        <v>0.33333333333333331</v>
      </c>
      <c r="N18" s="3" t="str">
        <f t="shared" si="1"/>
        <v>Thursday</v>
      </c>
      <c r="O18" s="4">
        <f t="shared" si="2"/>
        <v>0</v>
      </c>
      <c r="P18" s="4">
        <f t="shared" si="3"/>
        <v>0</v>
      </c>
      <c r="Q18" s="3">
        <f t="shared" si="4"/>
        <v>0</v>
      </c>
    </row>
    <row r="19" spans="1:17" x14ac:dyDescent="0.35">
      <c r="A19" s="32">
        <v>45694</v>
      </c>
      <c r="B19" s="30" t="s">
        <v>18</v>
      </c>
      <c r="C19">
        <v>44</v>
      </c>
      <c r="D19" t="s">
        <v>13</v>
      </c>
      <c r="E19" t="s">
        <v>14</v>
      </c>
      <c r="F19" t="s">
        <v>15</v>
      </c>
      <c r="G19" s="30" t="s">
        <v>15</v>
      </c>
      <c r="H19" s="30" t="s">
        <v>15</v>
      </c>
      <c r="I19" t="s">
        <v>16</v>
      </c>
      <c r="J19" s="2">
        <v>0</v>
      </c>
      <c r="K19" s="2">
        <v>0</v>
      </c>
      <c r="L19" s="2">
        <v>0</v>
      </c>
      <c r="M19" s="4">
        <v>0.33333333333333331</v>
      </c>
      <c r="N19" s="3" t="str">
        <f t="shared" si="1"/>
        <v>Thursday</v>
      </c>
      <c r="O19" s="4">
        <f t="shared" si="2"/>
        <v>0</v>
      </c>
      <c r="P19" s="4">
        <f t="shared" si="3"/>
        <v>0</v>
      </c>
      <c r="Q19" s="3">
        <f t="shared" si="4"/>
        <v>0</v>
      </c>
    </row>
    <row r="20" spans="1:17" hidden="1" x14ac:dyDescent="0.35">
      <c r="A20" s="32">
        <v>45695</v>
      </c>
      <c r="B20" s="30" t="s">
        <v>12</v>
      </c>
      <c r="C20">
        <v>10</v>
      </c>
      <c r="D20" t="s">
        <v>13</v>
      </c>
      <c r="E20" t="s">
        <v>14</v>
      </c>
      <c r="F20" t="s">
        <v>15</v>
      </c>
      <c r="G20" s="31">
        <v>0.30199074074074073</v>
      </c>
      <c r="H20" s="31">
        <v>0.76986111111111111</v>
      </c>
      <c r="I20" t="s">
        <v>15</v>
      </c>
      <c r="J20" s="2">
        <v>0.36458333333333331</v>
      </c>
      <c r="K20" s="2">
        <v>0</v>
      </c>
      <c r="L20" s="2">
        <v>0.46787037037037038</v>
      </c>
      <c r="M20" s="4">
        <v>0.33333333333333331</v>
      </c>
      <c r="N20" s="3" t="str">
        <f t="shared" si="1"/>
        <v>Friday</v>
      </c>
      <c r="O20" s="4">
        <f t="shared" si="2"/>
        <v>0.13453703703703707</v>
      </c>
      <c r="P20" s="4">
        <f t="shared" si="3"/>
        <v>0.16666666666666666</v>
      </c>
      <c r="Q20" s="3">
        <f t="shared" si="4"/>
        <v>4</v>
      </c>
    </row>
    <row r="21" spans="1:17" hidden="1" x14ac:dyDescent="0.35">
      <c r="A21" s="32">
        <v>45695</v>
      </c>
      <c r="B21" s="30" t="s">
        <v>17</v>
      </c>
      <c r="C21">
        <v>57</v>
      </c>
      <c r="D21" t="s">
        <v>13</v>
      </c>
      <c r="E21" t="s">
        <v>14</v>
      </c>
      <c r="F21" t="s">
        <v>15</v>
      </c>
      <c r="G21" s="31">
        <v>0.34607638888888886</v>
      </c>
      <c r="H21" s="31">
        <v>0.71978009259259257</v>
      </c>
      <c r="I21" t="s">
        <v>22</v>
      </c>
      <c r="J21" s="2">
        <v>0.35184027777777777</v>
      </c>
      <c r="K21" s="2">
        <v>0</v>
      </c>
      <c r="L21" s="2">
        <v>0.3737037037037037</v>
      </c>
      <c r="M21" s="4">
        <v>0.33333333333333331</v>
      </c>
      <c r="N21" s="3" t="str">
        <f t="shared" si="1"/>
        <v>Friday</v>
      </c>
      <c r="O21" s="4">
        <f t="shared" si="2"/>
        <v>4.037037037037039E-2</v>
      </c>
      <c r="P21" s="4">
        <f t="shared" si="3"/>
        <v>4.1666666666666664E-2</v>
      </c>
      <c r="Q21" s="3">
        <f t="shared" si="4"/>
        <v>1</v>
      </c>
    </row>
    <row r="22" spans="1:17" x14ac:dyDescent="0.35">
      <c r="A22" s="32">
        <v>45695</v>
      </c>
      <c r="B22" s="30" t="s">
        <v>18</v>
      </c>
      <c r="C22">
        <v>44</v>
      </c>
      <c r="D22" t="s">
        <v>13</v>
      </c>
      <c r="E22" t="s">
        <v>14</v>
      </c>
      <c r="F22" t="s">
        <v>15</v>
      </c>
      <c r="G22" s="31">
        <v>0.32128472222222221</v>
      </c>
      <c r="H22" s="31">
        <v>0.79348379629629628</v>
      </c>
      <c r="I22" t="s">
        <v>15</v>
      </c>
      <c r="J22" s="2">
        <v>0.36458333333333331</v>
      </c>
      <c r="K22" s="2">
        <v>0</v>
      </c>
      <c r="L22" s="2">
        <v>0.47219907407407408</v>
      </c>
      <c r="M22" s="4">
        <v>0.33333333333333331</v>
      </c>
      <c r="N22" s="3" t="str">
        <f t="shared" si="1"/>
        <v>Friday</v>
      </c>
      <c r="O22" s="4">
        <f t="shared" si="2"/>
        <v>0.13886574074074076</v>
      </c>
      <c r="P22" s="4">
        <f t="shared" si="3"/>
        <v>0.16666666666666666</v>
      </c>
      <c r="Q22" s="3">
        <f t="shared" si="4"/>
        <v>4</v>
      </c>
    </row>
    <row r="23" spans="1:17" hidden="1" x14ac:dyDescent="0.35">
      <c r="A23" s="32">
        <v>45696</v>
      </c>
      <c r="B23" s="30" t="s">
        <v>12</v>
      </c>
      <c r="C23">
        <v>10</v>
      </c>
      <c r="D23" t="s">
        <v>13</v>
      </c>
      <c r="E23" t="s">
        <v>14</v>
      </c>
      <c r="F23" t="s">
        <v>15</v>
      </c>
      <c r="G23" s="31">
        <v>0.34741898148148148</v>
      </c>
      <c r="H23" s="31">
        <v>0.58641203703703704</v>
      </c>
      <c r="I23" t="s">
        <v>19</v>
      </c>
      <c r="J23" s="2">
        <v>0.23899305555555556</v>
      </c>
      <c r="K23" s="2">
        <v>0</v>
      </c>
      <c r="L23" s="2">
        <v>0.23899305555555556</v>
      </c>
      <c r="M23" s="4">
        <v>0</v>
      </c>
      <c r="N23" s="3" t="str">
        <f t="shared" si="1"/>
        <v>Saturday</v>
      </c>
      <c r="O23" s="4">
        <f t="shared" si="2"/>
        <v>0.23899305555555556</v>
      </c>
      <c r="P23" s="4">
        <f t="shared" si="3"/>
        <v>0.25</v>
      </c>
      <c r="Q23" s="3">
        <f t="shared" si="4"/>
        <v>6</v>
      </c>
    </row>
    <row r="24" spans="1:17" hidden="1" x14ac:dyDescent="0.35">
      <c r="A24" s="32">
        <v>45696</v>
      </c>
      <c r="B24" s="30" t="s">
        <v>17</v>
      </c>
      <c r="C24">
        <v>57</v>
      </c>
      <c r="D24" t="s">
        <v>13</v>
      </c>
      <c r="E24" t="s">
        <v>14</v>
      </c>
      <c r="F24" t="s">
        <v>15</v>
      </c>
      <c r="G24" s="31">
        <v>0.38894675925925926</v>
      </c>
      <c r="H24" s="31">
        <v>0.59616898148148145</v>
      </c>
      <c r="I24" t="s">
        <v>19</v>
      </c>
      <c r="J24" s="2">
        <v>0.20722222222222222</v>
      </c>
      <c r="K24" s="2">
        <v>0</v>
      </c>
      <c r="L24" s="2">
        <v>0.20722222222222222</v>
      </c>
      <c r="M24" s="4">
        <v>0</v>
      </c>
      <c r="N24" s="3" t="str">
        <f t="shared" si="1"/>
        <v>Saturday</v>
      </c>
      <c r="O24" s="4">
        <f t="shared" si="2"/>
        <v>0.2072222222222222</v>
      </c>
      <c r="P24" s="4">
        <f t="shared" si="3"/>
        <v>0.20833333333333331</v>
      </c>
      <c r="Q24" s="3">
        <f t="shared" si="4"/>
        <v>5</v>
      </c>
    </row>
    <row r="25" spans="1:17" x14ac:dyDescent="0.35">
      <c r="A25" s="32">
        <v>45696</v>
      </c>
      <c r="B25" s="30" t="s">
        <v>18</v>
      </c>
      <c r="C25">
        <v>44</v>
      </c>
      <c r="D25" t="s">
        <v>13</v>
      </c>
      <c r="E25" t="s">
        <v>14</v>
      </c>
      <c r="F25" t="s">
        <v>15</v>
      </c>
      <c r="G25" s="31">
        <v>0.36724537037037036</v>
      </c>
      <c r="H25" s="31">
        <v>0.75207175925925929</v>
      </c>
      <c r="I25" t="s">
        <v>22</v>
      </c>
      <c r="J25" s="2">
        <v>0.33067129629629627</v>
      </c>
      <c r="K25" s="2">
        <v>0</v>
      </c>
      <c r="L25" s="2">
        <v>0.38482638888888887</v>
      </c>
      <c r="M25" s="4">
        <v>0</v>
      </c>
      <c r="N25" s="3" t="str">
        <f t="shared" si="1"/>
        <v>Saturday</v>
      </c>
      <c r="O25" s="4">
        <f t="shared" si="2"/>
        <v>0.38482638888888893</v>
      </c>
      <c r="P25" s="4">
        <f t="shared" si="3"/>
        <v>0.41666666666666663</v>
      </c>
      <c r="Q25" s="3">
        <f t="shared" si="4"/>
        <v>10</v>
      </c>
    </row>
    <row r="26" spans="1:17" hidden="1" x14ac:dyDescent="0.35">
      <c r="A26" s="32">
        <v>45697</v>
      </c>
      <c r="B26" s="30" t="s">
        <v>12</v>
      </c>
      <c r="C26">
        <v>10</v>
      </c>
      <c r="D26" t="s">
        <v>13</v>
      </c>
      <c r="E26" t="s">
        <v>14</v>
      </c>
      <c r="F26" t="s">
        <v>15</v>
      </c>
      <c r="G26" s="30" t="s">
        <v>15</v>
      </c>
      <c r="H26" s="30" t="s">
        <v>15</v>
      </c>
      <c r="I26" t="s">
        <v>16</v>
      </c>
      <c r="J26" s="2">
        <v>0</v>
      </c>
      <c r="K26" s="2">
        <v>0</v>
      </c>
      <c r="L26" s="2">
        <v>0</v>
      </c>
      <c r="M26" s="4">
        <v>0</v>
      </c>
      <c r="N26" s="3" t="str">
        <f t="shared" si="1"/>
        <v>Sunday</v>
      </c>
      <c r="O26" s="4">
        <f t="shared" si="2"/>
        <v>0</v>
      </c>
      <c r="P26" s="4">
        <f t="shared" si="3"/>
        <v>0</v>
      </c>
      <c r="Q26" s="3">
        <f t="shared" si="4"/>
        <v>0</v>
      </c>
    </row>
    <row r="27" spans="1:17" hidden="1" x14ac:dyDescent="0.35">
      <c r="A27" s="32">
        <v>45697</v>
      </c>
      <c r="B27" s="30" t="s">
        <v>17</v>
      </c>
      <c r="C27">
        <v>57</v>
      </c>
      <c r="D27" t="s">
        <v>13</v>
      </c>
      <c r="E27" t="s">
        <v>14</v>
      </c>
      <c r="F27" t="s">
        <v>15</v>
      </c>
      <c r="G27" s="30" t="s">
        <v>15</v>
      </c>
      <c r="H27" s="30" t="s">
        <v>15</v>
      </c>
      <c r="I27" t="s">
        <v>16</v>
      </c>
      <c r="J27" s="2">
        <v>0</v>
      </c>
      <c r="K27" s="2">
        <v>0</v>
      </c>
      <c r="L27" s="2">
        <v>0</v>
      </c>
      <c r="M27" s="4">
        <v>0</v>
      </c>
      <c r="N27" s="3" t="str">
        <f t="shared" si="1"/>
        <v>Sunday</v>
      </c>
      <c r="O27" s="4">
        <f t="shared" si="2"/>
        <v>0</v>
      </c>
      <c r="P27" s="4">
        <f t="shared" si="3"/>
        <v>0</v>
      </c>
      <c r="Q27" s="3">
        <f t="shared" si="4"/>
        <v>0</v>
      </c>
    </row>
    <row r="28" spans="1:17" x14ac:dyDescent="0.35">
      <c r="A28" s="32">
        <v>45697</v>
      </c>
      <c r="B28" s="30" t="s">
        <v>18</v>
      </c>
      <c r="C28">
        <v>44</v>
      </c>
      <c r="D28" t="s">
        <v>13</v>
      </c>
      <c r="E28" t="s">
        <v>14</v>
      </c>
      <c r="F28" t="s">
        <v>15</v>
      </c>
      <c r="G28" s="30" t="s">
        <v>15</v>
      </c>
      <c r="H28" s="30" t="s">
        <v>15</v>
      </c>
      <c r="I28" t="s">
        <v>16</v>
      </c>
      <c r="J28" s="2">
        <v>0</v>
      </c>
      <c r="K28" s="2">
        <v>0</v>
      </c>
      <c r="L28" s="2">
        <v>0</v>
      </c>
      <c r="M28" s="4">
        <v>0</v>
      </c>
      <c r="N28" s="3" t="str">
        <f t="shared" si="1"/>
        <v>Sunday</v>
      </c>
      <c r="O28" s="4">
        <f t="shared" si="2"/>
        <v>0</v>
      </c>
      <c r="P28" s="4">
        <f t="shared" si="3"/>
        <v>0</v>
      </c>
      <c r="Q28" s="3">
        <f t="shared" si="4"/>
        <v>0</v>
      </c>
    </row>
    <row r="29" spans="1:17" hidden="1" x14ac:dyDescent="0.35">
      <c r="A29" s="32">
        <v>45698</v>
      </c>
      <c r="B29" s="30" t="s">
        <v>12</v>
      </c>
      <c r="C29">
        <v>10</v>
      </c>
      <c r="D29" t="s">
        <v>13</v>
      </c>
      <c r="E29" t="s">
        <v>14</v>
      </c>
      <c r="F29" t="s">
        <v>15</v>
      </c>
      <c r="G29" s="31">
        <v>0.30716435185185187</v>
      </c>
      <c r="H29" s="31">
        <v>0.67391203703703706</v>
      </c>
      <c r="I29" t="s">
        <v>20</v>
      </c>
      <c r="J29" s="2">
        <v>0.34057870370370369</v>
      </c>
      <c r="K29" s="2">
        <v>0</v>
      </c>
      <c r="L29" s="2">
        <v>0.36674768518518519</v>
      </c>
      <c r="M29" s="4">
        <v>0.33333333333333331</v>
      </c>
      <c r="N29" s="3" t="str">
        <f t="shared" si="1"/>
        <v>Monday</v>
      </c>
      <c r="O29" s="4">
        <f t="shared" si="2"/>
        <v>3.3414351851851876E-2</v>
      </c>
      <c r="P29" s="4">
        <f t="shared" si="3"/>
        <v>4.1666666666666664E-2</v>
      </c>
      <c r="Q29" s="3">
        <f t="shared" si="4"/>
        <v>1</v>
      </c>
    </row>
    <row r="30" spans="1:17" hidden="1" x14ac:dyDescent="0.35">
      <c r="A30" s="32">
        <v>45698</v>
      </c>
      <c r="B30" s="30" t="s">
        <v>17</v>
      </c>
      <c r="C30">
        <v>57</v>
      </c>
      <c r="D30" t="s">
        <v>13</v>
      </c>
      <c r="E30" t="s">
        <v>14</v>
      </c>
      <c r="F30" t="s">
        <v>15</v>
      </c>
      <c r="G30" s="31">
        <v>0.34453703703703703</v>
      </c>
      <c r="H30" s="31">
        <v>0.68461805555555555</v>
      </c>
      <c r="I30" t="s">
        <v>19</v>
      </c>
      <c r="J30" s="2">
        <v>0.34008101851851852</v>
      </c>
      <c r="K30" s="2">
        <v>0</v>
      </c>
      <c r="L30" s="2">
        <v>0.34008101851851852</v>
      </c>
      <c r="M30" s="4">
        <v>0.33333333333333331</v>
      </c>
      <c r="N30" s="3" t="str">
        <f t="shared" si="1"/>
        <v>Monday</v>
      </c>
      <c r="O30" s="4">
        <f t="shared" si="2"/>
        <v>6.7476851851852038E-3</v>
      </c>
      <c r="P30" s="4">
        <f t="shared" si="3"/>
        <v>4.1666666666666664E-2</v>
      </c>
      <c r="Q30" s="3">
        <f t="shared" si="4"/>
        <v>1</v>
      </c>
    </row>
    <row r="31" spans="1:17" x14ac:dyDescent="0.35">
      <c r="A31" s="32">
        <v>45698</v>
      </c>
      <c r="B31" s="30" t="s">
        <v>18</v>
      </c>
      <c r="C31">
        <v>44</v>
      </c>
      <c r="D31" t="s">
        <v>13</v>
      </c>
      <c r="E31" t="s">
        <v>14</v>
      </c>
      <c r="F31" t="s">
        <v>15</v>
      </c>
      <c r="G31" s="31">
        <v>0.32681712962962961</v>
      </c>
      <c r="H31" s="31">
        <v>0.72673611111111114</v>
      </c>
      <c r="I31" t="s">
        <v>15</v>
      </c>
      <c r="J31" s="2">
        <v>0.36458333333333331</v>
      </c>
      <c r="K31" s="2">
        <v>0</v>
      </c>
      <c r="L31" s="2">
        <v>0.39991898148148147</v>
      </c>
      <c r="M31" s="4">
        <v>0.33333333333333331</v>
      </c>
      <c r="N31" s="3" t="str">
        <f t="shared" si="1"/>
        <v>Monday</v>
      </c>
      <c r="O31" s="4">
        <f t="shared" si="2"/>
        <v>6.6585648148148213E-2</v>
      </c>
      <c r="P31" s="4">
        <f t="shared" si="3"/>
        <v>8.3333333333333329E-2</v>
      </c>
      <c r="Q31" s="3">
        <f t="shared" si="4"/>
        <v>2</v>
      </c>
    </row>
    <row r="32" spans="1:17" hidden="1" x14ac:dyDescent="0.35">
      <c r="A32" s="32">
        <v>45699</v>
      </c>
      <c r="B32" s="30" t="s">
        <v>12</v>
      </c>
      <c r="C32">
        <v>10</v>
      </c>
      <c r="D32" t="s">
        <v>13</v>
      </c>
      <c r="E32" t="s">
        <v>14</v>
      </c>
      <c r="F32" t="s">
        <v>15</v>
      </c>
      <c r="G32" s="31">
        <v>0.30728009259259259</v>
      </c>
      <c r="H32" s="31">
        <v>0.66660879629629632</v>
      </c>
      <c r="I32" t="s">
        <v>20</v>
      </c>
      <c r="J32" s="2">
        <v>0.33327546296296295</v>
      </c>
      <c r="K32" s="2">
        <v>0</v>
      </c>
      <c r="L32" s="2">
        <v>0.35932870370370368</v>
      </c>
      <c r="M32" s="4">
        <v>0.33333333333333331</v>
      </c>
      <c r="N32" s="3" t="str">
        <f t="shared" si="1"/>
        <v>Tuesday</v>
      </c>
      <c r="O32" s="4">
        <f t="shared" si="2"/>
        <v>2.5995370370370419E-2</v>
      </c>
      <c r="P32" s="4">
        <f t="shared" si="3"/>
        <v>4.1666666666666664E-2</v>
      </c>
      <c r="Q32" s="5">
        <f t="shared" si="4"/>
        <v>1</v>
      </c>
    </row>
    <row r="33" spans="1:17" hidden="1" x14ac:dyDescent="0.35">
      <c r="A33" s="32">
        <v>45699</v>
      </c>
      <c r="B33" s="30" t="s">
        <v>17</v>
      </c>
      <c r="C33">
        <v>57</v>
      </c>
      <c r="D33" t="s">
        <v>13</v>
      </c>
      <c r="E33" t="s">
        <v>14</v>
      </c>
      <c r="F33" t="s">
        <v>15</v>
      </c>
      <c r="G33" s="31">
        <v>0.34627314814814814</v>
      </c>
      <c r="H33" s="31">
        <v>0.69040509259259264</v>
      </c>
      <c r="I33" t="s">
        <v>19</v>
      </c>
      <c r="J33" s="2">
        <v>0.34413194444444445</v>
      </c>
      <c r="K33" s="2">
        <v>0</v>
      </c>
      <c r="L33" s="2">
        <v>0.34413194444444445</v>
      </c>
      <c r="M33" s="4">
        <v>0.33333333333333331</v>
      </c>
      <c r="N33" s="3" t="str">
        <f t="shared" si="1"/>
        <v>Tuesday</v>
      </c>
      <c r="O33" s="4">
        <f t="shared" si="2"/>
        <v>1.0798611111111189E-2</v>
      </c>
      <c r="P33" s="4">
        <f t="shared" si="3"/>
        <v>4.1666666666666664E-2</v>
      </c>
      <c r="Q33" s="5">
        <f t="shared" si="4"/>
        <v>1</v>
      </c>
    </row>
    <row r="34" spans="1:17" x14ac:dyDescent="0.35">
      <c r="A34" s="32">
        <v>45699</v>
      </c>
      <c r="B34" s="30" t="s">
        <v>18</v>
      </c>
      <c r="C34">
        <v>44</v>
      </c>
      <c r="D34" t="s">
        <v>13</v>
      </c>
      <c r="E34" t="s">
        <v>14</v>
      </c>
      <c r="F34" t="s">
        <v>15</v>
      </c>
      <c r="G34" s="31">
        <v>0.32896990740740739</v>
      </c>
      <c r="H34" s="31">
        <v>0.7024421296296296</v>
      </c>
      <c r="I34" t="s">
        <v>15</v>
      </c>
      <c r="J34" s="2">
        <v>0.36458333333333331</v>
      </c>
      <c r="K34" s="2">
        <v>0</v>
      </c>
      <c r="L34" s="2">
        <v>0.37347222222222221</v>
      </c>
      <c r="M34" s="4">
        <v>0.33333333333333331</v>
      </c>
      <c r="N34" s="3" t="str">
        <f t="shared" si="1"/>
        <v>Tuesday</v>
      </c>
      <c r="O34" s="4">
        <f t="shared" si="2"/>
        <v>4.0138888888888891E-2</v>
      </c>
      <c r="P34" s="4">
        <f t="shared" si="3"/>
        <v>4.1666666666666664E-2</v>
      </c>
      <c r="Q34" s="5">
        <f t="shared" si="4"/>
        <v>1</v>
      </c>
    </row>
    <row r="35" spans="1:17" hidden="1" x14ac:dyDescent="0.35">
      <c r="A35" s="32">
        <v>45700</v>
      </c>
      <c r="B35" s="30" t="s">
        <v>12</v>
      </c>
      <c r="C35">
        <v>10</v>
      </c>
      <c r="D35" t="s">
        <v>13</v>
      </c>
      <c r="E35" t="s">
        <v>14</v>
      </c>
      <c r="F35" t="s">
        <v>15</v>
      </c>
      <c r="G35" s="31">
        <v>0.30655092592592592</v>
      </c>
      <c r="H35" s="31">
        <v>0.69567129629629632</v>
      </c>
      <c r="I35" t="s">
        <v>20</v>
      </c>
      <c r="J35" s="2">
        <v>0.36233796296296295</v>
      </c>
      <c r="K35" s="2">
        <v>0</v>
      </c>
      <c r="L35" s="2">
        <v>0.38912037037037039</v>
      </c>
      <c r="M35" s="4">
        <v>0.33333333333333331</v>
      </c>
      <c r="N35" s="3" t="str">
        <f t="shared" si="1"/>
        <v>Wednesday</v>
      </c>
      <c r="O35" s="4">
        <f t="shared" si="2"/>
        <v>5.5787037037037079E-2</v>
      </c>
      <c r="P35" s="4">
        <f t="shared" si="3"/>
        <v>8.3333333333333329E-2</v>
      </c>
      <c r="Q35" s="3">
        <f t="shared" si="4"/>
        <v>2</v>
      </c>
    </row>
    <row r="36" spans="1:17" hidden="1" x14ac:dyDescent="0.35">
      <c r="A36" s="32">
        <v>45700</v>
      </c>
      <c r="B36" s="30" t="s">
        <v>17</v>
      </c>
      <c r="C36">
        <v>57</v>
      </c>
      <c r="D36" t="s">
        <v>13</v>
      </c>
      <c r="E36" t="s">
        <v>14</v>
      </c>
      <c r="F36" t="s">
        <v>15</v>
      </c>
      <c r="G36" s="31">
        <v>0.35462962962962963</v>
      </c>
      <c r="H36" s="31">
        <v>0.6956134259259259</v>
      </c>
      <c r="I36" t="s">
        <v>19</v>
      </c>
      <c r="J36" s="2">
        <v>0.34098379629629627</v>
      </c>
      <c r="K36" s="2">
        <v>0</v>
      </c>
      <c r="L36" s="2">
        <v>0.34098379629629627</v>
      </c>
      <c r="M36" s="4">
        <v>0.33333333333333331</v>
      </c>
      <c r="N36" s="3" t="str">
        <f t="shared" si="1"/>
        <v>Wednesday</v>
      </c>
      <c r="O36" s="4">
        <f t="shared" si="2"/>
        <v>7.6504629629629561E-3</v>
      </c>
      <c r="P36" s="4">
        <f t="shared" si="3"/>
        <v>4.1666666666666664E-2</v>
      </c>
      <c r="Q36" s="3">
        <f t="shared" si="4"/>
        <v>1</v>
      </c>
    </row>
    <row r="37" spans="1:17" x14ac:dyDescent="0.35">
      <c r="A37" s="32">
        <v>45700</v>
      </c>
      <c r="B37" s="30" t="s">
        <v>18</v>
      </c>
      <c r="C37">
        <v>44</v>
      </c>
      <c r="D37" t="s">
        <v>13</v>
      </c>
      <c r="E37" t="s">
        <v>14</v>
      </c>
      <c r="F37" t="s">
        <v>15</v>
      </c>
      <c r="G37" s="31">
        <v>0.32739583333333333</v>
      </c>
      <c r="H37" s="31">
        <v>0.75931712962962961</v>
      </c>
      <c r="I37" t="s">
        <v>15</v>
      </c>
      <c r="J37" s="2">
        <v>0.36458333333333331</v>
      </c>
      <c r="K37" s="2">
        <v>0</v>
      </c>
      <c r="L37" s="2">
        <v>0.43192129629629628</v>
      </c>
      <c r="M37" s="4">
        <v>0.33333333333333331</v>
      </c>
      <c r="N37" s="3" t="str">
        <f t="shared" si="1"/>
        <v>Wednesday</v>
      </c>
      <c r="O37" s="4">
        <f t="shared" si="2"/>
        <v>9.8587962962962961E-2</v>
      </c>
      <c r="P37" s="4">
        <f t="shared" si="3"/>
        <v>0.125</v>
      </c>
      <c r="Q37" s="3">
        <f t="shared" si="4"/>
        <v>3</v>
      </c>
    </row>
    <row r="38" spans="1:17" hidden="1" x14ac:dyDescent="0.35">
      <c r="A38" s="32">
        <v>45701</v>
      </c>
      <c r="B38" s="30" t="s">
        <v>12</v>
      </c>
      <c r="C38">
        <v>10</v>
      </c>
      <c r="D38" t="s">
        <v>13</v>
      </c>
      <c r="E38" t="s">
        <v>14</v>
      </c>
      <c r="F38" t="s">
        <v>15</v>
      </c>
      <c r="G38" s="30" t="s">
        <v>15</v>
      </c>
      <c r="H38" s="30" t="s">
        <v>15</v>
      </c>
      <c r="I38" t="s">
        <v>16</v>
      </c>
      <c r="J38" s="2">
        <v>0</v>
      </c>
      <c r="K38" s="2">
        <v>0</v>
      </c>
      <c r="L38" s="2">
        <v>0</v>
      </c>
      <c r="M38" s="4">
        <v>0.33333333333333331</v>
      </c>
      <c r="N38" s="3" t="str">
        <f t="shared" si="1"/>
        <v>Thursday</v>
      </c>
      <c r="O38" s="4">
        <f t="shared" si="2"/>
        <v>0</v>
      </c>
      <c r="P38" s="4">
        <f t="shared" si="3"/>
        <v>0</v>
      </c>
      <c r="Q38" s="3">
        <f t="shared" si="4"/>
        <v>0</v>
      </c>
    </row>
    <row r="39" spans="1:17" hidden="1" x14ac:dyDescent="0.35">
      <c r="A39" s="32">
        <v>45701</v>
      </c>
      <c r="B39" s="30" t="s">
        <v>17</v>
      </c>
      <c r="C39">
        <v>57</v>
      </c>
      <c r="D39" t="s">
        <v>13</v>
      </c>
      <c r="E39" t="s">
        <v>14</v>
      </c>
      <c r="F39" t="s">
        <v>15</v>
      </c>
      <c r="G39" s="31">
        <v>0.35773148148148148</v>
      </c>
      <c r="H39" s="31">
        <v>0.70545138888888892</v>
      </c>
      <c r="I39" t="s">
        <v>22</v>
      </c>
      <c r="J39" s="2">
        <v>0.3401851851851852</v>
      </c>
      <c r="K39" s="2">
        <v>0</v>
      </c>
      <c r="L39" s="2">
        <v>0.34771990740740738</v>
      </c>
      <c r="M39" s="4">
        <v>0.33333333333333331</v>
      </c>
      <c r="N39" s="3" t="str">
        <f t="shared" si="1"/>
        <v>Thursday</v>
      </c>
      <c r="O39" s="4">
        <f t="shared" si="2"/>
        <v>1.4386574074074121E-2</v>
      </c>
      <c r="P39" s="4">
        <f t="shared" si="3"/>
        <v>4.1666666666666664E-2</v>
      </c>
      <c r="Q39" s="3">
        <f t="shared" si="4"/>
        <v>1</v>
      </c>
    </row>
    <row r="40" spans="1:17" x14ac:dyDescent="0.35">
      <c r="A40" s="32">
        <v>45701</v>
      </c>
      <c r="B40" s="30" t="s">
        <v>18</v>
      </c>
      <c r="C40">
        <v>44</v>
      </c>
      <c r="D40" t="s">
        <v>13</v>
      </c>
      <c r="E40" t="s">
        <v>14</v>
      </c>
      <c r="F40" t="s">
        <v>15</v>
      </c>
      <c r="G40" s="31">
        <v>0.32127314814814817</v>
      </c>
      <c r="H40" s="31">
        <v>0.75884259259259257</v>
      </c>
      <c r="I40" t="s">
        <v>15</v>
      </c>
      <c r="J40" s="2">
        <v>0.36458333333333331</v>
      </c>
      <c r="K40" s="2">
        <v>0</v>
      </c>
      <c r="L40" s="2">
        <v>0.43756944444444446</v>
      </c>
      <c r="M40" s="4">
        <v>0.33333333333333331</v>
      </c>
      <c r="N40" s="3" t="str">
        <f t="shared" si="1"/>
        <v>Thursday</v>
      </c>
      <c r="O40" s="4">
        <f t="shared" si="2"/>
        <v>0.10423611111111108</v>
      </c>
      <c r="P40" s="4">
        <f t="shared" si="3"/>
        <v>0.125</v>
      </c>
      <c r="Q40" s="3">
        <f t="shared" si="4"/>
        <v>3</v>
      </c>
    </row>
    <row r="41" spans="1:17" hidden="1" x14ac:dyDescent="0.35">
      <c r="A41" s="32">
        <v>45702</v>
      </c>
      <c r="B41" s="30" t="s">
        <v>12</v>
      </c>
      <c r="C41">
        <v>10</v>
      </c>
      <c r="D41" t="s">
        <v>13</v>
      </c>
      <c r="E41" t="s">
        <v>14</v>
      </c>
      <c r="F41" t="s">
        <v>15</v>
      </c>
      <c r="G41" s="31">
        <v>0.30547453703703703</v>
      </c>
      <c r="H41" s="31">
        <v>0.74918981481481484</v>
      </c>
      <c r="I41" t="s">
        <v>15</v>
      </c>
      <c r="J41" s="2">
        <v>0.36458333333333331</v>
      </c>
      <c r="K41" s="2">
        <v>0</v>
      </c>
      <c r="L41" s="2">
        <v>0.44371527777777775</v>
      </c>
      <c r="M41" s="4">
        <v>0.33333333333333331</v>
      </c>
      <c r="N41" s="3" t="str">
        <f t="shared" si="1"/>
        <v>Friday</v>
      </c>
      <c r="O41" s="4">
        <f t="shared" si="2"/>
        <v>0.11038194444444449</v>
      </c>
      <c r="P41" s="4">
        <f t="shared" si="3"/>
        <v>0.125</v>
      </c>
      <c r="Q41" s="5">
        <f t="shared" si="4"/>
        <v>3</v>
      </c>
    </row>
    <row r="42" spans="1:17" hidden="1" x14ac:dyDescent="0.35">
      <c r="A42" s="32">
        <v>45702</v>
      </c>
      <c r="B42" s="30" t="s">
        <v>17</v>
      </c>
      <c r="C42">
        <v>57</v>
      </c>
      <c r="D42" t="s">
        <v>13</v>
      </c>
      <c r="E42" t="s">
        <v>14</v>
      </c>
      <c r="F42" t="s">
        <v>15</v>
      </c>
      <c r="G42" s="31">
        <v>0.35356481481481483</v>
      </c>
      <c r="H42" s="31">
        <v>0.69262731481481477</v>
      </c>
      <c r="I42" t="s">
        <v>19</v>
      </c>
      <c r="J42" s="2">
        <v>0.33906249999999999</v>
      </c>
      <c r="K42" s="2">
        <v>0</v>
      </c>
      <c r="L42" s="2">
        <v>0.33906249999999999</v>
      </c>
      <c r="M42" s="4">
        <v>0.33333333333333331</v>
      </c>
      <c r="N42" s="3" t="str">
        <f t="shared" si="1"/>
        <v>Friday</v>
      </c>
      <c r="O42" s="4">
        <f t="shared" si="2"/>
        <v>5.7291666666666186E-3</v>
      </c>
      <c r="P42" s="4">
        <f t="shared" si="3"/>
        <v>4.1666666666666664E-2</v>
      </c>
      <c r="Q42" s="5">
        <f t="shared" si="4"/>
        <v>1</v>
      </c>
    </row>
    <row r="43" spans="1:17" x14ac:dyDescent="0.35">
      <c r="A43" s="32">
        <v>45702</v>
      </c>
      <c r="B43" s="30" t="s">
        <v>18</v>
      </c>
      <c r="C43">
        <v>44</v>
      </c>
      <c r="D43" t="s">
        <v>13</v>
      </c>
      <c r="E43" t="s">
        <v>14</v>
      </c>
      <c r="F43" t="s">
        <v>15</v>
      </c>
      <c r="G43" s="31">
        <v>0.31973379629629628</v>
      </c>
      <c r="H43" s="31">
        <v>0.76907407407407402</v>
      </c>
      <c r="I43" t="s">
        <v>15</v>
      </c>
      <c r="J43" s="2">
        <v>0.36458333333333331</v>
      </c>
      <c r="K43" s="2">
        <v>0</v>
      </c>
      <c r="L43" s="2">
        <v>0.4493402777777778</v>
      </c>
      <c r="M43" s="4">
        <v>0.33333333333333331</v>
      </c>
      <c r="N43" s="3" t="str">
        <f t="shared" si="1"/>
        <v>Friday</v>
      </c>
      <c r="O43" s="4">
        <f t="shared" si="2"/>
        <v>0.11600694444444443</v>
      </c>
      <c r="P43" s="4">
        <f t="shared" si="3"/>
        <v>0.125</v>
      </c>
      <c r="Q43" s="5">
        <f t="shared" si="4"/>
        <v>3</v>
      </c>
    </row>
    <row r="44" spans="1:17" hidden="1" x14ac:dyDescent="0.35">
      <c r="A44" s="32">
        <v>45703</v>
      </c>
      <c r="B44" s="30" t="s">
        <v>12</v>
      </c>
      <c r="C44">
        <v>10</v>
      </c>
      <c r="D44" t="s">
        <v>13</v>
      </c>
      <c r="E44" t="s">
        <v>14</v>
      </c>
      <c r="F44" t="s">
        <v>15</v>
      </c>
      <c r="G44" s="30" t="s">
        <v>15</v>
      </c>
      <c r="H44" s="30" t="s">
        <v>15</v>
      </c>
      <c r="I44" t="s">
        <v>16</v>
      </c>
      <c r="J44" s="2">
        <v>0</v>
      </c>
      <c r="K44" s="2">
        <v>0</v>
      </c>
      <c r="L44" s="2">
        <v>0</v>
      </c>
      <c r="M44" s="4">
        <v>0</v>
      </c>
      <c r="N44" s="3" t="str">
        <f t="shared" si="1"/>
        <v>Saturday</v>
      </c>
      <c r="O44" s="4">
        <f t="shared" si="2"/>
        <v>0</v>
      </c>
      <c r="P44" s="4">
        <f t="shared" si="3"/>
        <v>0</v>
      </c>
      <c r="Q44" s="3">
        <f t="shared" si="4"/>
        <v>0</v>
      </c>
    </row>
    <row r="45" spans="1:17" hidden="1" x14ac:dyDescent="0.35">
      <c r="A45" s="32">
        <v>45703</v>
      </c>
      <c r="B45" s="30" t="s">
        <v>17</v>
      </c>
      <c r="C45">
        <v>57</v>
      </c>
      <c r="D45" t="s">
        <v>13</v>
      </c>
      <c r="E45" t="s">
        <v>14</v>
      </c>
      <c r="F45" t="s">
        <v>15</v>
      </c>
      <c r="G45" s="31">
        <v>0.44381944444444443</v>
      </c>
      <c r="H45" s="31">
        <v>0.46543981481481483</v>
      </c>
      <c r="I45" t="s">
        <v>21</v>
      </c>
      <c r="J45" s="2">
        <v>2.162037037037037E-2</v>
      </c>
      <c r="K45" s="2">
        <v>0</v>
      </c>
      <c r="L45" s="2">
        <v>2.162037037037037E-2</v>
      </c>
      <c r="M45" s="4">
        <v>0</v>
      </c>
      <c r="N45" s="3" t="str">
        <f t="shared" si="1"/>
        <v>Saturday</v>
      </c>
      <c r="O45" s="4">
        <f t="shared" si="2"/>
        <v>2.1620370370370401E-2</v>
      </c>
      <c r="P45" s="4">
        <f t="shared" si="3"/>
        <v>4.1666666666666664E-2</v>
      </c>
      <c r="Q45" s="3">
        <f t="shared" si="4"/>
        <v>1</v>
      </c>
    </row>
    <row r="46" spans="1:17" x14ac:dyDescent="0.35">
      <c r="A46" s="32">
        <v>45703</v>
      </c>
      <c r="B46" s="30" t="s">
        <v>18</v>
      </c>
      <c r="C46">
        <v>44</v>
      </c>
      <c r="D46" t="s">
        <v>13</v>
      </c>
      <c r="E46" t="s">
        <v>14</v>
      </c>
      <c r="F46" t="s">
        <v>15</v>
      </c>
      <c r="G46" s="31">
        <v>0.37641203703703702</v>
      </c>
      <c r="H46" s="31">
        <v>0.58313657407407404</v>
      </c>
      <c r="I46" t="s">
        <v>19</v>
      </c>
      <c r="J46" s="2">
        <v>0.20672453703703703</v>
      </c>
      <c r="K46" s="2">
        <v>0</v>
      </c>
      <c r="L46" s="2">
        <v>0.20672453703703703</v>
      </c>
      <c r="M46" s="4">
        <v>0</v>
      </c>
      <c r="N46" s="3" t="str">
        <f t="shared" si="1"/>
        <v>Saturday</v>
      </c>
      <c r="O46" s="4">
        <f t="shared" si="2"/>
        <v>0.20672453703703703</v>
      </c>
      <c r="P46" s="4">
        <f t="shared" si="3"/>
        <v>0.20833333333333331</v>
      </c>
      <c r="Q46" s="3">
        <f t="shared" si="4"/>
        <v>5</v>
      </c>
    </row>
    <row r="47" spans="1:17" hidden="1" x14ac:dyDescent="0.35">
      <c r="A47" s="32">
        <v>45704</v>
      </c>
      <c r="B47" s="30" t="s">
        <v>12</v>
      </c>
      <c r="C47">
        <v>10</v>
      </c>
      <c r="D47" t="s">
        <v>13</v>
      </c>
      <c r="E47" t="s">
        <v>14</v>
      </c>
      <c r="F47" t="s">
        <v>15</v>
      </c>
      <c r="G47" s="30" t="s">
        <v>15</v>
      </c>
      <c r="H47" s="30" t="s">
        <v>15</v>
      </c>
      <c r="I47" t="s">
        <v>16</v>
      </c>
      <c r="J47" s="2">
        <v>0</v>
      </c>
      <c r="K47" s="2">
        <v>0</v>
      </c>
      <c r="L47" s="2">
        <v>0</v>
      </c>
      <c r="M47" s="4">
        <v>0</v>
      </c>
      <c r="N47" s="3" t="str">
        <f t="shared" si="1"/>
        <v>Sunday</v>
      </c>
      <c r="O47" s="4">
        <f t="shared" si="2"/>
        <v>0</v>
      </c>
      <c r="P47" s="4">
        <f t="shared" si="3"/>
        <v>0</v>
      </c>
      <c r="Q47" s="3">
        <f t="shared" si="4"/>
        <v>0</v>
      </c>
    </row>
    <row r="48" spans="1:17" hidden="1" x14ac:dyDescent="0.35">
      <c r="A48" s="32">
        <v>45704</v>
      </c>
      <c r="B48" s="30" t="s">
        <v>17</v>
      </c>
      <c r="C48">
        <v>57</v>
      </c>
      <c r="D48" t="s">
        <v>13</v>
      </c>
      <c r="E48" t="s">
        <v>14</v>
      </c>
      <c r="F48" t="s">
        <v>15</v>
      </c>
      <c r="G48" s="30" t="s">
        <v>15</v>
      </c>
      <c r="H48" s="30" t="s">
        <v>15</v>
      </c>
      <c r="I48" t="s">
        <v>16</v>
      </c>
      <c r="J48" s="2">
        <v>0</v>
      </c>
      <c r="K48" s="2">
        <v>0</v>
      </c>
      <c r="L48" s="2">
        <v>0</v>
      </c>
      <c r="M48" s="4">
        <v>0</v>
      </c>
      <c r="N48" s="3" t="str">
        <f t="shared" si="1"/>
        <v>Sunday</v>
      </c>
      <c r="O48" s="4">
        <f t="shared" si="2"/>
        <v>0</v>
      </c>
      <c r="P48" s="4">
        <f t="shared" si="3"/>
        <v>0</v>
      </c>
      <c r="Q48" s="3">
        <f t="shared" si="4"/>
        <v>0</v>
      </c>
    </row>
    <row r="49" spans="1:17" x14ac:dyDescent="0.35">
      <c r="A49" s="32">
        <v>45704</v>
      </c>
      <c r="B49" s="30" t="s">
        <v>18</v>
      </c>
      <c r="C49">
        <v>44</v>
      </c>
      <c r="D49" t="s">
        <v>13</v>
      </c>
      <c r="E49" t="s">
        <v>14</v>
      </c>
      <c r="F49" t="s">
        <v>15</v>
      </c>
      <c r="G49" s="30" t="s">
        <v>15</v>
      </c>
      <c r="H49" s="30" t="s">
        <v>15</v>
      </c>
      <c r="I49" t="s">
        <v>16</v>
      </c>
      <c r="J49" s="2">
        <v>0</v>
      </c>
      <c r="K49" s="2">
        <v>0</v>
      </c>
      <c r="L49" s="2">
        <v>0</v>
      </c>
      <c r="M49" s="4">
        <v>0</v>
      </c>
      <c r="N49" s="3" t="str">
        <f t="shared" si="1"/>
        <v>Sunday</v>
      </c>
      <c r="O49" s="4">
        <f t="shared" si="2"/>
        <v>0</v>
      </c>
      <c r="P49" s="4">
        <f t="shared" si="3"/>
        <v>0</v>
      </c>
      <c r="Q49" s="3">
        <f t="shared" si="4"/>
        <v>0</v>
      </c>
    </row>
    <row r="50" spans="1:17" hidden="1" x14ac:dyDescent="0.35">
      <c r="A50" s="32">
        <v>45705</v>
      </c>
      <c r="B50" s="30" t="s">
        <v>12</v>
      </c>
      <c r="C50">
        <v>10</v>
      </c>
      <c r="D50" t="s">
        <v>13</v>
      </c>
      <c r="E50" t="s">
        <v>14</v>
      </c>
      <c r="F50" t="s">
        <v>15</v>
      </c>
      <c r="G50" s="30" t="s">
        <v>15</v>
      </c>
      <c r="H50" s="30" t="s">
        <v>15</v>
      </c>
      <c r="I50" t="s">
        <v>16</v>
      </c>
      <c r="J50" s="2">
        <v>0</v>
      </c>
      <c r="K50" s="2">
        <v>0</v>
      </c>
      <c r="L50" s="2">
        <v>0</v>
      </c>
      <c r="M50" s="4">
        <v>0.33333333333333331</v>
      </c>
      <c r="N50" s="3" t="str">
        <f t="shared" si="1"/>
        <v>Monday</v>
      </c>
      <c r="O50" s="4">
        <f t="shared" si="2"/>
        <v>0</v>
      </c>
      <c r="P50" s="4">
        <f t="shared" si="3"/>
        <v>0</v>
      </c>
      <c r="Q50" s="3">
        <f t="shared" si="4"/>
        <v>0</v>
      </c>
    </row>
    <row r="51" spans="1:17" hidden="1" x14ac:dyDescent="0.35">
      <c r="A51" s="32">
        <v>45705</v>
      </c>
      <c r="B51" s="30" t="s">
        <v>17</v>
      </c>
      <c r="C51">
        <v>57</v>
      </c>
      <c r="D51" t="s">
        <v>13</v>
      </c>
      <c r="E51" t="s">
        <v>14</v>
      </c>
      <c r="F51" t="s">
        <v>15</v>
      </c>
      <c r="G51" s="31">
        <v>0.32635416666666667</v>
      </c>
      <c r="H51" s="31">
        <v>0.671412037037037</v>
      </c>
      <c r="I51" t="s">
        <v>20</v>
      </c>
      <c r="J51" s="2">
        <v>0.33807870370370369</v>
      </c>
      <c r="K51" s="2">
        <v>0</v>
      </c>
      <c r="L51" s="2">
        <v>0.34505787037037039</v>
      </c>
      <c r="M51" s="4">
        <v>0.33333333333333331</v>
      </c>
      <c r="N51" s="3" t="str">
        <f t="shared" si="1"/>
        <v>Monday</v>
      </c>
      <c r="O51" s="4">
        <f t="shared" si="2"/>
        <v>1.1724537037037019E-2</v>
      </c>
      <c r="P51" s="4">
        <f t="shared" si="3"/>
        <v>4.1666666666666664E-2</v>
      </c>
      <c r="Q51" s="3">
        <f t="shared" si="4"/>
        <v>1</v>
      </c>
    </row>
    <row r="52" spans="1:17" x14ac:dyDescent="0.35">
      <c r="A52" s="32">
        <v>45705</v>
      </c>
      <c r="B52" s="30" t="s">
        <v>18</v>
      </c>
      <c r="C52">
        <v>44</v>
      </c>
      <c r="D52" t="s">
        <v>13</v>
      </c>
      <c r="E52" t="s">
        <v>14</v>
      </c>
      <c r="F52" t="s">
        <v>15</v>
      </c>
      <c r="G52" s="31">
        <v>0.33333333333333331</v>
      </c>
      <c r="H52" s="31">
        <v>0.69538194444444446</v>
      </c>
      <c r="I52" t="s">
        <v>19</v>
      </c>
      <c r="J52" s="2">
        <v>0.36204861111111108</v>
      </c>
      <c r="K52" s="2">
        <v>0</v>
      </c>
      <c r="L52" s="2">
        <v>0.36204861111111108</v>
      </c>
      <c r="M52" s="4">
        <v>0.33333333333333331</v>
      </c>
      <c r="N52" s="3" t="str">
        <f t="shared" si="1"/>
        <v>Monday</v>
      </c>
      <c r="O52" s="4">
        <f t="shared" si="2"/>
        <v>2.8715277777777826E-2</v>
      </c>
      <c r="P52" s="4">
        <f t="shared" si="3"/>
        <v>4.1666666666666664E-2</v>
      </c>
      <c r="Q52" s="3">
        <f t="shared" si="4"/>
        <v>1</v>
      </c>
    </row>
    <row r="53" spans="1:17" hidden="1" x14ac:dyDescent="0.35">
      <c r="A53" s="32">
        <v>45706</v>
      </c>
      <c r="B53" s="30" t="s">
        <v>12</v>
      </c>
      <c r="C53">
        <v>10</v>
      </c>
      <c r="D53" t="s">
        <v>13</v>
      </c>
      <c r="E53" t="s">
        <v>14</v>
      </c>
      <c r="F53" t="s">
        <v>15</v>
      </c>
      <c r="G53" s="31">
        <v>0.31246527777777777</v>
      </c>
      <c r="H53" s="31">
        <v>0.81060185185185185</v>
      </c>
      <c r="I53" t="s">
        <v>15</v>
      </c>
      <c r="J53" s="2">
        <v>0.36458333333333331</v>
      </c>
      <c r="K53" s="2">
        <v>0</v>
      </c>
      <c r="L53" s="2">
        <v>0.49813657407407408</v>
      </c>
      <c r="M53" s="4">
        <v>0.33333333333333331</v>
      </c>
      <c r="N53" s="3" t="str">
        <f t="shared" si="1"/>
        <v>Tuesday</v>
      </c>
      <c r="O53" s="4">
        <f t="shared" si="2"/>
        <v>0.16480324074074076</v>
      </c>
      <c r="P53" s="4">
        <f t="shared" si="3"/>
        <v>0.16666666666666666</v>
      </c>
      <c r="Q53" s="3">
        <f t="shared" si="4"/>
        <v>4</v>
      </c>
    </row>
    <row r="54" spans="1:17" hidden="1" x14ac:dyDescent="0.35">
      <c r="A54" s="32">
        <v>45706</v>
      </c>
      <c r="B54" s="30" t="s">
        <v>17</v>
      </c>
      <c r="C54">
        <v>57</v>
      </c>
      <c r="D54" t="s">
        <v>13</v>
      </c>
      <c r="E54" t="s">
        <v>14</v>
      </c>
      <c r="F54" t="s">
        <v>15</v>
      </c>
      <c r="G54" s="31">
        <v>0.31418981481481484</v>
      </c>
      <c r="H54" s="31">
        <v>0.71615740740740741</v>
      </c>
      <c r="I54" t="s">
        <v>15</v>
      </c>
      <c r="J54" s="2">
        <v>0.36458333333333331</v>
      </c>
      <c r="K54" s="2">
        <v>0</v>
      </c>
      <c r="L54" s="2">
        <v>0.40196759259259257</v>
      </c>
      <c r="M54" s="4">
        <v>0.33333333333333331</v>
      </c>
      <c r="N54" s="3" t="str">
        <f t="shared" si="1"/>
        <v>Tuesday</v>
      </c>
      <c r="O54" s="4">
        <f t="shared" si="2"/>
        <v>6.8634259259259256E-2</v>
      </c>
      <c r="P54" s="4">
        <f t="shared" si="3"/>
        <v>8.3333333333333329E-2</v>
      </c>
      <c r="Q54" s="3">
        <f t="shared" si="4"/>
        <v>2</v>
      </c>
    </row>
    <row r="55" spans="1:17" x14ac:dyDescent="0.35">
      <c r="A55" s="32">
        <v>45706</v>
      </c>
      <c r="B55" s="30" t="s">
        <v>18</v>
      </c>
      <c r="C55">
        <v>44</v>
      </c>
      <c r="D55" t="s">
        <v>13</v>
      </c>
      <c r="E55" t="s">
        <v>14</v>
      </c>
      <c r="F55" t="s">
        <v>15</v>
      </c>
      <c r="G55" s="30" t="s">
        <v>15</v>
      </c>
      <c r="H55" s="30" t="s">
        <v>15</v>
      </c>
      <c r="I55" t="s">
        <v>16</v>
      </c>
      <c r="J55" s="2">
        <v>0</v>
      </c>
      <c r="K55" s="2">
        <v>0</v>
      </c>
      <c r="L55" s="2">
        <v>0</v>
      </c>
      <c r="M55" s="4">
        <v>0.33333333333333331</v>
      </c>
      <c r="N55" s="3" t="str">
        <f t="shared" si="1"/>
        <v>Tuesday</v>
      </c>
      <c r="O55" s="4">
        <f t="shared" si="2"/>
        <v>0</v>
      </c>
      <c r="P55" s="4">
        <f t="shared" si="3"/>
        <v>0</v>
      </c>
      <c r="Q55" s="3">
        <f t="shared" si="4"/>
        <v>0</v>
      </c>
    </row>
    <row r="56" spans="1:17" hidden="1" x14ac:dyDescent="0.35">
      <c r="A56" s="32">
        <v>45707</v>
      </c>
      <c r="B56" s="30" t="s">
        <v>12</v>
      </c>
      <c r="C56">
        <v>10</v>
      </c>
      <c r="D56" t="s">
        <v>13</v>
      </c>
      <c r="E56" t="s">
        <v>14</v>
      </c>
      <c r="F56" t="s">
        <v>15</v>
      </c>
      <c r="G56" s="31">
        <v>0.30651620370370369</v>
      </c>
      <c r="H56" s="31">
        <v>0.81545138888888891</v>
      </c>
      <c r="I56" t="s">
        <v>15</v>
      </c>
      <c r="J56" s="2">
        <v>0.36458333333333331</v>
      </c>
      <c r="K56" s="2">
        <v>0</v>
      </c>
      <c r="L56" s="2">
        <v>0.50893518518518521</v>
      </c>
      <c r="M56" s="4">
        <v>0.33333333333333331</v>
      </c>
      <c r="N56" s="3" t="str">
        <f t="shared" si="1"/>
        <v>Wednesday</v>
      </c>
      <c r="O56" s="4">
        <f t="shared" si="2"/>
        <v>0.1756018518518519</v>
      </c>
      <c r="P56" s="4">
        <f t="shared" si="3"/>
        <v>0.20833333333333331</v>
      </c>
      <c r="Q56" s="3">
        <f t="shared" si="4"/>
        <v>5</v>
      </c>
    </row>
    <row r="57" spans="1:17" hidden="1" x14ac:dyDescent="0.35">
      <c r="A57" s="32">
        <v>45707</v>
      </c>
      <c r="B57" s="30" t="s">
        <v>17</v>
      </c>
      <c r="C57">
        <v>57</v>
      </c>
      <c r="D57" t="s">
        <v>13</v>
      </c>
      <c r="E57" t="s">
        <v>14</v>
      </c>
      <c r="F57" t="s">
        <v>15</v>
      </c>
      <c r="G57" s="31">
        <v>0.31993055555555555</v>
      </c>
      <c r="H57" s="31">
        <v>0.6902314814814815</v>
      </c>
      <c r="I57" t="s">
        <v>20</v>
      </c>
      <c r="J57" s="2">
        <v>0.35689814814814813</v>
      </c>
      <c r="K57" s="2">
        <v>0</v>
      </c>
      <c r="L57" s="2">
        <v>0.37030092592592595</v>
      </c>
      <c r="M57" s="4">
        <v>0.33333333333333331</v>
      </c>
      <c r="N57" s="3" t="str">
        <f t="shared" si="1"/>
        <v>Wednesday</v>
      </c>
      <c r="O57" s="4">
        <f t="shared" si="2"/>
        <v>3.6967592592592635E-2</v>
      </c>
      <c r="P57" s="4">
        <f t="shared" si="3"/>
        <v>4.1666666666666664E-2</v>
      </c>
      <c r="Q57" s="3">
        <f t="shared" si="4"/>
        <v>1</v>
      </c>
    </row>
    <row r="58" spans="1:17" x14ac:dyDescent="0.35">
      <c r="A58" s="32">
        <v>45707</v>
      </c>
      <c r="B58" s="30" t="s">
        <v>18</v>
      </c>
      <c r="C58">
        <v>44</v>
      </c>
      <c r="D58" t="s">
        <v>13</v>
      </c>
      <c r="E58" t="s">
        <v>14</v>
      </c>
      <c r="F58" t="s">
        <v>15</v>
      </c>
      <c r="G58" s="30" t="s">
        <v>15</v>
      </c>
      <c r="H58" s="30" t="s">
        <v>15</v>
      </c>
      <c r="I58" t="s">
        <v>16</v>
      </c>
      <c r="J58" s="2">
        <v>0</v>
      </c>
      <c r="K58" s="2">
        <v>0</v>
      </c>
      <c r="L58" s="2">
        <v>0</v>
      </c>
      <c r="M58" s="4">
        <v>0.33333333333333331</v>
      </c>
      <c r="N58" s="3" t="str">
        <f t="shared" si="1"/>
        <v>Wednesday</v>
      </c>
      <c r="O58" s="4">
        <f t="shared" si="2"/>
        <v>0</v>
      </c>
      <c r="P58" s="4">
        <f t="shared" si="3"/>
        <v>0</v>
      </c>
      <c r="Q58" s="3">
        <f t="shared" si="4"/>
        <v>0</v>
      </c>
    </row>
    <row r="59" spans="1:17" hidden="1" x14ac:dyDescent="0.35">
      <c r="A59" s="32">
        <v>45708</v>
      </c>
      <c r="B59" s="30" t="s">
        <v>12</v>
      </c>
      <c r="C59">
        <v>10</v>
      </c>
      <c r="D59" t="s">
        <v>13</v>
      </c>
      <c r="E59" t="s">
        <v>14</v>
      </c>
      <c r="F59" t="s">
        <v>15</v>
      </c>
      <c r="G59" s="31">
        <v>0.30458333333333332</v>
      </c>
      <c r="H59" s="31">
        <v>0.81195601851851851</v>
      </c>
      <c r="I59" t="s">
        <v>15</v>
      </c>
      <c r="J59" s="2">
        <v>0.36458333333333331</v>
      </c>
      <c r="K59" s="2">
        <v>0</v>
      </c>
      <c r="L59" s="2">
        <v>0.50737268518518519</v>
      </c>
      <c r="M59" s="4">
        <v>0.33333333333333331</v>
      </c>
      <c r="N59" s="3" t="str">
        <f t="shared" si="1"/>
        <v>Thursday</v>
      </c>
      <c r="O59" s="4">
        <f t="shared" si="2"/>
        <v>0.17403935185185188</v>
      </c>
      <c r="P59" s="4">
        <f t="shared" si="3"/>
        <v>0.20833333333333331</v>
      </c>
      <c r="Q59" s="3">
        <f t="shared" si="4"/>
        <v>5</v>
      </c>
    </row>
    <row r="60" spans="1:17" hidden="1" x14ac:dyDescent="0.35">
      <c r="A60" s="32">
        <v>45708</v>
      </c>
      <c r="B60" s="30" t="s">
        <v>17</v>
      </c>
      <c r="C60">
        <v>57</v>
      </c>
      <c r="D60" t="s">
        <v>13</v>
      </c>
      <c r="E60" t="s">
        <v>14</v>
      </c>
      <c r="F60" t="s">
        <v>15</v>
      </c>
      <c r="G60" s="31">
        <v>0.34635416666666669</v>
      </c>
      <c r="H60" s="31">
        <v>0.61717592592592596</v>
      </c>
      <c r="I60" t="s">
        <v>19</v>
      </c>
      <c r="J60" s="2">
        <v>0.27082175925925928</v>
      </c>
      <c r="K60" s="2">
        <v>0</v>
      </c>
      <c r="L60" s="2">
        <v>0.27082175925925928</v>
      </c>
      <c r="M60" s="4">
        <v>0.33333333333333331</v>
      </c>
      <c r="N60" s="3" t="str">
        <f t="shared" si="1"/>
        <v>Thursday</v>
      </c>
      <c r="O60" s="4">
        <f t="shared" si="2"/>
        <v>0</v>
      </c>
      <c r="P60" s="4">
        <f t="shared" si="3"/>
        <v>0</v>
      </c>
      <c r="Q60" s="3">
        <f t="shared" si="4"/>
        <v>0</v>
      </c>
    </row>
    <row r="61" spans="1:17" x14ac:dyDescent="0.35">
      <c r="A61" s="32">
        <v>45708</v>
      </c>
      <c r="B61" s="30" t="s">
        <v>18</v>
      </c>
      <c r="C61">
        <v>44</v>
      </c>
      <c r="D61" t="s">
        <v>13</v>
      </c>
      <c r="E61" t="s">
        <v>14</v>
      </c>
      <c r="F61" t="s">
        <v>15</v>
      </c>
      <c r="G61" s="30" t="s">
        <v>15</v>
      </c>
      <c r="H61" s="30" t="s">
        <v>15</v>
      </c>
      <c r="I61" t="s">
        <v>16</v>
      </c>
      <c r="J61" s="2">
        <v>0</v>
      </c>
      <c r="K61" s="2">
        <v>0</v>
      </c>
      <c r="L61" s="2">
        <v>0</v>
      </c>
      <c r="M61" s="4">
        <v>0.33333333333333331</v>
      </c>
      <c r="N61" s="3" t="str">
        <f t="shared" si="1"/>
        <v>Thursday</v>
      </c>
      <c r="O61" s="4">
        <f t="shared" si="2"/>
        <v>0</v>
      </c>
      <c r="P61" s="4">
        <f t="shared" si="3"/>
        <v>0</v>
      </c>
      <c r="Q61" s="3">
        <f t="shared" si="4"/>
        <v>0</v>
      </c>
    </row>
    <row r="62" spans="1:17" hidden="1" x14ac:dyDescent="0.35">
      <c r="A62" s="32">
        <v>45709</v>
      </c>
      <c r="B62" s="30" t="s">
        <v>12</v>
      </c>
      <c r="C62">
        <v>10</v>
      </c>
      <c r="D62" t="s">
        <v>13</v>
      </c>
      <c r="E62" t="s">
        <v>14</v>
      </c>
      <c r="F62" t="s">
        <v>15</v>
      </c>
      <c r="G62" s="31">
        <v>0.31322916666666667</v>
      </c>
      <c r="H62" s="31">
        <v>0.74212962962962958</v>
      </c>
      <c r="I62" t="s">
        <v>15</v>
      </c>
      <c r="J62" s="2">
        <v>0.36458333333333331</v>
      </c>
      <c r="K62" s="2">
        <v>0</v>
      </c>
      <c r="L62" s="2">
        <v>0.42890046296296297</v>
      </c>
      <c r="M62" s="4">
        <v>0.33333333333333331</v>
      </c>
      <c r="N62" s="3" t="str">
        <f t="shared" si="1"/>
        <v>Friday</v>
      </c>
      <c r="O62" s="4">
        <f t="shared" si="2"/>
        <v>9.5567129629629599E-2</v>
      </c>
      <c r="P62" s="4">
        <f t="shared" si="3"/>
        <v>0.125</v>
      </c>
      <c r="Q62" s="3">
        <f t="shared" si="4"/>
        <v>3</v>
      </c>
    </row>
    <row r="63" spans="1:17" hidden="1" x14ac:dyDescent="0.35">
      <c r="A63" s="32">
        <v>45709</v>
      </c>
      <c r="B63" s="30" t="s">
        <v>17</v>
      </c>
      <c r="C63">
        <v>57</v>
      </c>
      <c r="D63" t="s">
        <v>13</v>
      </c>
      <c r="E63" t="s">
        <v>14</v>
      </c>
      <c r="F63" t="s">
        <v>15</v>
      </c>
      <c r="G63" s="31">
        <v>0.31733796296296296</v>
      </c>
      <c r="H63" s="31">
        <v>0.70454861111111111</v>
      </c>
      <c r="I63" t="s">
        <v>15</v>
      </c>
      <c r="J63" s="2">
        <v>0.36458333333333331</v>
      </c>
      <c r="K63" s="2">
        <v>0</v>
      </c>
      <c r="L63" s="2">
        <v>0.38721064814814815</v>
      </c>
      <c r="M63" s="4">
        <v>0.33333333333333331</v>
      </c>
      <c r="N63" s="3" t="str">
        <f t="shared" si="1"/>
        <v>Friday</v>
      </c>
      <c r="O63" s="4">
        <f t="shared" si="2"/>
        <v>5.3877314814814836E-2</v>
      </c>
      <c r="P63" s="4">
        <f t="shared" si="3"/>
        <v>8.3333333333333329E-2</v>
      </c>
      <c r="Q63" s="3">
        <f t="shared" si="4"/>
        <v>2</v>
      </c>
    </row>
    <row r="64" spans="1:17" x14ac:dyDescent="0.35">
      <c r="A64" s="32">
        <v>45709</v>
      </c>
      <c r="B64" s="30" t="s">
        <v>18</v>
      </c>
      <c r="C64">
        <v>44</v>
      </c>
      <c r="D64" t="s">
        <v>13</v>
      </c>
      <c r="E64" t="s">
        <v>14</v>
      </c>
      <c r="F64" t="s">
        <v>15</v>
      </c>
      <c r="G64" s="31">
        <v>0.33344907407407409</v>
      </c>
      <c r="H64" s="31">
        <v>0.7678935185185185</v>
      </c>
      <c r="I64" t="s">
        <v>22</v>
      </c>
      <c r="J64" s="2">
        <v>0.36446759259259259</v>
      </c>
      <c r="K64" s="2">
        <v>0</v>
      </c>
      <c r="L64" s="2">
        <v>0.43444444444444447</v>
      </c>
      <c r="M64" s="4">
        <v>0.33333333333333331</v>
      </c>
      <c r="N64" s="3" t="str">
        <f t="shared" si="1"/>
        <v>Friday</v>
      </c>
      <c r="O64" s="4">
        <f t="shared" si="2"/>
        <v>0.1011111111111111</v>
      </c>
      <c r="P64" s="4">
        <f t="shared" si="3"/>
        <v>0.125</v>
      </c>
      <c r="Q64" s="3">
        <f t="shared" si="4"/>
        <v>3</v>
      </c>
    </row>
    <row r="65" spans="1:17" hidden="1" x14ac:dyDescent="0.35">
      <c r="A65" s="32">
        <v>45710</v>
      </c>
      <c r="B65" s="30" t="s">
        <v>12</v>
      </c>
      <c r="C65">
        <v>10</v>
      </c>
      <c r="D65" t="s">
        <v>13</v>
      </c>
      <c r="E65" t="s">
        <v>14</v>
      </c>
      <c r="F65" t="s">
        <v>15</v>
      </c>
      <c r="G65" s="30" t="s">
        <v>15</v>
      </c>
      <c r="H65" s="30" t="s">
        <v>15</v>
      </c>
      <c r="I65" t="s">
        <v>16</v>
      </c>
      <c r="J65" s="2">
        <v>0</v>
      </c>
      <c r="K65" s="2">
        <v>0</v>
      </c>
      <c r="L65" s="2">
        <v>0</v>
      </c>
      <c r="M65" s="4">
        <v>0</v>
      </c>
      <c r="N65" s="3" t="str">
        <f t="shared" si="1"/>
        <v>Saturday</v>
      </c>
      <c r="O65" s="4">
        <f t="shared" si="2"/>
        <v>0</v>
      </c>
      <c r="P65" s="4">
        <f t="shared" si="3"/>
        <v>0</v>
      </c>
      <c r="Q65" s="3">
        <f t="shared" si="4"/>
        <v>0</v>
      </c>
    </row>
    <row r="66" spans="1:17" hidden="1" x14ac:dyDescent="0.35">
      <c r="A66" s="32">
        <v>45710</v>
      </c>
      <c r="B66" s="30" t="s">
        <v>17</v>
      </c>
      <c r="C66">
        <v>57</v>
      </c>
      <c r="D66" t="s">
        <v>13</v>
      </c>
      <c r="E66" t="s">
        <v>14</v>
      </c>
      <c r="F66" t="s">
        <v>15</v>
      </c>
      <c r="G66" s="30" t="s">
        <v>15</v>
      </c>
      <c r="H66" s="30" t="s">
        <v>15</v>
      </c>
      <c r="I66" t="s">
        <v>16</v>
      </c>
      <c r="J66" s="2">
        <v>0</v>
      </c>
      <c r="K66" s="2">
        <v>0</v>
      </c>
      <c r="L66" s="2">
        <v>0</v>
      </c>
      <c r="M66" s="4">
        <v>0</v>
      </c>
      <c r="N66" s="3" t="str">
        <f t="shared" si="1"/>
        <v>Saturday</v>
      </c>
      <c r="O66" s="4">
        <f t="shared" si="2"/>
        <v>0</v>
      </c>
      <c r="P66" s="4">
        <f t="shared" si="3"/>
        <v>0</v>
      </c>
      <c r="Q66" s="3">
        <f t="shared" si="4"/>
        <v>0</v>
      </c>
    </row>
    <row r="67" spans="1:17" x14ac:dyDescent="0.35">
      <c r="A67" s="32">
        <v>45710</v>
      </c>
      <c r="B67" s="30" t="s">
        <v>18</v>
      </c>
      <c r="C67">
        <v>44</v>
      </c>
      <c r="D67" t="s">
        <v>13</v>
      </c>
      <c r="E67" t="s">
        <v>14</v>
      </c>
      <c r="F67" t="s">
        <v>15</v>
      </c>
      <c r="G67" s="30" t="s">
        <v>15</v>
      </c>
      <c r="H67" s="30" t="s">
        <v>15</v>
      </c>
      <c r="I67" t="s">
        <v>16</v>
      </c>
      <c r="J67" s="2">
        <v>0</v>
      </c>
      <c r="K67" s="2">
        <v>0</v>
      </c>
      <c r="L67" s="2">
        <v>0</v>
      </c>
      <c r="M67" s="4">
        <v>0</v>
      </c>
      <c r="N67" s="3" t="str">
        <f t="shared" ref="N67:N85" si="5">TEXT(A67, "dddd")</f>
        <v>Saturday</v>
      </c>
      <c r="O67" s="4">
        <f t="shared" ref="O67:O85" si="6">+IFERROR(IF(H67-G67-M67&lt;0,0,H67-G67-M67),0)</f>
        <v>0</v>
      </c>
      <c r="P67" s="4">
        <f t="shared" ref="P67:P85" si="7">CEILING(O67, "01:00:00")</f>
        <v>0</v>
      </c>
      <c r="Q67" s="3">
        <f t="shared" ref="Q67:Q85" si="8">ROUND(P67*24, 0)</f>
        <v>0</v>
      </c>
    </row>
    <row r="68" spans="1:17" hidden="1" x14ac:dyDescent="0.35">
      <c r="A68" s="32">
        <v>45711</v>
      </c>
      <c r="B68" s="30" t="s">
        <v>12</v>
      </c>
      <c r="C68">
        <v>10</v>
      </c>
      <c r="D68" t="s">
        <v>13</v>
      </c>
      <c r="E68" t="s">
        <v>14</v>
      </c>
      <c r="F68" t="s">
        <v>15</v>
      </c>
      <c r="G68" s="30" t="s">
        <v>15</v>
      </c>
      <c r="H68" s="30" t="s">
        <v>15</v>
      </c>
      <c r="I68" t="s">
        <v>16</v>
      </c>
      <c r="J68" s="2">
        <v>0</v>
      </c>
      <c r="K68" s="2">
        <v>0</v>
      </c>
      <c r="L68" s="2">
        <v>0</v>
      </c>
      <c r="M68" s="4">
        <v>0</v>
      </c>
      <c r="N68" s="3" t="str">
        <f t="shared" si="5"/>
        <v>Sunday</v>
      </c>
      <c r="O68" s="4">
        <f t="shared" si="6"/>
        <v>0</v>
      </c>
      <c r="P68" s="4">
        <f t="shared" si="7"/>
        <v>0</v>
      </c>
      <c r="Q68" s="3">
        <f t="shared" si="8"/>
        <v>0</v>
      </c>
    </row>
    <row r="69" spans="1:17" hidden="1" x14ac:dyDescent="0.35">
      <c r="A69" s="32">
        <v>45711</v>
      </c>
      <c r="B69" s="30" t="s">
        <v>17</v>
      </c>
      <c r="C69">
        <v>57</v>
      </c>
      <c r="D69" t="s">
        <v>13</v>
      </c>
      <c r="E69" t="s">
        <v>14</v>
      </c>
      <c r="F69" t="s">
        <v>15</v>
      </c>
      <c r="G69" s="30" t="s">
        <v>15</v>
      </c>
      <c r="H69" s="30" t="s">
        <v>15</v>
      </c>
      <c r="I69" t="s">
        <v>16</v>
      </c>
      <c r="J69" s="2">
        <v>0</v>
      </c>
      <c r="K69" s="2">
        <v>0</v>
      </c>
      <c r="L69" s="2">
        <v>0</v>
      </c>
      <c r="M69" s="4">
        <v>0</v>
      </c>
      <c r="N69" s="3" t="str">
        <f t="shared" si="5"/>
        <v>Sunday</v>
      </c>
      <c r="O69" s="4">
        <f t="shared" si="6"/>
        <v>0</v>
      </c>
      <c r="P69" s="4">
        <f t="shared" si="7"/>
        <v>0</v>
      </c>
      <c r="Q69" s="3">
        <f t="shared" si="8"/>
        <v>0</v>
      </c>
    </row>
    <row r="70" spans="1:17" x14ac:dyDescent="0.35">
      <c r="A70" s="32">
        <v>45711</v>
      </c>
      <c r="B70" s="30" t="s">
        <v>18</v>
      </c>
      <c r="C70">
        <v>44</v>
      </c>
      <c r="D70" t="s">
        <v>13</v>
      </c>
      <c r="E70" t="s">
        <v>14</v>
      </c>
      <c r="F70" t="s">
        <v>15</v>
      </c>
      <c r="G70" s="30" t="s">
        <v>15</v>
      </c>
      <c r="H70" s="30" t="s">
        <v>15</v>
      </c>
      <c r="I70" t="s">
        <v>16</v>
      </c>
      <c r="J70" s="2">
        <v>0</v>
      </c>
      <c r="K70" s="2">
        <v>0</v>
      </c>
      <c r="L70" s="2">
        <v>0</v>
      </c>
      <c r="M70" s="4">
        <v>0</v>
      </c>
      <c r="N70" s="3" t="str">
        <f t="shared" si="5"/>
        <v>Sunday</v>
      </c>
      <c r="O70" s="4">
        <f t="shared" si="6"/>
        <v>0</v>
      </c>
      <c r="P70" s="4">
        <f t="shared" si="7"/>
        <v>0</v>
      </c>
      <c r="Q70" s="3">
        <f t="shared" si="8"/>
        <v>0</v>
      </c>
    </row>
    <row r="71" spans="1:17" hidden="1" x14ac:dyDescent="0.35">
      <c r="A71" s="32">
        <v>45712</v>
      </c>
      <c r="B71" s="30" t="s">
        <v>12</v>
      </c>
      <c r="C71">
        <v>10</v>
      </c>
      <c r="D71" t="s">
        <v>13</v>
      </c>
      <c r="E71" t="s">
        <v>14</v>
      </c>
      <c r="F71" t="s">
        <v>15</v>
      </c>
      <c r="G71" s="31">
        <v>0.30569444444444444</v>
      </c>
      <c r="H71" s="31">
        <v>0.74064814814814817</v>
      </c>
      <c r="I71" t="s">
        <v>15</v>
      </c>
      <c r="J71" s="2">
        <v>0.36458333333333331</v>
      </c>
      <c r="K71" s="2">
        <v>0</v>
      </c>
      <c r="L71" s="2">
        <v>0.43495370370370373</v>
      </c>
      <c r="M71" s="4">
        <v>0.33333333333333331</v>
      </c>
      <c r="N71" s="3" t="str">
        <f t="shared" si="5"/>
        <v>Monday</v>
      </c>
      <c r="O71" s="4">
        <f t="shared" si="6"/>
        <v>0.10162037037037042</v>
      </c>
      <c r="P71" s="4">
        <f t="shared" si="7"/>
        <v>0.125</v>
      </c>
      <c r="Q71" s="3">
        <f t="shared" si="8"/>
        <v>3</v>
      </c>
    </row>
    <row r="72" spans="1:17" hidden="1" x14ac:dyDescent="0.35">
      <c r="A72" s="32">
        <v>45712</v>
      </c>
      <c r="B72" s="30" t="s">
        <v>17</v>
      </c>
      <c r="C72">
        <v>57</v>
      </c>
      <c r="D72" t="s">
        <v>13</v>
      </c>
      <c r="E72" t="s">
        <v>14</v>
      </c>
      <c r="F72" t="s">
        <v>15</v>
      </c>
      <c r="G72" s="31">
        <v>0.34733796296296299</v>
      </c>
      <c r="H72" s="31">
        <v>0.69385416666666666</v>
      </c>
      <c r="I72" t="s">
        <v>19</v>
      </c>
      <c r="J72" s="2">
        <v>0.34651620370370373</v>
      </c>
      <c r="K72" s="2">
        <v>0</v>
      </c>
      <c r="L72" s="2">
        <v>0.34651620370370373</v>
      </c>
      <c r="M72" s="4">
        <v>0.33333333333333331</v>
      </c>
      <c r="N72" s="3" t="str">
        <f t="shared" si="5"/>
        <v>Monday</v>
      </c>
      <c r="O72" s="4">
        <f t="shared" si="6"/>
        <v>1.3182870370370359E-2</v>
      </c>
      <c r="P72" s="4">
        <f t="shared" si="7"/>
        <v>4.1666666666666664E-2</v>
      </c>
      <c r="Q72" s="3">
        <f t="shared" si="8"/>
        <v>1</v>
      </c>
    </row>
    <row r="73" spans="1:17" x14ac:dyDescent="0.35">
      <c r="A73" s="32">
        <v>45712</v>
      </c>
      <c r="B73" s="30" t="s">
        <v>18</v>
      </c>
      <c r="C73">
        <v>44</v>
      </c>
      <c r="D73" t="s">
        <v>13</v>
      </c>
      <c r="E73" t="s">
        <v>14</v>
      </c>
      <c r="F73" t="s">
        <v>15</v>
      </c>
      <c r="G73" s="31">
        <v>0.31859953703703703</v>
      </c>
      <c r="H73" s="31">
        <v>0.73692129629629632</v>
      </c>
      <c r="I73" t="s">
        <v>15</v>
      </c>
      <c r="J73" s="2">
        <v>0.36458333333333331</v>
      </c>
      <c r="K73" s="2">
        <v>0</v>
      </c>
      <c r="L73" s="2">
        <v>0.41832175925925924</v>
      </c>
      <c r="M73" s="4">
        <v>0.33333333333333331</v>
      </c>
      <c r="N73" s="3" t="str">
        <f t="shared" si="5"/>
        <v>Monday</v>
      </c>
      <c r="O73" s="4">
        <f t="shared" si="6"/>
        <v>8.4988425925925981E-2</v>
      </c>
      <c r="P73" s="4">
        <f t="shared" si="7"/>
        <v>0.125</v>
      </c>
      <c r="Q73" s="3">
        <f t="shared" si="8"/>
        <v>3</v>
      </c>
    </row>
    <row r="74" spans="1:17" hidden="1" x14ac:dyDescent="0.35">
      <c r="A74" s="32">
        <v>45713</v>
      </c>
      <c r="B74" s="30" t="s">
        <v>12</v>
      </c>
      <c r="C74">
        <v>10</v>
      </c>
      <c r="D74" t="s">
        <v>13</v>
      </c>
      <c r="E74" t="s">
        <v>14</v>
      </c>
      <c r="F74" t="s">
        <v>15</v>
      </c>
      <c r="G74" s="31">
        <v>0.30921296296296297</v>
      </c>
      <c r="H74" s="31">
        <v>0.7789814814814815</v>
      </c>
      <c r="I74" t="s">
        <v>15</v>
      </c>
      <c r="J74" s="2">
        <v>0.36458333333333331</v>
      </c>
      <c r="K74" s="2">
        <v>0</v>
      </c>
      <c r="L74" s="2">
        <v>0.46976851851851853</v>
      </c>
      <c r="M74" s="4">
        <v>0.33333333333333331</v>
      </c>
      <c r="N74" s="3" t="str">
        <f t="shared" si="5"/>
        <v>Tuesday</v>
      </c>
      <c r="O74" s="4">
        <f t="shared" si="6"/>
        <v>0.13643518518518521</v>
      </c>
      <c r="P74" s="4">
        <f t="shared" si="7"/>
        <v>0.16666666666666666</v>
      </c>
      <c r="Q74" s="3">
        <f t="shared" si="8"/>
        <v>4</v>
      </c>
    </row>
    <row r="75" spans="1:17" hidden="1" x14ac:dyDescent="0.35">
      <c r="A75" s="32">
        <v>45713</v>
      </c>
      <c r="B75" s="30" t="s">
        <v>17</v>
      </c>
      <c r="C75">
        <v>57</v>
      </c>
      <c r="D75" t="s">
        <v>13</v>
      </c>
      <c r="E75" t="s">
        <v>14</v>
      </c>
      <c r="F75" t="s">
        <v>15</v>
      </c>
      <c r="G75" s="31">
        <v>0.35747685185185185</v>
      </c>
      <c r="H75" s="31">
        <v>0.70600694444444445</v>
      </c>
      <c r="I75" t="s">
        <v>22</v>
      </c>
      <c r="J75" s="2">
        <v>0.34043981481481483</v>
      </c>
      <c r="K75" s="2">
        <v>0</v>
      </c>
      <c r="L75" s="2">
        <v>0.3485300925925926</v>
      </c>
      <c r="M75" s="4">
        <v>0.33333333333333331</v>
      </c>
      <c r="N75" s="3" t="str">
        <f t="shared" si="5"/>
        <v>Tuesday</v>
      </c>
      <c r="O75" s="4">
        <f t="shared" si="6"/>
        <v>1.5196759259259285E-2</v>
      </c>
      <c r="P75" s="4">
        <f t="shared" si="7"/>
        <v>4.1666666666666664E-2</v>
      </c>
      <c r="Q75" s="3">
        <f t="shared" si="8"/>
        <v>1</v>
      </c>
    </row>
    <row r="76" spans="1:17" x14ac:dyDescent="0.35">
      <c r="A76" s="32">
        <v>45713</v>
      </c>
      <c r="B76" s="30" t="s">
        <v>18</v>
      </c>
      <c r="C76">
        <v>44</v>
      </c>
      <c r="D76" t="s">
        <v>13</v>
      </c>
      <c r="E76" t="s">
        <v>14</v>
      </c>
      <c r="F76" t="s">
        <v>15</v>
      </c>
      <c r="G76" s="31">
        <v>0.32273148148148151</v>
      </c>
      <c r="H76" s="31">
        <v>0.8364583333333333</v>
      </c>
      <c r="I76" t="s">
        <v>15</v>
      </c>
      <c r="J76" s="2">
        <v>0.36458333333333331</v>
      </c>
      <c r="K76" s="2">
        <v>0</v>
      </c>
      <c r="L76" s="2">
        <v>0.51372685185185185</v>
      </c>
      <c r="M76" s="4">
        <v>0.33333333333333331</v>
      </c>
      <c r="N76" s="3" t="str">
        <f t="shared" si="5"/>
        <v>Tuesday</v>
      </c>
      <c r="O76" s="4">
        <f t="shared" si="6"/>
        <v>0.18039351851851854</v>
      </c>
      <c r="P76" s="4">
        <f t="shared" si="7"/>
        <v>0.20833333333333331</v>
      </c>
      <c r="Q76" s="3">
        <f t="shared" si="8"/>
        <v>5</v>
      </c>
    </row>
    <row r="77" spans="1:17" hidden="1" x14ac:dyDescent="0.35">
      <c r="A77" s="32">
        <v>45714</v>
      </c>
      <c r="B77" s="30" t="s">
        <v>12</v>
      </c>
      <c r="C77">
        <v>10</v>
      </c>
      <c r="D77" t="s">
        <v>13</v>
      </c>
      <c r="E77" t="s">
        <v>14</v>
      </c>
      <c r="F77" t="s">
        <v>15</v>
      </c>
      <c r="G77" s="31">
        <v>0.30699074074074073</v>
      </c>
      <c r="H77" s="31">
        <v>0.78856481481481477</v>
      </c>
      <c r="I77" t="s">
        <v>15</v>
      </c>
      <c r="J77" s="2">
        <v>0.36458333333333331</v>
      </c>
      <c r="K77" s="2">
        <v>0</v>
      </c>
      <c r="L77" s="2">
        <v>0.4815740740740741</v>
      </c>
      <c r="M77" s="4">
        <v>0.33333333333333331</v>
      </c>
      <c r="N77" s="3" t="str">
        <f t="shared" si="5"/>
        <v>Wednesday</v>
      </c>
      <c r="O77" s="4">
        <f t="shared" si="6"/>
        <v>0.14824074074074073</v>
      </c>
      <c r="P77" s="4">
        <f t="shared" si="7"/>
        <v>0.16666666666666666</v>
      </c>
      <c r="Q77" s="3">
        <f t="shared" si="8"/>
        <v>4</v>
      </c>
    </row>
    <row r="78" spans="1:17" hidden="1" x14ac:dyDescent="0.35">
      <c r="A78" s="32">
        <v>45714</v>
      </c>
      <c r="B78" s="30" t="s">
        <v>17</v>
      </c>
      <c r="C78">
        <v>57</v>
      </c>
      <c r="D78" t="s">
        <v>13</v>
      </c>
      <c r="E78" t="s">
        <v>14</v>
      </c>
      <c r="F78" t="s">
        <v>15</v>
      </c>
      <c r="G78" s="31">
        <v>0.34983796296296299</v>
      </c>
      <c r="H78" s="31">
        <v>0.70785879629629633</v>
      </c>
      <c r="I78" t="s">
        <v>22</v>
      </c>
      <c r="J78" s="2">
        <v>0.3480787037037037</v>
      </c>
      <c r="K78" s="2">
        <v>0</v>
      </c>
      <c r="L78" s="2">
        <v>0.35802083333333334</v>
      </c>
      <c r="M78" s="4">
        <v>0.33333333333333331</v>
      </c>
      <c r="N78" s="3" t="str">
        <f t="shared" si="5"/>
        <v>Wednesday</v>
      </c>
      <c r="O78" s="4">
        <f t="shared" si="6"/>
        <v>2.4687500000000029E-2</v>
      </c>
      <c r="P78" s="4">
        <f t="shared" si="7"/>
        <v>4.1666666666666664E-2</v>
      </c>
      <c r="Q78" s="3">
        <f t="shared" si="8"/>
        <v>1</v>
      </c>
    </row>
    <row r="79" spans="1:17" x14ac:dyDescent="0.35">
      <c r="A79" s="32">
        <v>45714</v>
      </c>
      <c r="B79" s="30" t="s">
        <v>18</v>
      </c>
      <c r="C79">
        <v>44</v>
      </c>
      <c r="D79" t="s">
        <v>13</v>
      </c>
      <c r="E79" t="s">
        <v>14</v>
      </c>
      <c r="F79" t="s">
        <v>15</v>
      </c>
      <c r="G79" s="31">
        <v>0.32836805555555554</v>
      </c>
      <c r="H79" s="31">
        <v>0.78862268518518519</v>
      </c>
      <c r="I79" t="s">
        <v>15</v>
      </c>
      <c r="J79" s="2">
        <v>0.36458333333333331</v>
      </c>
      <c r="K79" s="2">
        <v>0</v>
      </c>
      <c r="L79" s="2">
        <v>0.46025462962962965</v>
      </c>
      <c r="M79" s="4">
        <v>0.33333333333333331</v>
      </c>
      <c r="N79" s="3" t="str">
        <f t="shared" si="5"/>
        <v>Wednesday</v>
      </c>
      <c r="O79" s="4">
        <f t="shared" si="6"/>
        <v>0.12692129629629634</v>
      </c>
      <c r="P79" s="4">
        <f t="shared" si="7"/>
        <v>0.16666666666666666</v>
      </c>
      <c r="Q79" s="3">
        <f t="shared" si="8"/>
        <v>4</v>
      </c>
    </row>
    <row r="80" spans="1:17" hidden="1" x14ac:dyDescent="0.35">
      <c r="A80" s="32">
        <v>45715</v>
      </c>
      <c r="B80" s="30" t="s">
        <v>12</v>
      </c>
      <c r="C80">
        <v>10</v>
      </c>
      <c r="D80" t="s">
        <v>13</v>
      </c>
      <c r="E80" t="s">
        <v>14</v>
      </c>
      <c r="F80" t="s">
        <v>15</v>
      </c>
      <c r="G80" s="31">
        <v>0.30581018518518521</v>
      </c>
      <c r="H80" s="31">
        <v>0.7631944444444444</v>
      </c>
      <c r="I80" t="s">
        <v>15</v>
      </c>
      <c r="J80" s="2">
        <v>0.36458333333333331</v>
      </c>
      <c r="K80" s="2">
        <v>0</v>
      </c>
      <c r="L80" s="2">
        <v>0.45738425925925924</v>
      </c>
      <c r="M80" s="4">
        <v>0.33333333333333331</v>
      </c>
      <c r="N80" s="3" t="str">
        <f t="shared" si="5"/>
        <v>Thursday</v>
      </c>
      <c r="O80" s="4">
        <f t="shared" si="6"/>
        <v>0.12405092592592587</v>
      </c>
      <c r="P80" s="4">
        <f t="shared" si="7"/>
        <v>0.125</v>
      </c>
      <c r="Q80" s="3">
        <f t="shared" si="8"/>
        <v>3</v>
      </c>
    </row>
    <row r="81" spans="1:17" hidden="1" x14ac:dyDescent="0.35">
      <c r="A81" s="32">
        <v>45715</v>
      </c>
      <c r="B81" s="30" t="s">
        <v>17</v>
      </c>
      <c r="C81">
        <v>57</v>
      </c>
      <c r="D81" t="s">
        <v>13</v>
      </c>
      <c r="E81" t="s">
        <v>14</v>
      </c>
      <c r="F81" t="s">
        <v>15</v>
      </c>
      <c r="G81" s="31">
        <v>0.34646990740740741</v>
      </c>
      <c r="H81" s="31">
        <v>0.68564814814814812</v>
      </c>
      <c r="I81" t="s">
        <v>19</v>
      </c>
      <c r="J81" s="2">
        <v>0.33917824074074077</v>
      </c>
      <c r="K81" s="2">
        <v>0</v>
      </c>
      <c r="L81" s="2">
        <v>0.33917824074074077</v>
      </c>
      <c r="M81" s="4">
        <v>0.33333333333333331</v>
      </c>
      <c r="N81" s="3" t="str">
        <f t="shared" si="5"/>
        <v>Thursday</v>
      </c>
      <c r="O81" s="4">
        <f t="shared" si="6"/>
        <v>5.8449074074073959E-3</v>
      </c>
      <c r="P81" s="4">
        <f t="shared" si="7"/>
        <v>4.1666666666666664E-2</v>
      </c>
      <c r="Q81" s="3">
        <f t="shared" si="8"/>
        <v>1</v>
      </c>
    </row>
    <row r="82" spans="1:17" x14ac:dyDescent="0.35">
      <c r="A82" s="32">
        <v>45715</v>
      </c>
      <c r="B82" s="30" t="s">
        <v>18</v>
      </c>
      <c r="C82">
        <v>44</v>
      </c>
      <c r="D82" t="s">
        <v>13</v>
      </c>
      <c r="E82" t="s">
        <v>14</v>
      </c>
      <c r="F82" t="s">
        <v>15</v>
      </c>
      <c r="G82" s="31">
        <v>0.32642361111111112</v>
      </c>
      <c r="H82" s="31">
        <v>0.71736111111111112</v>
      </c>
      <c r="I82" t="s">
        <v>15</v>
      </c>
      <c r="J82" s="2">
        <v>0.36458333333333331</v>
      </c>
      <c r="K82" s="2">
        <v>0</v>
      </c>
      <c r="L82" s="2">
        <v>0.39093749999999999</v>
      </c>
      <c r="M82" s="4">
        <v>0.33333333333333331</v>
      </c>
      <c r="N82" s="3" t="str">
        <f t="shared" si="5"/>
        <v>Thursday</v>
      </c>
      <c r="O82" s="4">
        <f t="shared" si="6"/>
        <v>5.7604166666666679E-2</v>
      </c>
      <c r="P82" s="4">
        <f t="shared" si="7"/>
        <v>8.3333333333333329E-2</v>
      </c>
      <c r="Q82" s="3">
        <f t="shared" si="8"/>
        <v>2</v>
      </c>
    </row>
    <row r="83" spans="1:17" hidden="1" x14ac:dyDescent="0.35">
      <c r="A83" s="32">
        <v>45716</v>
      </c>
      <c r="B83" s="30" t="s">
        <v>12</v>
      </c>
      <c r="C83">
        <v>10</v>
      </c>
      <c r="D83" t="s">
        <v>13</v>
      </c>
      <c r="E83" t="s">
        <v>14</v>
      </c>
      <c r="F83" t="s">
        <v>15</v>
      </c>
      <c r="G83" s="31">
        <v>0.30881944444444442</v>
      </c>
      <c r="H83" s="31">
        <v>0.79942129629629632</v>
      </c>
      <c r="I83" t="s">
        <v>15</v>
      </c>
      <c r="J83" s="2">
        <v>0.36458333333333331</v>
      </c>
      <c r="K83" s="2">
        <v>0</v>
      </c>
      <c r="L83" s="2">
        <v>0.49060185185185184</v>
      </c>
      <c r="M83" s="4">
        <v>0.33333333333333331</v>
      </c>
      <c r="N83" s="3" t="str">
        <f t="shared" si="5"/>
        <v>Friday</v>
      </c>
      <c r="O83" s="4">
        <f t="shared" si="6"/>
        <v>0.15726851851851859</v>
      </c>
      <c r="P83" s="4">
        <f t="shared" si="7"/>
        <v>0.16666666666666666</v>
      </c>
      <c r="Q83" s="3">
        <f t="shared" si="8"/>
        <v>4</v>
      </c>
    </row>
    <row r="84" spans="1:17" hidden="1" x14ac:dyDescent="0.35">
      <c r="A84" s="32">
        <v>45716</v>
      </c>
      <c r="B84" s="30" t="s">
        <v>17</v>
      </c>
      <c r="C84">
        <v>57</v>
      </c>
      <c r="D84" t="s">
        <v>13</v>
      </c>
      <c r="E84" t="s">
        <v>14</v>
      </c>
      <c r="F84" t="s">
        <v>15</v>
      </c>
      <c r="G84" s="31">
        <v>0.34467592592592594</v>
      </c>
      <c r="H84" s="31">
        <v>0.80526620370370372</v>
      </c>
      <c r="I84" t="s">
        <v>22</v>
      </c>
      <c r="J84" s="2">
        <v>0.35324074074074074</v>
      </c>
      <c r="K84" s="2">
        <v>0</v>
      </c>
      <c r="L84" s="2">
        <v>0.46059027777777778</v>
      </c>
      <c r="M84" s="4">
        <v>0.33333333333333331</v>
      </c>
      <c r="N84" s="3" t="str">
        <f t="shared" si="5"/>
        <v>Friday</v>
      </c>
      <c r="O84" s="4">
        <f t="shared" si="6"/>
        <v>0.12725694444444446</v>
      </c>
      <c r="P84" s="4">
        <f t="shared" si="7"/>
        <v>0.16666666666666666</v>
      </c>
      <c r="Q84" s="3">
        <f t="shared" si="8"/>
        <v>4</v>
      </c>
    </row>
    <row r="85" spans="1:17" x14ac:dyDescent="0.35">
      <c r="A85" s="32">
        <v>45716</v>
      </c>
      <c r="B85" s="30" t="s">
        <v>18</v>
      </c>
      <c r="C85">
        <v>44</v>
      </c>
      <c r="D85" t="s">
        <v>13</v>
      </c>
      <c r="E85" t="s">
        <v>14</v>
      </c>
      <c r="F85" t="s">
        <v>15</v>
      </c>
      <c r="G85" s="31">
        <v>0.33358796296296295</v>
      </c>
      <c r="H85" s="31">
        <v>0.82512731481481483</v>
      </c>
      <c r="I85" t="s">
        <v>22</v>
      </c>
      <c r="J85" s="2">
        <v>0.36432870370370368</v>
      </c>
      <c r="K85" s="2">
        <v>0</v>
      </c>
      <c r="L85" s="2">
        <v>0.49153935185185182</v>
      </c>
      <c r="M85" s="4">
        <v>0.33333333333333331</v>
      </c>
      <c r="N85" s="3" t="str">
        <f t="shared" si="5"/>
        <v>Friday</v>
      </c>
      <c r="O85" s="4">
        <f t="shared" si="6"/>
        <v>0.15820601851851857</v>
      </c>
      <c r="P85" s="4">
        <f t="shared" si="7"/>
        <v>0.16666666666666666</v>
      </c>
      <c r="Q85" s="3">
        <f t="shared" si="8"/>
        <v>4</v>
      </c>
    </row>
  </sheetData>
  <autoFilter ref="A1:Q85" xr:uid="{27198E36-C55E-426E-813E-1BBDD782F631}">
    <filterColumn colId="1">
      <filters>
        <filter val="MAKMOUL MOUHCIN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09CD-478C-4596-AD7B-401A23D9C298}">
  <dimension ref="A3:K33"/>
  <sheetViews>
    <sheetView topLeftCell="A22" workbookViewId="0">
      <selection activeCell="B33" sqref="B33:D33"/>
    </sheetView>
  </sheetViews>
  <sheetFormatPr defaultRowHeight="14.5" x14ac:dyDescent="0.35"/>
  <cols>
    <col min="1" max="1" width="14.453125" bestFit="1" customWidth="1"/>
    <col min="2" max="4" width="20.81640625" bestFit="1" customWidth="1"/>
    <col min="5" max="5" width="10.81640625" bestFit="1" customWidth="1"/>
  </cols>
  <sheetData>
    <row r="3" spans="1:11" x14ac:dyDescent="0.35">
      <c r="A3" s="6" t="s">
        <v>29</v>
      </c>
      <c r="B3" s="6" t="s">
        <v>1</v>
      </c>
    </row>
    <row r="4" spans="1:11" x14ac:dyDescent="0.35">
      <c r="A4" s="6" t="s">
        <v>0</v>
      </c>
      <c r="B4" t="s">
        <v>12</v>
      </c>
      <c r="C4" t="s">
        <v>17</v>
      </c>
      <c r="D4" t="s">
        <v>18</v>
      </c>
      <c r="E4" t="s">
        <v>28</v>
      </c>
    </row>
    <row r="5" spans="1:11" x14ac:dyDescent="0.35">
      <c r="A5" s="1">
        <v>45689</v>
      </c>
      <c r="B5">
        <v>5</v>
      </c>
      <c r="C5">
        <v>6</v>
      </c>
      <c r="D5">
        <v>6</v>
      </c>
      <c r="E5">
        <v>17</v>
      </c>
      <c r="G5">
        <v>6</v>
      </c>
    </row>
    <row r="6" spans="1:11" x14ac:dyDescent="0.35">
      <c r="A6" s="1">
        <v>45690</v>
      </c>
      <c r="B6">
        <v>0</v>
      </c>
      <c r="C6">
        <v>0</v>
      </c>
      <c r="D6">
        <v>0</v>
      </c>
      <c r="E6">
        <v>0</v>
      </c>
      <c r="G6">
        <v>0</v>
      </c>
    </row>
    <row r="7" spans="1:11" x14ac:dyDescent="0.35">
      <c r="A7" s="1">
        <v>45691</v>
      </c>
      <c r="B7">
        <v>2</v>
      </c>
      <c r="C7">
        <v>0</v>
      </c>
      <c r="D7">
        <v>2</v>
      </c>
      <c r="E7">
        <v>4</v>
      </c>
      <c r="G7">
        <v>0</v>
      </c>
    </row>
    <row r="8" spans="1:11" x14ac:dyDescent="0.35">
      <c r="A8" s="1">
        <v>45692</v>
      </c>
      <c r="B8">
        <v>2</v>
      </c>
      <c r="C8">
        <v>1</v>
      </c>
      <c r="D8">
        <v>3</v>
      </c>
      <c r="E8">
        <v>6</v>
      </c>
      <c r="G8">
        <v>1</v>
      </c>
    </row>
    <row r="9" spans="1:11" x14ac:dyDescent="0.35">
      <c r="A9" s="29">
        <v>45693</v>
      </c>
      <c r="B9" s="3">
        <v>0</v>
      </c>
      <c r="C9" s="3">
        <v>0</v>
      </c>
      <c r="D9" s="3">
        <v>0</v>
      </c>
      <c r="E9" s="3">
        <v>0</v>
      </c>
      <c r="G9">
        <v>0</v>
      </c>
    </row>
    <row r="10" spans="1:11" x14ac:dyDescent="0.35">
      <c r="A10" s="29">
        <v>45694</v>
      </c>
      <c r="B10" s="3">
        <v>0</v>
      </c>
      <c r="C10" s="3">
        <v>0</v>
      </c>
      <c r="D10" s="3">
        <v>0</v>
      </c>
      <c r="E10" s="3">
        <v>0</v>
      </c>
      <c r="G10">
        <v>0</v>
      </c>
      <c r="K10">
        <f>7353/9.9462</f>
        <v>739.27731193822774</v>
      </c>
    </row>
    <row r="11" spans="1:11" x14ac:dyDescent="0.35">
      <c r="A11" s="1">
        <v>45695</v>
      </c>
      <c r="B11">
        <v>4</v>
      </c>
      <c r="C11">
        <v>1</v>
      </c>
      <c r="D11">
        <v>4</v>
      </c>
      <c r="E11">
        <v>9</v>
      </c>
      <c r="G11">
        <v>2</v>
      </c>
    </row>
    <row r="12" spans="1:11" x14ac:dyDescent="0.35">
      <c r="A12" s="1">
        <v>45696</v>
      </c>
      <c r="B12">
        <v>6</v>
      </c>
      <c r="C12">
        <v>5</v>
      </c>
      <c r="D12">
        <v>10</v>
      </c>
      <c r="E12">
        <v>21</v>
      </c>
      <c r="G12">
        <v>6</v>
      </c>
    </row>
    <row r="13" spans="1:11" x14ac:dyDescent="0.35">
      <c r="A13" s="1">
        <v>45697</v>
      </c>
      <c r="B13">
        <v>0</v>
      </c>
      <c r="C13">
        <v>0</v>
      </c>
      <c r="D13">
        <v>0</v>
      </c>
      <c r="E13">
        <v>0</v>
      </c>
      <c r="G13">
        <v>0</v>
      </c>
    </row>
    <row r="14" spans="1:11" x14ac:dyDescent="0.35">
      <c r="A14" s="1">
        <v>45698</v>
      </c>
      <c r="B14">
        <v>1</v>
      </c>
      <c r="C14">
        <v>1</v>
      </c>
      <c r="D14">
        <v>2</v>
      </c>
      <c r="E14">
        <v>4</v>
      </c>
      <c r="G14">
        <v>1</v>
      </c>
      <c r="K14">
        <f>54975/9.9462</f>
        <v>5527.2365325450928</v>
      </c>
    </row>
    <row r="15" spans="1:11" x14ac:dyDescent="0.35">
      <c r="A15" s="1">
        <v>45699</v>
      </c>
      <c r="B15">
        <v>1</v>
      </c>
      <c r="C15">
        <v>1</v>
      </c>
      <c r="D15">
        <v>1</v>
      </c>
      <c r="E15">
        <v>3</v>
      </c>
      <c r="G15">
        <v>2</v>
      </c>
      <c r="K15">
        <f>1402/9.9462</f>
        <v>140.95835595503812</v>
      </c>
    </row>
    <row r="16" spans="1:11" x14ac:dyDescent="0.35">
      <c r="A16" s="1">
        <v>45700</v>
      </c>
      <c r="B16">
        <v>2</v>
      </c>
      <c r="C16">
        <v>1</v>
      </c>
      <c r="D16">
        <v>3</v>
      </c>
      <c r="E16">
        <v>6</v>
      </c>
      <c r="G16">
        <v>2</v>
      </c>
    </row>
    <row r="17" spans="1:7" x14ac:dyDescent="0.35">
      <c r="A17" s="1">
        <v>45701</v>
      </c>
      <c r="B17">
        <v>0</v>
      </c>
      <c r="C17">
        <v>1</v>
      </c>
      <c r="D17">
        <v>3</v>
      </c>
      <c r="E17">
        <v>4</v>
      </c>
      <c r="G17">
        <v>1</v>
      </c>
    </row>
    <row r="18" spans="1:7" x14ac:dyDescent="0.35">
      <c r="A18" s="1">
        <v>45702</v>
      </c>
      <c r="B18">
        <v>3</v>
      </c>
      <c r="C18">
        <v>1</v>
      </c>
      <c r="D18">
        <v>3</v>
      </c>
      <c r="E18">
        <v>7</v>
      </c>
      <c r="G18">
        <v>2</v>
      </c>
    </row>
    <row r="19" spans="1:7" x14ac:dyDescent="0.35">
      <c r="A19" s="1">
        <v>45703</v>
      </c>
      <c r="B19">
        <v>0</v>
      </c>
      <c r="C19">
        <v>1</v>
      </c>
      <c r="D19">
        <v>5</v>
      </c>
      <c r="E19">
        <v>6</v>
      </c>
      <c r="G19">
        <v>0</v>
      </c>
    </row>
    <row r="20" spans="1:7" x14ac:dyDescent="0.35">
      <c r="A20" s="1">
        <v>45704</v>
      </c>
      <c r="B20">
        <v>0</v>
      </c>
      <c r="C20">
        <v>0</v>
      </c>
      <c r="D20">
        <v>0</v>
      </c>
      <c r="E20">
        <v>0</v>
      </c>
      <c r="G20">
        <v>0</v>
      </c>
    </row>
    <row r="21" spans="1:7" x14ac:dyDescent="0.35">
      <c r="A21" s="1">
        <v>45705</v>
      </c>
      <c r="B21">
        <v>0</v>
      </c>
      <c r="C21">
        <v>1</v>
      </c>
      <c r="D21">
        <v>1</v>
      </c>
      <c r="E21">
        <v>2</v>
      </c>
      <c r="G21">
        <v>0</v>
      </c>
    </row>
    <row r="22" spans="1:7" x14ac:dyDescent="0.35">
      <c r="A22" s="1">
        <v>45706</v>
      </c>
      <c r="B22">
        <v>4</v>
      </c>
      <c r="C22">
        <v>2</v>
      </c>
      <c r="D22">
        <v>0</v>
      </c>
      <c r="E22">
        <v>6</v>
      </c>
      <c r="G22">
        <v>2</v>
      </c>
    </row>
    <row r="23" spans="1:7" x14ac:dyDescent="0.35">
      <c r="A23" s="1">
        <v>45707</v>
      </c>
      <c r="B23">
        <v>5</v>
      </c>
      <c r="C23">
        <v>1</v>
      </c>
      <c r="D23">
        <v>0</v>
      </c>
      <c r="E23">
        <v>6</v>
      </c>
      <c r="G23">
        <v>4</v>
      </c>
    </row>
    <row r="24" spans="1:7" x14ac:dyDescent="0.35">
      <c r="A24" s="1">
        <v>45708</v>
      </c>
      <c r="B24">
        <v>5</v>
      </c>
      <c r="C24">
        <v>0</v>
      </c>
      <c r="D24">
        <v>0</v>
      </c>
      <c r="E24">
        <v>5</v>
      </c>
      <c r="G24">
        <v>4</v>
      </c>
    </row>
    <row r="25" spans="1:7" x14ac:dyDescent="0.35">
      <c r="A25" s="1">
        <v>45709</v>
      </c>
      <c r="B25">
        <v>3</v>
      </c>
      <c r="C25">
        <v>2</v>
      </c>
      <c r="D25">
        <v>3</v>
      </c>
      <c r="E25">
        <v>8</v>
      </c>
      <c r="G25">
        <v>2</v>
      </c>
    </row>
    <row r="26" spans="1:7" x14ac:dyDescent="0.35">
      <c r="A26" s="1">
        <v>45710</v>
      </c>
      <c r="B26">
        <v>0</v>
      </c>
      <c r="C26">
        <v>0</v>
      </c>
      <c r="D26">
        <v>0</v>
      </c>
      <c r="E26">
        <v>0</v>
      </c>
      <c r="G26">
        <v>0</v>
      </c>
    </row>
    <row r="27" spans="1:7" x14ac:dyDescent="0.35">
      <c r="A27" s="1">
        <v>45711</v>
      </c>
      <c r="B27">
        <v>0</v>
      </c>
      <c r="C27">
        <v>0</v>
      </c>
      <c r="D27">
        <v>0</v>
      </c>
      <c r="E27">
        <v>0</v>
      </c>
      <c r="G27">
        <v>0</v>
      </c>
    </row>
    <row r="28" spans="1:7" x14ac:dyDescent="0.35">
      <c r="A28" s="1">
        <v>45712</v>
      </c>
      <c r="B28">
        <v>3</v>
      </c>
      <c r="C28">
        <v>1</v>
      </c>
      <c r="D28">
        <v>3</v>
      </c>
      <c r="E28">
        <v>7</v>
      </c>
      <c r="G28">
        <v>1</v>
      </c>
    </row>
    <row r="29" spans="1:7" x14ac:dyDescent="0.35">
      <c r="A29" s="1">
        <v>45713</v>
      </c>
      <c r="B29">
        <v>4</v>
      </c>
      <c r="C29">
        <v>1</v>
      </c>
      <c r="D29">
        <v>5</v>
      </c>
      <c r="E29">
        <v>10</v>
      </c>
      <c r="G29">
        <v>3</v>
      </c>
    </row>
    <row r="30" spans="1:7" x14ac:dyDescent="0.35">
      <c r="A30" s="1">
        <v>45714</v>
      </c>
      <c r="B30">
        <v>4</v>
      </c>
      <c r="C30">
        <v>1</v>
      </c>
      <c r="D30">
        <v>4</v>
      </c>
      <c r="E30">
        <v>9</v>
      </c>
      <c r="G30">
        <v>3</v>
      </c>
    </row>
    <row r="31" spans="1:7" x14ac:dyDescent="0.35">
      <c r="A31" s="1">
        <v>45715</v>
      </c>
      <c r="B31">
        <v>3</v>
      </c>
      <c r="C31">
        <v>1</v>
      </c>
      <c r="D31">
        <v>2</v>
      </c>
      <c r="E31">
        <v>6</v>
      </c>
      <c r="G31">
        <v>2</v>
      </c>
    </row>
    <row r="32" spans="1:7" x14ac:dyDescent="0.35">
      <c r="A32" s="1">
        <v>45716</v>
      </c>
      <c r="B32">
        <v>4</v>
      </c>
      <c r="C32">
        <v>4</v>
      </c>
      <c r="D32">
        <v>4</v>
      </c>
      <c r="E32">
        <v>12</v>
      </c>
      <c r="G32">
        <v>4</v>
      </c>
    </row>
    <row r="33" spans="1:7" x14ac:dyDescent="0.35">
      <c r="A33" s="1" t="s">
        <v>28</v>
      </c>
      <c r="B33">
        <v>61</v>
      </c>
      <c r="C33">
        <v>33</v>
      </c>
      <c r="D33">
        <v>64</v>
      </c>
      <c r="E33">
        <v>158</v>
      </c>
      <c r="G33">
        <f>SUM(G5:G32)</f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881E-769D-439E-ABDB-2AD2697D07E2}">
  <dimension ref="A1:L31"/>
  <sheetViews>
    <sheetView workbookViewId="0">
      <selection activeCell="E1" sqref="E1:G1"/>
    </sheetView>
  </sheetViews>
  <sheetFormatPr defaultRowHeight="14.5" x14ac:dyDescent="0.35"/>
  <cols>
    <col min="1" max="1" width="10.81640625" bestFit="1" customWidth="1"/>
  </cols>
  <sheetData>
    <row r="1" spans="1:12" x14ac:dyDescent="0.35">
      <c r="B1" s="33" t="s">
        <v>30</v>
      </c>
      <c r="C1" s="33"/>
      <c r="D1" s="33"/>
      <c r="E1" s="33" t="s">
        <v>31</v>
      </c>
      <c r="F1" s="33"/>
      <c r="G1" s="33"/>
      <c r="H1" s="33" t="s">
        <v>32</v>
      </c>
      <c r="I1" s="33"/>
      <c r="J1" s="33"/>
    </row>
    <row r="2" spans="1:12" x14ac:dyDescent="0.35">
      <c r="A2" s="7" t="s">
        <v>33</v>
      </c>
      <c r="B2" s="8">
        <v>1.25</v>
      </c>
      <c r="C2" s="8">
        <v>1.5</v>
      </c>
      <c r="D2" s="8">
        <v>2</v>
      </c>
      <c r="E2" s="8">
        <v>1.25</v>
      </c>
      <c r="F2" s="8">
        <v>1.5</v>
      </c>
      <c r="G2" s="8">
        <v>2</v>
      </c>
      <c r="H2" s="8">
        <v>1.25</v>
      </c>
      <c r="I2" s="8">
        <v>1.5</v>
      </c>
      <c r="J2" s="8">
        <v>2</v>
      </c>
    </row>
    <row r="3" spans="1:12" x14ac:dyDescent="0.35">
      <c r="A3" s="27">
        <v>45689</v>
      </c>
      <c r="B3" s="28">
        <v>6</v>
      </c>
      <c r="C3" s="28"/>
      <c r="D3" s="28"/>
      <c r="E3" s="28">
        <v>8</v>
      </c>
      <c r="F3" s="28"/>
      <c r="G3" s="28"/>
      <c r="H3" s="28">
        <v>6</v>
      </c>
      <c r="I3" s="28"/>
      <c r="J3" s="28"/>
      <c r="K3" s="11" t="str">
        <f>TEXT(A3, "dddd")</f>
        <v>Saturday</v>
      </c>
      <c r="L3">
        <v>7</v>
      </c>
    </row>
    <row r="4" spans="1:12" x14ac:dyDescent="0.35">
      <c r="A4" s="9">
        <v>45690</v>
      </c>
      <c r="B4" s="12">
        <v>0</v>
      </c>
      <c r="C4" s="12"/>
      <c r="D4" s="12"/>
      <c r="E4" s="12">
        <v>0</v>
      </c>
      <c r="F4" s="12"/>
      <c r="G4" s="12"/>
      <c r="H4" s="12">
        <v>0</v>
      </c>
      <c r="I4" s="12"/>
      <c r="J4" s="12"/>
      <c r="K4" t="str">
        <f t="shared" ref="K4:K30" si="0">TEXT(A4, "dddd")</f>
        <v>Sunday</v>
      </c>
    </row>
    <row r="5" spans="1:12" x14ac:dyDescent="0.35">
      <c r="A5" s="9">
        <v>45691</v>
      </c>
      <c r="B5" s="12">
        <v>0</v>
      </c>
      <c r="C5" s="12"/>
      <c r="D5" s="12"/>
      <c r="E5" s="12">
        <v>1</v>
      </c>
      <c r="F5" s="12"/>
      <c r="G5" s="12"/>
      <c r="H5" s="12">
        <v>2</v>
      </c>
      <c r="I5" s="12"/>
      <c r="J5" s="12"/>
      <c r="K5" t="str">
        <f t="shared" si="0"/>
        <v>Monday</v>
      </c>
      <c r="L5">
        <v>2</v>
      </c>
    </row>
    <row r="6" spans="1:12" x14ac:dyDescent="0.35">
      <c r="A6" s="9">
        <v>45692</v>
      </c>
      <c r="B6" s="12">
        <v>1</v>
      </c>
      <c r="C6" s="12"/>
      <c r="D6" s="12"/>
      <c r="E6" s="12">
        <v>1</v>
      </c>
      <c r="F6" s="12"/>
      <c r="G6" s="12"/>
      <c r="H6" s="12">
        <v>3</v>
      </c>
      <c r="I6" s="12"/>
      <c r="J6" s="12"/>
      <c r="K6" t="str">
        <f t="shared" si="0"/>
        <v>Tuesday</v>
      </c>
      <c r="L6">
        <v>1</v>
      </c>
    </row>
    <row r="7" spans="1:12" x14ac:dyDescent="0.35">
      <c r="A7" s="9">
        <v>45693</v>
      </c>
      <c r="B7" s="12">
        <v>0</v>
      </c>
      <c r="C7" s="12"/>
      <c r="D7" s="12"/>
      <c r="E7" s="12">
        <v>0</v>
      </c>
      <c r="F7" s="12"/>
      <c r="G7" s="12"/>
      <c r="H7" s="12">
        <v>0</v>
      </c>
      <c r="I7" s="12"/>
      <c r="J7" s="12"/>
      <c r="K7" t="str">
        <f t="shared" si="0"/>
        <v>Wednesday</v>
      </c>
      <c r="L7">
        <v>0</v>
      </c>
    </row>
    <row r="8" spans="1:12" x14ac:dyDescent="0.35">
      <c r="A8" s="9">
        <v>45694</v>
      </c>
      <c r="B8" s="12">
        <v>0</v>
      </c>
      <c r="C8" s="12"/>
      <c r="D8" s="12"/>
      <c r="E8" s="12">
        <v>0</v>
      </c>
      <c r="F8" s="12"/>
      <c r="G8" s="12"/>
      <c r="H8" s="12">
        <v>0</v>
      </c>
      <c r="I8" s="12"/>
      <c r="J8" s="12"/>
      <c r="K8" t="str">
        <f t="shared" si="0"/>
        <v>Thursday</v>
      </c>
      <c r="L8">
        <v>8</v>
      </c>
    </row>
    <row r="9" spans="1:12" x14ac:dyDescent="0.35">
      <c r="A9" s="9">
        <v>45695</v>
      </c>
      <c r="B9" s="12">
        <v>2</v>
      </c>
      <c r="C9" s="12"/>
      <c r="D9" s="12"/>
      <c r="E9" s="12">
        <v>1</v>
      </c>
      <c r="F9" s="12"/>
      <c r="G9" s="12"/>
      <c r="H9" s="12">
        <v>4</v>
      </c>
      <c r="I9" s="12"/>
      <c r="J9" s="12"/>
      <c r="K9" t="str">
        <f t="shared" si="0"/>
        <v>Friday</v>
      </c>
      <c r="L9">
        <v>3</v>
      </c>
    </row>
    <row r="10" spans="1:12" x14ac:dyDescent="0.35">
      <c r="A10" s="9">
        <v>45696</v>
      </c>
      <c r="B10" s="10">
        <v>6</v>
      </c>
      <c r="C10" s="10"/>
      <c r="D10" s="10"/>
      <c r="E10" s="10">
        <v>8</v>
      </c>
      <c r="F10" s="10"/>
      <c r="G10" s="10"/>
      <c r="H10" s="10">
        <v>10</v>
      </c>
      <c r="I10" s="10"/>
      <c r="J10" s="10"/>
      <c r="K10" s="11" t="str">
        <f t="shared" si="0"/>
        <v>Saturday</v>
      </c>
      <c r="L10">
        <v>8</v>
      </c>
    </row>
    <row r="11" spans="1:12" x14ac:dyDescent="0.35">
      <c r="A11" s="9">
        <v>45697</v>
      </c>
      <c r="B11" s="12">
        <v>0</v>
      </c>
      <c r="C11" s="12"/>
      <c r="D11" s="12"/>
      <c r="E11" s="12">
        <v>0</v>
      </c>
      <c r="F11" s="12"/>
      <c r="G11" s="12"/>
      <c r="H11" s="12">
        <v>0</v>
      </c>
      <c r="I11" s="12"/>
      <c r="J11" s="12"/>
      <c r="K11" t="str">
        <f t="shared" si="0"/>
        <v>Sunday</v>
      </c>
    </row>
    <row r="12" spans="1:12" x14ac:dyDescent="0.35">
      <c r="A12" s="9">
        <v>45698</v>
      </c>
      <c r="B12" s="12">
        <v>2</v>
      </c>
      <c r="C12" s="12"/>
      <c r="D12" s="12"/>
      <c r="E12" s="12">
        <v>1</v>
      </c>
      <c r="F12" s="12"/>
      <c r="G12" s="12"/>
      <c r="H12" s="12">
        <v>2</v>
      </c>
      <c r="I12" s="12"/>
      <c r="J12" s="12"/>
      <c r="K12" t="str">
        <f t="shared" si="0"/>
        <v>Monday</v>
      </c>
      <c r="L12">
        <v>1</v>
      </c>
    </row>
    <row r="13" spans="1:12" x14ac:dyDescent="0.35">
      <c r="A13" s="27">
        <v>45699</v>
      </c>
      <c r="B13" s="28">
        <v>2</v>
      </c>
      <c r="C13" s="28"/>
      <c r="D13" s="28"/>
      <c r="E13" s="28">
        <v>1</v>
      </c>
      <c r="F13" s="28"/>
      <c r="G13" s="28"/>
      <c r="H13" s="28">
        <v>1</v>
      </c>
      <c r="I13" s="28"/>
      <c r="J13" s="28"/>
      <c r="K13" t="str">
        <f t="shared" si="0"/>
        <v>Tuesday</v>
      </c>
      <c r="L13">
        <v>1</v>
      </c>
    </row>
    <row r="14" spans="1:12" x14ac:dyDescent="0.35">
      <c r="A14" s="9">
        <v>45700</v>
      </c>
      <c r="B14" s="12">
        <v>2</v>
      </c>
      <c r="C14" s="12"/>
      <c r="D14" s="12"/>
      <c r="E14" s="12">
        <v>1</v>
      </c>
      <c r="F14" s="12"/>
      <c r="G14" s="12"/>
      <c r="H14" s="12">
        <v>0</v>
      </c>
      <c r="I14" s="12"/>
      <c r="J14" s="12"/>
      <c r="K14" t="str">
        <f t="shared" si="0"/>
        <v>Wednesday</v>
      </c>
      <c r="L14">
        <v>0</v>
      </c>
    </row>
    <row r="15" spans="1:12" x14ac:dyDescent="0.35">
      <c r="A15" s="9">
        <v>45701</v>
      </c>
      <c r="B15" s="12">
        <v>1</v>
      </c>
      <c r="C15" s="12"/>
      <c r="D15" s="12"/>
      <c r="E15" s="12">
        <v>1</v>
      </c>
      <c r="F15" s="12"/>
      <c r="G15" s="12"/>
      <c r="H15" s="12">
        <v>2</v>
      </c>
      <c r="I15" s="12"/>
      <c r="J15" s="12"/>
      <c r="K15" t="str">
        <f t="shared" si="0"/>
        <v>Thursday</v>
      </c>
      <c r="L15">
        <v>2</v>
      </c>
    </row>
    <row r="16" spans="1:12" x14ac:dyDescent="0.35">
      <c r="A16" s="27">
        <v>45702</v>
      </c>
      <c r="B16" s="28">
        <v>2</v>
      </c>
      <c r="C16" s="28"/>
      <c r="D16" s="28"/>
      <c r="E16" s="28">
        <v>1</v>
      </c>
      <c r="F16" s="28"/>
      <c r="G16" s="28"/>
      <c r="H16" s="28">
        <v>2</v>
      </c>
      <c r="I16" s="28"/>
      <c r="J16" s="28"/>
      <c r="K16" t="str">
        <f t="shared" si="0"/>
        <v>Friday</v>
      </c>
      <c r="L16">
        <v>2</v>
      </c>
    </row>
    <row r="17" spans="1:12" x14ac:dyDescent="0.35">
      <c r="A17" s="9">
        <v>45703</v>
      </c>
      <c r="B17" s="10">
        <v>0</v>
      </c>
      <c r="C17" s="10"/>
      <c r="D17" s="10"/>
      <c r="E17" s="10">
        <v>8</v>
      </c>
      <c r="F17" s="10"/>
      <c r="G17" s="10"/>
      <c r="H17" s="10">
        <v>5</v>
      </c>
      <c r="I17" s="10"/>
      <c r="J17" s="10"/>
      <c r="K17" s="11" t="str">
        <f t="shared" si="0"/>
        <v>Saturday</v>
      </c>
      <c r="L17">
        <v>5</v>
      </c>
    </row>
    <row r="18" spans="1:12" x14ac:dyDescent="0.35">
      <c r="A18" s="9">
        <v>45704</v>
      </c>
      <c r="B18" s="12">
        <v>0</v>
      </c>
      <c r="C18" s="12"/>
      <c r="D18" s="12"/>
      <c r="E18" s="12">
        <v>0</v>
      </c>
      <c r="F18" s="12"/>
      <c r="G18" s="12"/>
      <c r="H18" s="12">
        <v>0</v>
      </c>
      <c r="I18" s="12"/>
      <c r="J18" s="12"/>
      <c r="K18" t="str">
        <f t="shared" si="0"/>
        <v>Sunday</v>
      </c>
    </row>
    <row r="19" spans="1:12" x14ac:dyDescent="0.35">
      <c r="A19" s="9">
        <v>45705</v>
      </c>
      <c r="B19">
        <v>0</v>
      </c>
      <c r="C19" s="12"/>
      <c r="D19" s="12"/>
      <c r="E19" s="12">
        <v>1</v>
      </c>
      <c r="F19" s="12"/>
      <c r="G19" s="12"/>
      <c r="H19" s="12">
        <v>1</v>
      </c>
      <c r="I19" s="12"/>
      <c r="J19" s="12"/>
      <c r="K19" t="str">
        <f t="shared" si="0"/>
        <v>Monday</v>
      </c>
      <c r="L19">
        <v>0</v>
      </c>
    </row>
    <row r="20" spans="1:12" x14ac:dyDescent="0.35">
      <c r="A20" s="9">
        <v>45706</v>
      </c>
      <c r="B20" s="12">
        <v>2</v>
      </c>
      <c r="C20" s="12"/>
      <c r="D20" s="12"/>
      <c r="E20" s="12">
        <v>3</v>
      </c>
      <c r="F20" s="12"/>
      <c r="G20" s="12"/>
      <c r="H20" s="12">
        <v>0</v>
      </c>
      <c r="I20" s="12"/>
      <c r="J20" s="12"/>
      <c r="K20" t="str">
        <f t="shared" si="0"/>
        <v>Tuesday</v>
      </c>
      <c r="L20">
        <v>0</v>
      </c>
    </row>
    <row r="21" spans="1:12" x14ac:dyDescent="0.35">
      <c r="A21" s="9">
        <v>45707</v>
      </c>
      <c r="B21" s="12">
        <v>4</v>
      </c>
      <c r="C21" s="12"/>
      <c r="D21" s="12"/>
      <c r="E21" s="12">
        <v>3</v>
      </c>
      <c r="F21" s="12"/>
      <c r="G21" s="12"/>
      <c r="H21" s="12">
        <v>0</v>
      </c>
      <c r="I21" s="12"/>
      <c r="J21" s="12"/>
      <c r="K21" t="str">
        <f t="shared" si="0"/>
        <v>Wednesday</v>
      </c>
      <c r="L21">
        <v>0</v>
      </c>
    </row>
    <row r="22" spans="1:12" x14ac:dyDescent="0.35">
      <c r="A22" s="9">
        <v>45708</v>
      </c>
      <c r="B22" s="12">
        <v>4</v>
      </c>
      <c r="C22" s="12"/>
      <c r="D22" s="12"/>
      <c r="E22" s="12">
        <v>0</v>
      </c>
      <c r="F22" s="12"/>
      <c r="G22" s="12"/>
      <c r="H22" s="12">
        <v>1</v>
      </c>
      <c r="I22" s="12"/>
      <c r="J22" s="12"/>
      <c r="K22" t="str">
        <f t="shared" si="0"/>
        <v>Thursday</v>
      </c>
      <c r="L22">
        <v>1</v>
      </c>
    </row>
    <row r="23" spans="1:12" x14ac:dyDescent="0.35">
      <c r="A23" s="9">
        <v>45709</v>
      </c>
      <c r="B23" s="12">
        <v>2</v>
      </c>
      <c r="C23" s="12"/>
      <c r="D23" s="12"/>
      <c r="E23" s="12">
        <v>3</v>
      </c>
      <c r="F23" s="12"/>
      <c r="G23" s="12"/>
      <c r="H23" s="12">
        <v>3</v>
      </c>
      <c r="I23" s="12"/>
      <c r="J23" s="12"/>
      <c r="K23" t="str">
        <f t="shared" si="0"/>
        <v>Friday</v>
      </c>
      <c r="L23">
        <v>1</v>
      </c>
    </row>
    <row r="24" spans="1:12" x14ac:dyDescent="0.35">
      <c r="A24" s="9">
        <v>45710</v>
      </c>
      <c r="B24" s="10">
        <v>0</v>
      </c>
      <c r="C24" s="10"/>
      <c r="D24" s="10"/>
      <c r="E24" s="10">
        <v>0</v>
      </c>
      <c r="F24" s="10"/>
      <c r="G24" s="10"/>
      <c r="H24" s="10">
        <v>0</v>
      </c>
      <c r="I24" s="10"/>
      <c r="J24" s="10"/>
      <c r="K24" s="11" t="str">
        <f t="shared" si="0"/>
        <v>Saturday</v>
      </c>
      <c r="L24">
        <v>0</v>
      </c>
    </row>
    <row r="25" spans="1:12" x14ac:dyDescent="0.35">
      <c r="A25" s="9">
        <v>45711</v>
      </c>
      <c r="B25" s="12">
        <v>0</v>
      </c>
      <c r="C25" s="12"/>
      <c r="D25" s="12"/>
      <c r="E25" s="12">
        <v>0</v>
      </c>
      <c r="F25" s="12"/>
      <c r="G25" s="12"/>
      <c r="H25" s="12">
        <v>0</v>
      </c>
      <c r="I25" s="12"/>
      <c r="J25" s="12"/>
      <c r="K25" t="str">
        <f t="shared" si="0"/>
        <v>Sunday</v>
      </c>
    </row>
    <row r="26" spans="1:12" x14ac:dyDescent="0.35">
      <c r="A26" s="9">
        <v>45712</v>
      </c>
      <c r="B26" s="12">
        <v>3</v>
      </c>
      <c r="C26" s="12"/>
      <c r="D26" s="12"/>
      <c r="E26" s="12">
        <v>1</v>
      </c>
      <c r="F26" s="12"/>
      <c r="G26" s="12"/>
      <c r="H26" s="12">
        <v>3</v>
      </c>
      <c r="I26" s="12"/>
      <c r="J26" s="12"/>
      <c r="K26" t="str">
        <f t="shared" si="0"/>
        <v>Monday</v>
      </c>
      <c r="L26">
        <v>2</v>
      </c>
    </row>
    <row r="27" spans="1:12" x14ac:dyDescent="0.35">
      <c r="A27" s="9">
        <v>45713</v>
      </c>
      <c r="B27" s="12">
        <v>3</v>
      </c>
      <c r="C27" s="12"/>
      <c r="D27" s="12"/>
      <c r="E27" s="12">
        <v>1</v>
      </c>
      <c r="F27" s="12"/>
      <c r="G27" s="12"/>
      <c r="H27" s="12">
        <v>4</v>
      </c>
      <c r="I27" s="12"/>
      <c r="J27" s="12"/>
      <c r="K27" t="str">
        <f t="shared" si="0"/>
        <v>Tuesday</v>
      </c>
      <c r="L27">
        <v>4</v>
      </c>
    </row>
    <row r="28" spans="1:12" x14ac:dyDescent="0.35">
      <c r="A28" s="9">
        <v>45714</v>
      </c>
      <c r="B28" s="12">
        <v>3</v>
      </c>
      <c r="C28" s="12"/>
      <c r="D28" s="12"/>
      <c r="E28" s="12">
        <v>1</v>
      </c>
      <c r="F28" s="12"/>
      <c r="G28" s="12"/>
      <c r="H28" s="12">
        <v>4</v>
      </c>
      <c r="I28" s="12"/>
      <c r="J28" s="12"/>
      <c r="K28" t="str">
        <f t="shared" si="0"/>
        <v>Wednesday</v>
      </c>
      <c r="L28">
        <v>3</v>
      </c>
    </row>
    <row r="29" spans="1:12" x14ac:dyDescent="0.35">
      <c r="A29" s="9">
        <v>45715</v>
      </c>
      <c r="B29" s="12">
        <v>3</v>
      </c>
      <c r="C29" s="12"/>
      <c r="D29" s="12"/>
      <c r="E29" s="12">
        <v>1</v>
      </c>
      <c r="F29" s="12"/>
      <c r="G29" s="12"/>
      <c r="H29" s="12">
        <v>2</v>
      </c>
      <c r="I29" s="12"/>
      <c r="J29" s="12"/>
      <c r="K29" t="str">
        <f t="shared" si="0"/>
        <v>Thursday</v>
      </c>
      <c r="L29">
        <v>0</v>
      </c>
    </row>
    <row r="30" spans="1:12" x14ac:dyDescent="0.35">
      <c r="A30" s="9">
        <v>45716</v>
      </c>
      <c r="B30" s="12">
        <v>4</v>
      </c>
      <c r="C30" s="12"/>
      <c r="D30" s="12"/>
      <c r="E30" s="12">
        <v>4</v>
      </c>
      <c r="F30" s="12"/>
      <c r="G30" s="12"/>
      <c r="H30" s="12">
        <v>3</v>
      </c>
      <c r="I30" s="12"/>
      <c r="J30" s="12"/>
      <c r="K30" t="str">
        <f t="shared" si="0"/>
        <v>Friday</v>
      </c>
      <c r="L30">
        <v>3</v>
      </c>
    </row>
    <row r="31" spans="1:12" x14ac:dyDescent="0.35">
      <c r="B31" s="13">
        <f t="shared" ref="B31:J31" si="1">SUM(B3:B30)</f>
        <v>52</v>
      </c>
      <c r="C31" s="13">
        <f t="shared" si="1"/>
        <v>0</v>
      </c>
      <c r="D31" s="13">
        <f t="shared" si="1"/>
        <v>0</v>
      </c>
      <c r="E31" s="13">
        <f t="shared" si="1"/>
        <v>50</v>
      </c>
      <c r="F31" s="13">
        <f t="shared" si="1"/>
        <v>0</v>
      </c>
      <c r="G31" s="13">
        <f t="shared" si="1"/>
        <v>0</v>
      </c>
      <c r="H31" s="13">
        <f t="shared" si="1"/>
        <v>58</v>
      </c>
      <c r="I31" s="13">
        <f t="shared" si="1"/>
        <v>0</v>
      </c>
      <c r="J31" s="13">
        <f t="shared" si="1"/>
        <v>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48ED-1CA2-4032-8DCF-C928C36D1510}">
  <dimension ref="A1:K9"/>
  <sheetViews>
    <sheetView workbookViewId="0">
      <selection activeCell="I6" sqref="I6"/>
    </sheetView>
  </sheetViews>
  <sheetFormatPr defaultRowHeight="14.5" x14ac:dyDescent="0.35"/>
  <cols>
    <col min="1" max="1" width="12.1796875" bestFit="1" customWidth="1"/>
    <col min="2" max="2" width="11.1796875" bestFit="1" customWidth="1"/>
    <col min="3" max="3" width="36.54296875" bestFit="1" customWidth="1"/>
    <col min="4" max="5" width="10.81640625" bestFit="1" customWidth="1"/>
    <col min="6" max="6" width="11.90625" bestFit="1" customWidth="1"/>
    <col min="7" max="7" width="9.90625" bestFit="1" customWidth="1"/>
    <col min="8" max="8" width="8.54296875" bestFit="1" customWidth="1"/>
    <col min="9" max="9" width="10.81640625" bestFit="1" customWidth="1"/>
    <col min="10" max="10" width="17.81640625" bestFit="1" customWidth="1"/>
    <col min="11" max="11" width="8.08984375" bestFit="1" customWidth="1"/>
  </cols>
  <sheetData>
    <row r="1" spans="1:11" ht="15" thickBot="1" x14ac:dyDescent="0.4"/>
    <row r="2" spans="1:11" ht="15" thickBot="1" x14ac:dyDescent="0.4">
      <c r="A2" s="14" t="s">
        <v>34</v>
      </c>
      <c r="B2" s="34">
        <f>I5</f>
        <v>45689</v>
      </c>
      <c r="C2" s="35"/>
      <c r="D2" s="35"/>
      <c r="E2" s="35"/>
      <c r="F2" s="35"/>
      <c r="G2" s="36"/>
    </row>
    <row r="3" spans="1:11" ht="15" thickBot="1" x14ac:dyDescent="0.4">
      <c r="A3" s="14" t="s">
        <v>35</v>
      </c>
      <c r="B3" s="15" t="s">
        <v>36</v>
      </c>
      <c r="C3" s="16" t="s">
        <v>37</v>
      </c>
      <c r="D3" s="17"/>
      <c r="E3" s="18"/>
      <c r="F3" s="18"/>
      <c r="G3" s="19"/>
    </row>
    <row r="4" spans="1:11" ht="15" thickBot="1" x14ac:dyDescent="0.4">
      <c r="A4" s="14" t="s">
        <v>38</v>
      </c>
      <c r="B4" s="37" t="s">
        <v>53</v>
      </c>
      <c r="C4" s="38"/>
      <c r="D4" s="38"/>
      <c r="E4" s="38"/>
      <c r="F4" s="38"/>
      <c r="G4" s="39"/>
    </row>
    <row r="5" spans="1:11" ht="15" thickBot="1" x14ac:dyDescent="0.4">
      <c r="A5" s="20" t="s">
        <v>39</v>
      </c>
      <c r="H5" s="3"/>
      <c r="I5" s="21">
        <v>45689</v>
      </c>
      <c r="K5" s="3"/>
    </row>
    <row r="6" spans="1:11" x14ac:dyDescent="0.35">
      <c r="A6" s="22" t="s">
        <v>40</v>
      </c>
      <c r="B6" s="23" t="s">
        <v>41</v>
      </c>
      <c r="C6" s="23" t="s">
        <v>42</v>
      </c>
      <c r="D6" s="23" t="s">
        <v>43</v>
      </c>
      <c r="E6" s="23" t="s">
        <v>44</v>
      </c>
      <c r="F6" s="23" t="s">
        <v>45</v>
      </c>
      <c r="G6" s="23" t="s">
        <v>46</v>
      </c>
      <c r="H6" s="24" t="s">
        <v>47</v>
      </c>
      <c r="I6" s="24" t="s">
        <v>48</v>
      </c>
      <c r="J6" s="25" t="s">
        <v>49</v>
      </c>
      <c r="K6" s="24" t="s">
        <v>50</v>
      </c>
    </row>
    <row r="7" spans="1:11" x14ac:dyDescent="0.35">
      <c r="A7" s="12">
        <v>130076</v>
      </c>
      <c r="B7" s="12" t="s">
        <v>51</v>
      </c>
      <c r="C7" s="12" t="s">
        <v>52</v>
      </c>
      <c r="D7" s="26">
        <v>45658</v>
      </c>
      <c r="E7" s="26">
        <v>45688</v>
      </c>
      <c r="F7" s="12" t="s">
        <v>15</v>
      </c>
      <c r="G7" s="12">
        <v>20</v>
      </c>
      <c r="H7" s="10">
        <f>+SUM('HEURE SUPP'!B3:B30)</f>
        <v>52</v>
      </c>
      <c r="I7" s="10">
        <f>+SUM('HEURE SUPP'!C3:C30)</f>
        <v>0</v>
      </c>
      <c r="J7">
        <v>0</v>
      </c>
      <c r="K7" s="10">
        <f>+SUM('HEURE SUPP'!D3:D30)</f>
        <v>0</v>
      </c>
    </row>
    <row r="8" spans="1:11" x14ac:dyDescent="0.35">
      <c r="B8" s="12" t="s">
        <v>54</v>
      </c>
      <c r="C8" s="12" t="s">
        <v>55</v>
      </c>
      <c r="D8" s="26">
        <v>45658</v>
      </c>
      <c r="E8" s="26">
        <v>45688</v>
      </c>
      <c r="F8" s="12" t="s">
        <v>15</v>
      </c>
      <c r="G8" s="12">
        <v>20</v>
      </c>
      <c r="H8" s="10">
        <f>+SUM('HEURE SUPP'!E3:E30)</f>
        <v>50</v>
      </c>
      <c r="I8" s="10">
        <f>+SUM('HEURE SUPP'!F3:F30)</f>
        <v>0</v>
      </c>
      <c r="J8">
        <v>0</v>
      </c>
      <c r="K8" s="10">
        <f>+SUM('HEURE SUPP'!G3:G30)</f>
        <v>0</v>
      </c>
    </row>
    <row r="9" spans="1:11" x14ac:dyDescent="0.35">
      <c r="B9" s="12" t="s">
        <v>56</v>
      </c>
      <c r="C9" s="12" t="s">
        <v>57</v>
      </c>
      <c r="D9" s="26">
        <v>45658</v>
      </c>
      <c r="E9" s="26">
        <v>45688</v>
      </c>
      <c r="F9" s="12" t="s">
        <v>15</v>
      </c>
      <c r="G9" s="12">
        <v>20</v>
      </c>
      <c r="H9" s="10">
        <f>+SUM('HEURE SUPP'!H3:H30)</f>
        <v>58</v>
      </c>
      <c r="I9" s="10">
        <f>+SUM('HEURE SUPP'!I3:I30)</f>
        <v>0</v>
      </c>
      <c r="J9">
        <v>0</v>
      </c>
      <c r="K9" s="10">
        <f>+SUM('HEURE SUPP'!J3:J30)</f>
        <v>0</v>
      </c>
    </row>
  </sheetData>
  <mergeCells count="2">
    <mergeCell ref="B2:G2"/>
    <mergeCell ref="B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</vt:lpstr>
      <vt:lpstr>HEURE SUPP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Chaalane, Karim</dc:creator>
  <cp:lastModifiedBy>anouar gachou</cp:lastModifiedBy>
  <dcterms:created xsi:type="dcterms:W3CDTF">2025-02-03T12:28:23Z</dcterms:created>
  <dcterms:modified xsi:type="dcterms:W3CDTF">2025-07-18T14:44:28Z</dcterms:modified>
</cp:coreProperties>
</file>