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275DB253-4294-2142-8734-CC6B0D3E863F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All Package" sheetId="1" r:id="rId1"/>
    <sheet name="Nutrition Plan" sheetId="3" r:id="rId2"/>
    <sheet name="Fitness Plan" sheetId="2" r:id="rId3"/>
    <sheet name="Gym Training Plans" sheetId="6" r:id="rId4"/>
    <sheet name="Combo Package" sheetId="4" r:id="rId5"/>
    <sheet name="Subscription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4" l="1"/>
  <c r="G12" i="4"/>
  <c r="G11" i="4"/>
  <c r="G10" i="4"/>
  <c r="G9" i="4"/>
  <c r="G8" i="4"/>
  <c r="G7" i="4"/>
  <c r="G6" i="4"/>
  <c r="G5" i="4"/>
  <c r="D10" i="5"/>
  <c r="C13" i="5"/>
  <c r="C12" i="5"/>
</calcChain>
</file>

<file path=xl/sharedStrings.xml><?xml version="1.0" encoding="utf-8"?>
<sst xmlns="http://schemas.openxmlformats.org/spreadsheetml/2006/main" count="287" uniqueCount="170">
  <si>
    <t>Plan Name</t>
  </si>
  <si>
    <t>ID Name</t>
  </si>
  <si>
    <t>Price in Inr</t>
  </si>
  <si>
    <t>Price in Euro's</t>
  </si>
  <si>
    <t>Price in USD</t>
  </si>
  <si>
    <t>Beginner Nutrition Plan</t>
  </si>
  <si>
    <t>beginner-nutrition-plan</t>
  </si>
  <si>
    <t>Advanced Nutrition Plan</t>
  </si>
  <si>
    <t>advanced-nutrition-plan</t>
  </si>
  <si>
    <t>Special Nutrition Plan</t>
  </si>
  <si>
    <t>special-nutrition-plan</t>
  </si>
  <si>
    <t>Family Nutrition Plan + Tracking</t>
  </si>
  <si>
    <t>family-nutrition-plan-tracking</t>
  </si>
  <si>
    <t>Group Training Level I</t>
  </si>
  <si>
    <t>group-training-level1</t>
  </si>
  <si>
    <t>group-training-level2</t>
  </si>
  <si>
    <t>Buddy Training(BT) Level 1</t>
  </si>
  <si>
    <t>buddy-training-level1</t>
  </si>
  <si>
    <t>BT Level I With Nutrition Plan</t>
  </si>
  <si>
    <t>bt-level-1-nutrition-plan</t>
  </si>
  <si>
    <t>bt-level-2</t>
  </si>
  <si>
    <t>BT Level II With Nutrition Plan</t>
  </si>
  <si>
    <t>bt-level-2-nutrition-plan</t>
  </si>
  <si>
    <t>Personal Training(PT) Level I</t>
  </si>
  <si>
    <t>pt-level-1</t>
  </si>
  <si>
    <t>PT Level I With Nutrition Plan</t>
  </si>
  <si>
    <t>pt-level-1-nutrition-plan</t>
  </si>
  <si>
    <t>Personal Training(PT) Level II</t>
  </si>
  <si>
    <t>pt-level-2</t>
  </si>
  <si>
    <t>PT Level II With Nutrition Plan</t>
  </si>
  <si>
    <t>pt-level-2-nutrition-plan</t>
  </si>
  <si>
    <t>GTL1 - BNP</t>
  </si>
  <si>
    <t>gtl-1-bnp</t>
  </si>
  <si>
    <t>GTL1 - ANP</t>
  </si>
  <si>
    <t>gtl-1-anp</t>
  </si>
  <si>
    <t>GTL1 - SNP</t>
  </si>
  <si>
    <t>gtl-1-snp</t>
  </si>
  <si>
    <t>GTL2 - BNP</t>
  </si>
  <si>
    <t>gtl-2-bnp</t>
  </si>
  <si>
    <t>GTL2 - ANP</t>
  </si>
  <si>
    <t>gtl-2-anp</t>
  </si>
  <si>
    <t>GTL2 - SNP</t>
  </si>
  <si>
    <t>gtl-2-snp</t>
  </si>
  <si>
    <t>Diet Correction</t>
  </si>
  <si>
    <t>League Training</t>
  </si>
  <si>
    <t>Remarks</t>
  </si>
  <si>
    <t>New Item</t>
  </si>
  <si>
    <t>NA</t>
  </si>
  <si>
    <t>Item removed</t>
  </si>
  <si>
    <t>Group Training Level II (League Training)</t>
  </si>
  <si>
    <t>Renamed as League Training. Registration Fee: Rs 250 (refundable)</t>
  </si>
  <si>
    <t>Buddy Training(BT) Level II (Buddy Training)</t>
  </si>
  <si>
    <t>Renamed as Buddy Training. Registration Fee: Rs 250 (refundable)</t>
  </si>
  <si>
    <t>Renamed as Elite Training. Registration Fee: Rs 250 (refundable)</t>
  </si>
  <si>
    <t>Actual Price: 2250</t>
  </si>
  <si>
    <t>Actual Price: 5750</t>
  </si>
  <si>
    <t>Buddy Training</t>
  </si>
  <si>
    <t>Elite Training</t>
  </si>
  <si>
    <t>TP Basic</t>
  </si>
  <si>
    <t>TP Pro</t>
  </si>
  <si>
    <t>Monthly Training Plan (6 days/week)
7 days of Handholding 
1 Consultancy/week</t>
  </si>
  <si>
    <t>Monthly Training Plan (6 days/week)
7 days of Handholding explaining techniques and formula for body building
1 Consultancy/week</t>
  </si>
  <si>
    <t>BT+ADP</t>
  </si>
  <si>
    <t>BT+SDP</t>
  </si>
  <si>
    <t>BT+DC</t>
  </si>
  <si>
    <t>PT+ADP</t>
  </si>
  <si>
    <t>PT+SDP</t>
  </si>
  <si>
    <t>PT+DC</t>
  </si>
  <si>
    <t>TPB+ADP</t>
  </si>
  <si>
    <t>TPB+SDP</t>
  </si>
  <si>
    <t>TPB+DC</t>
  </si>
  <si>
    <t>TPP+ADP</t>
  </si>
  <si>
    <t>TPP+SDP</t>
  </si>
  <si>
    <t>TPP+DC</t>
  </si>
  <si>
    <t>3500/-</t>
  </si>
  <si>
    <t>5500/-</t>
  </si>
  <si>
    <t>5700/-</t>
  </si>
  <si>
    <t>6000/-</t>
  </si>
  <si>
    <t>1500/-</t>
  </si>
  <si>
    <t>1750/-</t>
  </si>
  <si>
    <t>2000/-</t>
  </si>
  <si>
    <t>2250/-</t>
  </si>
  <si>
    <t>2500/-</t>
  </si>
  <si>
    <t>Actual Price</t>
  </si>
  <si>
    <t>3750/-</t>
  </si>
  <si>
    <t>5750/-</t>
  </si>
  <si>
    <t>6250/-</t>
  </si>
  <si>
    <t>2750/-</t>
  </si>
  <si>
    <t>Discounted Price in Inr</t>
  </si>
  <si>
    <t>Buddy Training
Advanced Diet Plan</t>
  </si>
  <si>
    <t>Buddy Training
Special Diet Plan</t>
  </si>
  <si>
    <t>Buddy Training
Diet Correction</t>
  </si>
  <si>
    <t>Personal Training
Advanced Diet Plan</t>
  </si>
  <si>
    <t>Personal Training
Special Diet Plan</t>
  </si>
  <si>
    <t>Personal Training
Diet Correction</t>
  </si>
  <si>
    <t>Training Plan Basic
Advanced Diet Plan</t>
  </si>
  <si>
    <t>Training Plan Basic
Special Diet Plan</t>
  </si>
  <si>
    <t>Training Plan Basic
Diet Correction</t>
  </si>
  <si>
    <t>Training Plan Pro
Advanced Diet Plan</t>
  </si>
  <si>
    <t>Training Plan Pro
Special Diet Plan</t>
  </si>
  <si>
    <t>Training Plan Pro
Diet Correction</t>
  </si>
  <si>
    <t>3 Month Buddy Training</t>
  </si>
  <si>
    <t>6 Month Buddy Training</t>
  </si>
  <si>
    <t>12 Month Buddy Training</t>
  </si>
  <si>
    <t>3 Month Elite Training</t>
  </si>
  <si>
    <t>6 Month Elite Training</t>
  </si>
  <si>
    <t>12 Month Elite Training</t>
  </si>
  <si>
    <t>3 Month Beginner Nutrition Plan</t>
  </si>
  <si>
    <t>3 Month Advanced Nutrition Plan</t>
  </si>
  <si>
    <t>3 Month Special Nutrition Plan</t>
  </si>
  <si>
    <t>6 Month Beginner Nutrition Plan</t>
  </si>
  <si>
    <t>6 Month Advanced Nutrition Plan</t>
  </si>
  <si>
    <t>6 Month Special Nutrition Plan</t>
  </si>
  <si>
    <t>Remarks For Indian</t>
  </si>
  <si>
    <t>Remarks For NRI</t>
  </si>
  <si>
    <t>Renamed as League Training. Registration Fee: Rs 500 (refundable)</t>
  </si>
  <si>
    <t>Renamed as Buddy Training. Registration Fee: Rs 500 (refundable)</t>
  </si>
  <si>
    <t>Renamed as Elite Training. Registration Fee: Rs 500 (refundable)</t>
  </si>
  <si>
    <t>Discounted Price in Euro's</t>
  </si>
  <si>
    <r>
      <t>£</t>
    </r>
    <r>
      <rPr>
        <sz val="10"/>
        <color rgb="FF000000"/>
        <rFont val="Arial"/>
        <family val="2"/>
        <scheme val="minor"/>
      </rPr>
      <t>40</t>
    </r>
  </si>
  <si>
    <r>
      <t>£</t>
    </r>
    <r>
      <rPr>
        <sz val="10"/>
        <color rgb="FF000000"/>
        <rFont val="Arial"/>
        <family val="2"/>
        <scheme val="minor"/>
      </rPr>
      <t>42.5</t>
    </r>
  </si>
  <si>
    <r>
      <t>£</t>
    </r>
    <r>
      <rPr>
        <sz val="10"/>
        <color rgb="FF000000"/>
        <rFont val="Arial"/>
        <family val="2"/>
        <scheme val="minor"/>
      </rPr>
      <t>45</t>
    </r>
  </si>
  <si>
    <r>
      <t>£</t>
    </r>
    <r>
      <rPr>
        <sz val="10"/>
        <color rgb="FF000000"/>
        <rFont val="Arial"/>
        <family val="2"/>
        <scheme val="minor"/>
      </rPr>
      <t>110</t>
    </r>
  </si>
  <si>
    <r>
      <t>£</t>
    </r>
    <r>
      <rPr>
        <sz val="10"/>
        <color rgb="FF000000"/>
        <rFont val="Arial"/>
        <family val="2"/>
        <scheme val="minor"/>
      </rPr>
      <t>112.5</t>
    </r>
  </si>
  <si>
    <r>
      <t>£</t>
    </r>
    <r>
      <rPr>
        <sz val="10"/>
        <color rgb="FF000000"/>
        <rFont val="Arial"/>
        <family val="2"/>
        <scheme val="minor"/>
      </rPr>
      <t>115</t>
    </r>
  </si>
  <si>
    <t>£30</t>
  </si>
  <si>
    <t>£32.5</t>
  </si>
  <si>
    <t>£35</t>
  </si>
  <si>
    <t>£37.5</t>
  </si>
  <si>
    <t>£40</t>
  </si>
  <si>
    <r>
      <t>£</t>
    </r>
    <r>
      <rPr>
        <sz val="10"/>
        <color rgb="FF000000"/>
        <rFont val="Arial"/>
        <family val="2"/>
        <scheme val="minor"/>
      </rPr>
      <t>37.5</t>
    </r>
  </si>
  <si>
    <r>
      <t>£</t>
    </r>
    <r>
      <rPr>
        <sz val="10"/>
        <color rgb="FF000000"/>
        <rFont val="Arial"/>
        <family val="2"/>
        <scheme val="minor"/>
      </rPr>
      <t>107.50</t>
    </r>
  </si>
  <si>
    <r>
      <t>£</t>
    </r>
    <r>
      <rPr>
        <sz val="10"/>
        <color rgb="FF000000"/>
        <rFont val="Arial"/>
        <family val="2"/>
        <scheme val="minor"/>
      </rPr>
      <t>112.50</t>
    </r>
  </si>
  <si>
    <t>£27.5</t>
  </si>
  <si>
    <t>£37.50</t>
  </si>
  <si>
    <r>
      <t>£</t>
    </r>
    <r>
      <rPr>
        <sz val="10"/>
        <color rgb="FF000000"/>
        <rFont val="Arial"/>
        <family val="2"/>
        <scheme val="minor"/>
      </rPr>
      <t>90</t>
    </r>
  </si>
  <si>
    <t>£180</t>
  </si>
  <si>
    <t>£360</t>
  </si>
  <si>
    <t>£300</t>
  </si>
  <si>
    <t>£600</t>
  </si>
  <si>
    <t>£1200</t>
  </si>
  <si>
    <t>£20</t>
  </si>
  <si>
    <t>£55</t>
  </si>
  <si>
    <t>£70</t>
  </si>
  <si>
    <t>£270</t>
  </si>
  <si>
    <t>£540</t>
  </si>
  <si>
    <t>£1080</t>
  </si>
  <si>
    <r>
      <t>£</t>
    </r>
    <r>
      <rPr>
        <sz val="10"/>
        <color rgb="FF000000"/>
        <rFont val="Arial"/>
        <family val="2"/>
        <scheme val="minor"/>
      </rPr>
      <t>75</t>
    </r>
  </si>
  <si>
    <r>
      <t>£</t>
    </r>
    <r>
      <rPr>
        <sz val="10"/>
        <color rgb="FF000000"/>
        <rFont val="Arial"/>
        <family val="2"/>
        <scheme val="minor"/>
      </rPr>
      <t>150</t>
    </r>
  </si>
  <si>
    <r>
      <t>£</t>
    </r>
    <r>
      <rPr>
        <sz val="10"/>
        <color rgb="FF000000"/>
        <rFont val="Arial"/>
        <family val="2"/>
        <scheme val="minor"/>
      </rPr>
      <t>300</t>
    </r>
  </si>
  <si>
    <t>3 Month TP Basic</t>
  </si>
  <si>
    <t>6 Month TP Basic</t>
  </si>
  <si>
    <t>12 Month TP Basic</t>
  </si>
  <si>
    <t>3 Month TP Pro</t>
  </si>
  <si>
    <t>6 Month TP Pro</t>
  </si>
  <si>
    <t>12 Month TP Pro</t>
  </si>
  <si>
    <t>£60</t>
  </si>
  <si>
    <t>£120</t>
  </si>
  <si>
    <t>£240</t>
  </si>
  <si>
    <t>£75</t>
  </si>
  <si>
    <t>£150</t>
  </si>
  <si>
    <t>£50</t>
  </si>
  <si>
    <t>£100</t>
  </si>
  <si>
    <t>£200</t>
  </si>
  <si>
    <t>£65</t>
  </si>
  <si>
    <t>£130</t>
  </si>
  <si>
    <t>£250</t>
  </si>
  <si>
    <t>£22.5</t>
  </si>
  <si>
    <t>£45</t>
  </si>
  <si>
    <t>Discounted Price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</si>
</sst>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2"/>
      <color theme="1"/>
      <name val="Arial"/>
      <scheme val="minor"/>
    </font>
    <font>
      <b/>
      <sz val="10"/>
      <color rgb="FF000000"/>
      <name val="Arial"/>
      <scheme val="minor"/>
    </font>
    <font>
      <sz val="12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2" borderId="1" xfId="0" applyFont="1" applyFill="1" applyBorder="1" applyAlignment="1"/>
    <xf numFmtId="0" fontId="3" fillId="2" borderId="4" xfId="0" applyFont="1" applyFill="1" applyBorder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6" fillId="2" borderId="1" xfId="0" applyFont="1" applyFill="1" applyBorder="1" applyAlignment="1"/>
    <xf numFmtId="0" fontId="5" fillId="0" borderId="0" xfId="0" applyFont="1" applyAlignment="1">
      <alignment horizontal="right"/>
    </xf>
    <xf numFmtId="0" fontId="7" fillId="0" borderId="0" xfId="0" applyFont="1" applyAlignment="1">
      <alignment wrapText="1"/>
    </xf>
    <xf numFmtId="0" fontId="6" fillId="2" borderId="4" xfId="0" applyFont="1" applyFill="1" applyBorder="1" applyAlignment="1"/>
    <xf numFmtId="0" fontId="8" fillId="0" borderId="0" xfId="0" applyFont="1" applyAlignment="1"/>
    <xf numFmtId="0" fontId="5" fillId="0" borderId="0" xfId="0" applyFont="1" applyAlignment="1">
      <alignment horizontal="left"/>
    </xf>
    <xf numFmtId="0" fontId="8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10" defaultColWidth="12.6640625" defaultRowHeight="15.75" customHeight="1" x14ac:dyDescent="0.15"/>
  <cols>
    <col min="1" max="1" width="42.5" bestFit="1" customWidth="1"/>
    <col min="2" max="2" width="30.1640625" customWidth="1"/>
    <col min="3" max="3" width="13.83203125" customWidth="1"/>
    <col min="4" max="4" width="13.1640625" bestFit="1" customWidth="1"/>
    <col min="5" max="5" width="12.6640625" customWidth="1"/>
    <col min="6" max="6" width="24.1640625" style="9" customWidth="1"/>
    <col min="7" max="7" width="27.83203125" customWidth="1"/>
  </cols>
  <sheetData>
    <row r="1" spans="1:27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8" t="s">
        <v>113</v>
      </c>
      <c r="G1" s="18" t="s">
        <v>114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6" x14ac:dyDescent="0.2">
      <c r="A2" s="6" t="s">
        <v>5</v>
      </c>
      <c r="B2" s="6" t="s">
        <v>6</v>
      </c>
      <c r="C2">
        <v>500</v>
      </c>
      <c r="D2" s="17">
        <v>7.5</v>
      </c>
      <c r="E2">
        <v>10</v>
      </c>
    </row>
    <row r="3" spans="1:27" ht="16" x14ac:dyDescent="0.2">
      <c r="A3" s="6" t="s">
        <v>7</v>
      </c>
      <c r="B3" s="6" t="s">
        <v>8</v>
      </c>
      <c r="C3">
        <v>750</v>
      </c>
      <c r="D3" s="17">
        <v>10</v>
      </c>
      <c r="E3">
        <v>12.5</v>
      </c>
    </row>
    <row r="4" spans="1:27" ht="16" x14ac:dyDescent="0.2">
      <c r="A4" s="6" t="s">
        <v>9</v>
      </c>
      <c r="B4" s="6" t="s">
        <v>10</v>
      </c>
      <c r="C4">
        <v>1000</v>
      </c>
      <c r="D4" s="17">
        <v>12.5</v>
      </c>
      <c r="E4">
        <v>15</v>
      </c>
    </row>
    <row r="5" spans="1:27" ht="16" x14ac:dyDescent="0.2">
      <c r="A5" s="6" t="s">
        <v>43</v>
      </c>
      <c r="B5" s="6"/>
      <c r="C5">
        <v>1250</v>
      </c>
      <c r="D5" s="17">
        <v>15</v>
      </c>
      <c r="E5">
        <v>20</v>
      </c>
    </row>
    <row r="6" spans="1:27" ht="16" x14ac:dyDescent="0.2">
      <c r="A6" s="6" t="s">
        <v>11</v>
      </c>
      <c r="B6" s="6" t="s">
        <v>12</v>
      </c>
      <c r="C6">
        <v>2000</v>
      </c>
      <c r="D6" s="17">
        <v>25</v>
      </c>
      <c r="E6">
        <v>30</v>
      </c>
      <c r="F6" s="9" t="s">
        <v>46</v>
      </c>
    </row>
    <row r="7" spans="1:27" ht="16" x14ac:dyDescent="0.2">
      <c r="A7" s="6" t="s">
        <v>13</v>
      </c>
      <c r="B7" s="6" t="s">
        <v>14</v>
      </c>
      <c r="C7" s="7" t="s">
        <v>47</v>
      </c>
      <c r="D7" s="7" t="s">
        <v>47</v>
      </c>
      <c r="E7" s="17" t="s">
        <v>47</v>
      </c>
      <c r="F7" s="9" t="s">
        <v>48</v>
      </c>
    </row>
    <row r="8" spans="1:27" ht="43" x14ac:dyDescent="0.2">
      <c r="A8" s="6" t="s">
        <v>49</v>
      </c>
      <c r="B8" s="6" t="s">
        <v>15</v>
      </c>
      <c r="C8">
        <v>600</v>
      </c>
      <c r="D8" s="7" t="s">
        <v>47</v>
      </c>
      <c r="E8" s="17" t="s">
        <v>47</v>
      </c>
      <c r="F8" s="9" t="s">
        <v>50</v>
      </c>
      <c r="G8" s="15" t="s">
        <v>115</v>
      </c>
    </row>
    <row r="9" spans="1:27" ht="16" x14ac:dyDescent="0.2">
      <c r="A9" s="6" t="s">
        <v>16</v>
      </c>
      <c r="B9" s="6" t="s">
        <v>17</v>
      </c>
      <c r="C9" s="7" t="s">
        <v>47</v>
      </c>
      <c r="D9" s="7" t="s">
        <v>47</v>
      </c>
      <c r="E9" s="17" t="s">
        <v>47</v>
      </c>
      <c r="F9" s="9" t="s">
        <v>48</v>
      </c>
    </row>
    <row r="10" spans="1:27" ht="16" x14ac:dyDescent="0.2">
      <c r="A10" s="6" t="s">
        <v>18</v>
      </c>
      <c r="B10" s="6" t="s">
        <v>19</v>
      </c>
      <c r="C10" s="7" t="s">
        <v>47</v>
      </c>
      <c r="D10" s="17" t="s">
        <v>47</v>
      </c>
      <c r="E10" s="17" t="s">
        <v>47</v>
      </c>
      <c r="F10" s="9" t="s">
        <v>48</v>
      </c>
    </row>
    <row r="11" spans="1:27" ht="43" x14ac:dyDescent="0.2">
      <c r="A11" s="6" t="s">
        <v>51</v>
      </c>
      <c r="B11" s="6" t="s">
        <v>20</v>
      </c>
      <c r="C11">
        <v>1500</v>
      </c>
      <c r="D11">
        <v>30</v>
      </c>
      <c r="E11">
        <v>40</v>
      </c>
      <c r="F11" s="9" t="s">
        <v>52</v>
      </c>
      <c r="G11" s="15" t="s">
        <v>116</v>
      </c>
    </row>
    <row r="12" spans="1:27" ht="16" x14ac:dyDescent="0.2">
      <c r="A12" s="6" t="s">
        <v>21</v>
      </c>
      <c r="B12" s="6" t="s">
        <v>22</v>
      </c>
      <c r="C12">
        <v>2000</v>
      </c>
      <c r="D12">
        <v>37.5</v>
      </c>
      <c r="E12">
        <v>50</v>
      </c>
      <c r="F12" s="9" t="s">
        <v>54</v>
      </c>
    </row>
    <row r="13" spans="1:27" ht="16" x14ac:dyDescent="0.2">
      <c r="A13" s="6" t="s">
        <v>23</v>
      </c>
      <c r="B13" s="6" t="s">
        <v>24</v>
      </c>
      <c r="C13" s="7" t="s">
        <v>47</v>
      </c>
      <c r="D13" s="17" t="s">
        <v>47</v>
      </c>
      <c r="E13" s="17" t="s">
        <v>47</v>
      </c>
      <c r="F13" s="9" t="s">
        <v>48</v>
      </c>
    </row>
    <row r="14" spans="1:27" ht="16" x14ac:dyDescent="0.2">
      <c r="A14" s="6" t="s">
        <v>25</v>
      </c>
      <c r="B14" s="6" t="s">
        <v>26</v>
      </c>
      <c r="C14" s="7" t="s">
        <v>47</v>
      </c>
      <c r="D14" s="17" t="s">
        <v>47</v>
      </c>
      <c r="E14" s="17" t="s">
        <v>47</v>
      </c>
      <c r="F14" s="9" t="s">
        <v>48</v>
      </c>
    </row>
    <row r="15" spans="1:27" ht="43" x14ac:dyDescent="0.2">
      <c r="A15" s="6" t="s">
        <v>27</v>
      </c>
      <c r="B15" s="6" t="s">
        <v>28</v>
      </c>
      <c r="C15">
        <v>5000</v>
      </c>
      <c r="D15">
        <v>100</v>
      </c>
      <c r="E15">
        <v>125</v>
      </c>
      <c r="F15" s="9" t="s">
        <v>53</v>
      </c>
      <c r="G15" s="15" t="s">
        <v>117</v>
      </c>
    </row>
    <row r="16" spans="1:27" ht="16" x14ac:dyDescent="0.2">
      <c r="A16" s="6" t="s">
        <v>29</v>
      </c>
      <c r="B16" s="6" t="s">
        <v>30</v>
      </c>
      <c r="C16">
        <v>5500</v>
      </c>
      <c r="D16">
        <v>107.5</v>
      </c>
      <c r="E16">
        <v>135</v>
      </c>
      <c r="F16" s="9" t="s">
        <v>55</v>
      </c>
    </row>
    <row r="17" spans="1:6" ht="16" x14ac:dyDescent="0.2">
      <c r="A17" s="6" t="s">
        <v>31</v>
      </c>
      <c r="B17" s="6" t="s">
        <v>32</v>
      </c>
      <c r="C17" s="7" t="s">
        <v>47</v>
      </c>
      <c r="D17" s="7" t="s">
        <v>47</v>
      </c>
      <c r="E17" s="7" t="s">
        <v>47</v>
      </c>
      <c r="F17" s="9" t="s">
        <v>48</v>
      </c>
    </row>
    <row r="18" spans="1:6" ht="16" x14ac:dyDescent="0.2">
      <c r="A18" s="6" t="s">
        <v>33</v>
      </c>
      <c r="B18" s="6" t="s">
        <v>34</v>
      </c>
      <c r="C18" s="7" t="s">
        <v>47</v>
      </c>
      <c r="D18" s="7" t="s">
        <v>47</v>
      </c>
      <c r="E18" s="7" t="s">
        <v>47</v>
      </c>
      <c r="F18" s="9" t="s">
        <v>48</v>
      </c>
    </row>
    <row r="19" spans="1:6" ht="16" x14ac:dyDescent="0.2">
      <c r="A19" s="6" t="s">
        <v>35</v>
      </c>
      <c r="B19" s="6" t="s">
        <v>36</v>
      </c>
      <c r="C19" s="7" t="s">
        <v>47</v>
      </c>
      <c r="D19" s="7" t="s">
        <v>47</v>
      </c>
      <c r="E19" s="7" t="s">
        <v>47</v>
      </c>
      <c r="F19" s="9" t="s">
        <v>48</v>
      </c>
    </row>
    <row r="20" spans="1:6" ht="16" x14ac:dyDescent="0.2">
      <c r="A20" s="6" t="s">
        <v>37</v>
      </c>
      <c r="B20" s="6" t="s">
        <v>38</v>
      </c>
      <c r="C20" s="7" t="s">
        <v>47</v>
      </c>
      <c r="D20" s="7" t="s">
        <v>47</v>
      </c>
      <c r="E20" s="7" t="s">
        <v>47</v>
      </c>
      <c r="F20" s="9" t="s">
        <v>48</v>
      </c>
    </row>
    <row r="21" spans="1:6" ht="16" x14ac:dyDescent="0.2">
      <c r="A21" s="6" t="s">
        <v>39</v>
      </c>
      <c r="B21" s="6" t="s">
        <v>40</v>
      </c>
      <c r="C21" s="7" t="s">
        <v>47</v>
      </c>
      <c r="D21" s="7" t="s">
        <v>47</v>
      </c>
      <c r="E21" s="7" t="s">
        <v>47</v>
      </c>
      <c r="F21" s="9" t="s">
        <v>48</v>
      </c>
    </row>
    <row r="22" spans="1:6" ht="16" x14ac:dyDescent="0.2">
      <c r="A22" s="6" t="s">
        <v>41</v>
      </c>
      <c r="B22" s="6" t="s">
        <v>42</v>
      </c>
      <c r="C22" s="7" t="s">
        <v>47</v>
      </c>
      <c r="D22" s="7" t="s">
        <v>47</v>
      </c>
      <c r="E22" s="7" t="s">
        <v>47</v>
      </c>
      <c r="F22" s="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D337-315E-8B4A-83F3-EAD1096A098B}">
  <dimension ref="A1:F7"/>
  <sheetViews>
    <sheetView zoomScale="130" zoomScaleNormal="130" workbookViewId="0">
      <selection activeCell="E2" sqref="E2:E6"/>
    </sheetView>
  </sheetViews>
  <sheetFormatPr baseColWidth="10" defaultRowHeight="13" x14ac:dyDescent="0.15"/>
  <cols>
    <col min="1" max="1" width="42.5" bestFit="1" customWidth="1"/>
    <col min="2" max="2" width="27.5" bestFit="1" customWidth="1"/>
    <col min="6" max="6" width="25" customWidth="1"/>
  </cols>
  <sheetData>
    <row r="1" spans="1:6" ht="14" x14ac:dyDescent="0.1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8" t="s">
        <v>45</v>
      </c>
    </row>
    <row r="2" spans="1:6" ht="16" x14ac:dyDescent="0.2">
      <c r="A2" s="6" t="s">
        <v>5</v>
      </c>
      <c r="B2" s="6" t="s">
        <v>6</v>
      </c>
      <c r="C2">
        <v>500</v>
      </c>
      <c r="D2" s="17">
        <v>7.5</v>
      </c>
      <c r="E2">
        <v>10</v>
      </c>
      <c r="F2" s="9"/>
    </row>
    <row r="3" spans="1:6" ht="16" x14ac:dyDescent="0.2">
      <c r="A3" s="6" t="s">
        <v>7</v>
      </c>
      <c r="B3" s="6" t="s">
        <v>8</v>
      </c>
      <c r="C3">
        <v>750</v>
      </c>
      <c r="D3" s="17">
        <v>10</v>
      </c>
      <c r="E3">
        <v>12.5</v>
      </c>
      <c r="F3" s="9"/>
    </row>
    <row r="4" spans="1:6" ht="16" x14ac:dyDescent="0.2">
      <c r="A4" s="6" t="s">
        <v>9</v>
      </c>
      <c r="B4" s="6" t="s">
        <v>10</v>
      </c>
      <c r="C4">
        <v>1000</v>
      </c>
      <c r="D4" s="17">
        <v>12.5</v>
      </c>
      <c r="E4">
        <v>15</v>
      </c>
      <c r="F4" s="9"/>
    </row>
    <row r="5" spans="1:6" ht="16" x14ac:dyDescent="0.2">
      <c r="A5" s="6" t="s">
        <v>43</v>
      </c>
      <c r="B5" s="6"/>
      <c r="C5">
        <v>1250</v>
      </c>
      <c r="D5" s="17">
        <v>15</v>
      </c>
      <c r="E5">
        <v>20</v>
      </c>
      <c r="F5" s="9"/>
    </row>
    <row r="6" spans="1:6" ht="16" x14ac:dyDescent="0.2">
      <c r="A6" s="6" t="s">
        <v>11</v>
      </c>
      <c r="B6" s="6" t="s">
        <v>12</v>
      </c>
      <c r="C6">
        <v>2000</v>
      </c>
      <c r="D6" s="17">
        <v>25</v>
      </c>
      <c r="E6">
        <v>30</v>
      </c>
      <c r="F6" s="9" t="s">
        <v>46</v>
      </c>
    </row>
    <row r="7" spans="1:6" x14ac:dyDescent="0.15">
      <c r="F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76D7-8F6D-BC46-8755-733643B0FA87}">
  <dimension ref="A1:F5"/>
  <sheetViews>
    <sheetView zoomScale="120" zoomScaleNormal="120" workbookViewId="0">
      <selection activeCell="E5" sqref="E5"/>
    </sheetView>
  </sheetViews>
  <sheetFormatPr baseColWidth="10" defaultRowHeight="13" x14ac:dyDescent="0.15"/>
  <cols>
    <col min="1" max="1" width="42.5" bestFit="1" customWidth="1"/>
    <col min="2" max="2" width="27.5" bestFit="1" customWidth="1"/>
    <col min="6" max="6" width="31" customWidth="1"/>
  </cols>
  <sheetData>
    <row r="1" spans="1:6" ht="14" x14ac:dyDescent="0.15">
      <c r="A1" s="10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2" t="s">
        <v>45</v>
      </c>
    </row>
    <row r="2" spans="1:6" ht="29" x14ac:dyDescent="0.2">
      <c r="A2" s="13" t="s">
        <v>44</v>
      </c>
      <c r="B2" s="13"/>
      <c r="C2">
        <v>600</v>
      </c>
      <c r="D2" s="17" t="s">
        <v>47</v>
      </c>
      <c r="E2" s="17" t="s">
        <v>47</v>
      </c>
      <c r="F2" s="9" t="s">
        <v>50</v>
      </c>
    </row>
    <row r="3" spans="1:6" ht="29" x14ac:dyDescent="0.2">
      <c r="A3" s="13" t="s">
        <v>56</v>
      </c>
      <c r="B3" s="13"/>
      <c r="C3">
        <v>1500</v>
      </c>
      <c r="D3">
        <v>30</v>
      </c>
      <c r="E3">
        <v>40</v>
      </c>
      <c r="F3" s="9" t="s">
        <v>52</v>
      </c>
    </row>
    <row r="4" spans="1:6" ht="29" x14ac:dyDescent="0.2">
      <c r="A4" s="13" t="s">
        <v>57</v>
      </c>
      <c r="B4" s="13"/>
      <c r="C4">
        <v>5000</v>
      </c>
      <c r="D4">
        <v>100</v>
      </c>
      <c r="E4">
        <v>125</v>
      </c>
      <c r="F4" s="9" t="s">
        <v>53</v>
      </c>
    </row>
    <row r="5" spans="1:6" x14ac:dyDescent="0.15">
      <c r="F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A1CA-538B-3142-830B-8094AF1594D3}">
  <dimension ref="A1:F3"/>
  <sheetViews>
    <sheetView zoomScale="140" zoomScaleNormal="140" workbookViewId="0">
      <selection activeCell="E13" sqref="E13"/>
    </sheetView>
  </sheetViews>
  <sheetFormatPr baseColWidth="10" defaultRowHeight="13" x14ac:dyDescent="0.15"/>
  <cols>
    <col min="4" max="4" width="13.1640625" bestFit="1" customWidth="1"/>
    <col min="5" max="5" width="11.5" bestFit="1" customWidth="1"/>
    <col min="6" max="6" width="37" customWidth="1"/>
  </cols>
  <sheetData>
    <row r="1" spans="1:6" ht="14" x14ac:dyDescent="0.15">
      <c r="A1" s="10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2" t="s">
        <v>45</v>
      </c>
    </row>
    <row r="2" spans="1:6" ht="56" x14ac:dyDescent="0.15">
      <c r="A2" t="s">
        <v>58</v>
      </c>
      <c r="C2">
        <v>1000</v>
      </c>
      <c r="D2">
        <v>20</v>
      </c>
      <c r="E2">
        <v>25</v>
      </c>
      <c r="F2" s="9" t="s">
        <v>60</v>
      </c>
    </row>
    <row r="3" spans="1:6" ht="98" x14ac:dyDescent="0.15">
      <c r="A3" t="s">
        <v>59</v>
      </c>
      <c r="C3">
        <v>1500</v>
      </c>
      <c r="D3">
        <v>25</v>
      </c>
      <c r="E3">
        <v>30</v>
      </c>
      <c r="F3" s="15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9C95-D1FC-DA47-898E-0C359B8F8407}">
  <dimension ref="A1:I17"/>
  <sheetViews>
    <sheetView zoomScale="140" zoomScaleNormal="140" workbookViewId="0">
      <selection activeCell="H14" sqref="H14"/>
    </sheetView>
  </sheetViews>
  <sheetFormatPr baseColWidth="10" defaultRowHeight="13" x14ac:dyDescent="0.15"/>
  <cols>
    <col min="1" max="1" width="14.1640625" customWidth="1"/>
    <col min="4" max="4" width="20" bestFit="1" customWidth="1"/>
    <col min="5" max="5" width="11.1640625" bestFit="1" customWidth="1"/>
    <col min="6" max="6" width="23.1640625" bestFit="1" customWidth="1"/>
    <col min="7" max="7" width="11.1640625" bestFit="1" customWidth="1"/>
    <col min="8" max="8" width="21.5" bestFit="1" customWidth="1"/>
    <col min="9" max="9" width="16.5" customWidth="1"/>
  </cols>
  <sheetData>
    <row r="1" spans="1:9" ht="14" x14ac:dyDescent="0.15">
      <c r="A1" s="10" t="s">
        <v>0</v>
      </c>
      <c r="B1" s="10" t="s">
        <v>1</v>
      </c>
      <c r="C1" s="16" t="s">
        <v>83</v>
      </c>
      <c r="D1" s="16" t="s">
        <v>88</v>
      </c>
      <c r="E1" s="19" t="s">
        <v>83</v>
      </c>
      <c r="F1" s="19" t="s">
        <v>118</v>
      </c>
      <c r="G1" s="19" t="s">
        <v>83</v>
      </c>
      <c r="H1" s="19" t="s">
        <v>169</v>
      </c>
      <c r="I1" s="12" t="s">
        <v>45</v>
      </c>
    </row>
    <row r="2" spans="1:9" ht="28" x14ac:dyDescent="0.15">
      <c r="A2" s="14" t="s">
        <v>62</v>
      </c>
      <c r="C2" s="14" t="s">
        <v>81</v>
      </c>
      <c r="D2" s="14" t="s">
        <v>80</v>
      </c>
      <c r="E2" s="20" t="s">
        <v>119</v>
      </c>
      <c r="F2" s="20" t="s">
        <v>130</v>
      </c>
      <c r="G2" s="20">
        <v>52.5</v>
      </c>
      <c r="H2">
        <v>50</v>
      </c>
      <c r="I2" s="15" t="s">
        <v>89</v>
      </c>
    </row>
    <row r="3" spans="1:9" ht="28" x14ac:dyDescent="0.15">
      <c r="A3" s="14" t="s">
        <v>63</v>
      </c>
      <c r="C3" s="14" t="s">
        <v>82</v>
      </c>
      <c r="D3" s="14" t="s">
        <v>81</v>
      </c>
      <c r="E3" s="20" t="s">
        <v>120</v>
      </c>
      <c r="F3" s="20" t="s">
        <v>119</v>
      </c>
      <c r="G3" s="20">
        <v>55</v>
      </c>
      <c r="H3">
        <v>52.5</v>
      </c>
      <c r="I3" s="15" t="s">
        <v>90</v>
      </c>
    </row>
    <row r="4" spans="1:9" ht="28" x14ac:dyDescent="0.15">
      <c r="A4" s="14" t="s">
        <v>64</v>
      </c>
      <c r="C4" s="14" t="s">
        <v>84</v>
      </c>
      <c r="D4" s="14" t="s">
        <v>74</v>
      </c>
      <c r="E4" s="20" t="s">
        <v>121</v>
      </c>
      <c r="F4" s="20" t="s">
        <v>120</v>
      </c>
      <c r="G4" s="20">
        <v>60</v>
      </c>
      <c r="H4">
        <v>57.5</v>
      </c>
      <c r="I4" s="15" t="s">
        <v>91</v>
      </c>
    </row>
    <row r="5" spans="1:9" ht="28" x14ac:dyDescent="0.15">
      <c r="A5" s="14" t="s">
        <v>65</v>
      </c>
      <c r="C5" s="14" t="s">
        <v>85</v>
      </c>
      <c r="D5" s="14" t="s">
        <v>75</v>
      </c>
      <c r="E5" s="20" t="s">
        <v>122</v>
      </c>
      <c r="F5" s="20" t="s">
        <v>131</v>
      </c>
      <c r="G5" s="20">
        <f>125+12.5</f>
        <v>137.5</v>
      </c>
      <c r="H5">
        <v>135</v>
      </c>
      <c r="I5" s="15" t="s">
        <v>92</v>
      </c>
    </row>
    <row r="6" spans="1:9" ht="28" x14ac:dyDescent="0.15">
      <c r="A6" s="14" t="s">
        <v>66</v>
      </c>
      <c r="C6" s="14" t="s">
        <v>77</v>
      </c>
      <c r="D6" s="14" t="s">
        <v>76</v>
      </c>
      <c r="E6" s="20" t="s">
        <v>123</v>
      </c>
      <c r="F6" s="20" t="s">
        <v>122</v>
      </c>
      <c r="G6" s="20">
        <f>125+15</f>
        <v>140</v>
      </c>
      <c r="H6">
        <v>137.5</v>
      </c>
      <c r="I6" s="15" t="s">
        <v>93</v>
      </c>
    </row>
    <row r="7" spans="1:9" ht="28" x14ac:dyDescent="0.15">
      <c r="A7" s="14" t="s">
        <v>67</v>
      </c>
      <c r="C7" s="14" t="s">
        <v>86</v>
      </c>
      <c r="D7" s="14" t="s">
        <v>77</v>
      </c>
      <c r="E7" s="20" t="s">
        <v>124</v>
      </c>
      <c r="F7" s="20" t="s">
        <v>132</v>
      </c>
      <c r="G7" s="20">
        <f>125+20</f>
        <v>145</v>
      </c>
      <c r="H7">
        <v>140</v>
      </c>
      <c r="I7" s="15" t="s">
        <v>94</v>
      </c>
    </row>
    <row r="8" spans="1:9" ht="28" x14ac:dyDescent="0.15">
      <c r="A8" s="14" t="s">
        <v>68</v>
      </c>
      <c r="C8" s="14" t="s">
        <v>79</v>
      </c>
      <c r="D8" s="14" t="s">
        <v>78</v>
      </c>
      <c r="E8" s="20" t="s">
        <v>125</v>
      </c>
      <c r="F8" s="20" t="s">
        <v>133</v>
      </c>
      <c r="G8" s="20">
        <f>25+12.5</f>
        <v>37.5</v>
      </c>
      <c r="H8">
        <v>35</v>
      </c>
      <c r="I8" s="15" t="s">
        <v>95</v>
      </c>
    </row>
    <row r="9" spans="1:9" ht="28" x14ac:dyDescent="0.15">
      <c r="A9" s="14" t="s">
        <v>69</v>
      </c>
      <c r="C9" s="14" t="s">
        <v>80</v>
      </c>
      <c r="D9" s="14" t="s">
        <v>79</v>
      </c>
      <c r="E9" s="20" t="s">
        <v>126</v>
      </c>
      <c r="F9" s="20" t="s">
        <v>125</v>
      </c>
      <c r="G9" s="20">
        <f>25+15</f>
        <v>40</v>
      </c>
      <c r="H9">
        <v>37.5</v>
      </c>
      <c r="I9" s="15" t="s">
        <v>96</v>
      </c>
    </row>
    <row r="10" spans="1:9" ht="28" x14ac:dyDescent="0.15">
      <c r="A10" s="14" t="s">
        <v>70</v>
      </c>
      <c r="C10" s="14" t="s">
        <v>81</v>
      </c>
      <c r="D10" s="14" t="s">
        <v>80</v>
      </c>
      <c r="E10" s="20" t="s">
        <v>127</v>
      </c>
      <c r="F10" s="20" t="s">
        <v>126</v>
      </c>
      <c r="G10" s="20">
        <f>25+20</f>
        <v>45</v>
      </c>
      <c r="H10">
        <v>42.5</v>
      </c>
      <c r="I10" s="15" t="s">
        <v>97</v>
      </c>
    </row>
    <row r="11" spans="1:9" ht="28" x14ac:dyDescent="0.15">
      <c r="A11" s="14" t="s">
        <v>71</v>
      </c>
      <c r="C11" s="14" t="s">
        <v>81</v>
      </c>
      <c r="D11" s="14" t="s">
        <v>80</v>
      </c>
      <c r="E11" s="20" t="s">
        <v>127</v>
      </c>
      <c r="F11" s="20" t="s">
        <v>126</v>
      </c>
      <c r="G11" s="20">
        <f>30+12.5</f>
        <v>42.5</v>
      </c>
      <c r="H11">
        <v>40</v>
      </c>
      <c r="I11" s="15" t="s">
        <v>98</v>
      </c>
    </row>
    <row r="12" spans="1:9" ht="28" x14ac:dyDescent="0.15">
      <c r="A12" s="14" t="s">
        <v>72</v>
      </c>
      <c r="C12" s="14" t="s">
        <v>82</v>
      </c>
      <c r="D12" s="14" t="s">
        <v>81</v>
      </c>
      <c r="E12" s="20" t="s">
        <v>128</v>
      </c>
      <c r="F12" s="20" t="s">
        <v>127</v>
      </c>
      <c r="G12" s="20">
        <f>30+15</f>
        <v>45</v>
      </c>
      <c r="H12">
        <v>42.5</v>
      </c>
      <c r="I12" s="15" t="s">
        <v>99</v>
      </c>
    </row>
    <row r="13" spans="1:9" ht="28" x14ac:dyDescent="0.15">
      <c r="A13" s="14" t="s">
        <v>73</v>
      </c>
      <c r="C13" s="14" t="s">
        <v>87</v>
      </c>
      <c r="D13" s="14" t="s">
        <v>82</v>
      </c>
      <c r="E13" s="20" t="s">
        <v>129</v>
      </c>
      <c r="F13" s="20" t="s">
        <v>134</v>
      </c>
      <c r="G13" s="20">
        <f>30+20</f>
        <v>50</v>
      </c>
      <c r="H13">
        <v>45</v>
      </c>
      <c r="I13" s="15" t="s">
        <v>100</v>
      </c>
    </row>
    <row r="14" spans="1:9" x14ac:dyDescent="0.15">
      <c r="E14" s="14"/>
    </row>
    <row r="15" spans="1:9" x14ac:dyDescent="0.15">
      <c r="E15" s="14"/>
    </row>
    <row r="16" spans="1:9" x14ac:dyDescent="0.15">
      <c r="E16" s="14"/>
    </row>
    <row r="17" spans="5:5" x14ac:dyDescent="0.15">
      <c r="E17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6319-792C-174E-AAD0-25A5D436F9BC}">
  <dimension ref="A1:I19"/>
  <sheetViews>
    <sheetView tabSelected="1" zoomScale="140" zoomScaleNormal="140" workbookViewId="0">
      <selection activeCell="H1" sqref="H1"/>
    </sheetView>
  </sheetViews>
  <sheetFormatPr baseColWidth="10" defaultRowHeight="13" x14ac:dyDescent="0.15"/>
  <cols>
    <col min="1" max="1" width="26.1640625" bestFit="1" customWidth="1"/>
    <col min="4" max="4" width="20" bestFit="1" customWidth="1"/>
    <col min="5" max="5" width="20" customWidth="1"/>
    <col min="6" max="6" width="23.1640625" bestFit="1" customWidth="1"/>
    <col min="7" max="7" width="23.1640625" customWidth="1"/>
    <col min="8" max="8" width="21.5" bestFit="1" customWidth="1"/>
  </cols>
  <sheetData>
    <row r="1" spans="1:9" ht="14" x14ac:dyDescent="0.15">
      <c r="A1" s="10" t="s">
        <v>0</v>
      </c>
      <c r="B1" s="10" t="s">
        <v>1</v>
      </c>
      <c r="C1" s="16" t="s">
        <v>83</v>
      </c>
      <c r="D1" s="16" t="s">
        <v>88</v>
      </c>
      <c r="E1" s="16" t="s">
        <v>83</v>
      </c>
      <c r="F1" s="19" t="s">
        <v>118</v>
      </c>
      <c r="G1" s="16" t="s">
        <v>83</v>
      </c>
      <c r="H1" s="19" t="s">
        <v>169</v>
      </c>
      <c r="I1" s="12" t="s">
        <v>45</v>
      </c>
    </row>
    <row r="2" spans="1:9" ht="14" x14ac:dyDescent="0.15">
      <c r="A2" s="14" t="s">
        <v>101</v>
      </c>
      <c r="C2" s="14">
        <v>4500</v>
      </c>
      <c r="D2" s="14">
        <v>4000</v>
      </c>
      <c r="E2" s="20" t="s">
        <v>135</v>
      </c>
      <c r="F2" s="20" t="s">
        <v>147</v>
      </c>
      <c r="G2" s="20">
        <v>120</v>
      </c>
      <c r="H2">
        <v>100</v>
      </c>
    </row>
    <row r="3" spans="1:9" ht="14" x14ac:dyDescent="0.15">
      <c r="A3" s="14" t="s">
        <v>102</v>
      </c>
      <c r="C3" s="14">
        <v>9000</v>
      </c>
      <c r="D3" s="14">
        <v>8000</v>
      </c>
      <c r="E3" s="20" t="s">
        <v>136</v>
      </c>
      <c r="F3" s="20" t="s">
        <v>148</v>
      </c>
      <c r="G3" s="20">
        <v>240</v>
      </c>
      <c r="H3">
        <v>200</v>
      </c>
    </row>
    <row r="4" spans="1:9" ht="14" x14ac:dyDescent="0.15">
      <c r="A4" s="14" t="s">
        <v>103</v>
      </c>
      <c r="C4" s="14">
        <v>18000</v>
      </c>
      <c r="D4" s="14">
        <v>16500</v>
      </c>
      <c r="E4" s="20" t="s">
        <v>137</v>
      </c>
      <c r="F4" s="20" t="s">
        <v>149</v>
      </c>
      <c r="G4" s="20">
        <v>480</v>
      </c>
      <c r="H4">
        <v>400</v>
      </c>
    </row>
    <row r="5" spans="1:9" ht="14" x14ac:dyDescent="0.15">
      <c r="A5" s="14" t="s">
        <v>104</v>
      </c>
      <c r="C5" s="14">
        <v>15000</v>
      </c>
      <c r="D5" s="14">
        <v>14000</v>
      </c>
      <c r="E5" s="14" t="s">
        <v>138</v>
      </c>
      <c r="F5" s="14" t="s">
        <v>144</v>
      </c>
      <c r="G5" s="22">
        <v>375</v>
      </c>
      <c r="H5">
        <v>350</v>
      </c>
    </row>
    <row r="6" spans="1:9" ht="14" x14ac:dyDescent="0.15">
      <c r="A6" s="14" t="s">
        <v>105</v>
      </c>
      <c r="C6" s="14">
        <v>30000</v>
      </c>
      <c r="D6" s="14">
        <v>28000</v>
      </c>
      <c r="E6" s="14" t="s">
        <v>139</v>
      </c>
      <c r="F6" s="14" t="s">
        <v>145</v>
      </c>
      <c r="G6" s="22">
        <v>750</v>
      </c>
      <c r="H6">
        <v>700</v>
      </c>
    </row>
    <row r="7" spans="1:9" ht="14" x14ac:dyDescent="0.15">
      <c r="A7" s="14" t="s">
        <v>106</v>
      </c>
      <c r="C7" s="14">
        <v>60000</v>
      </c>
      <c r="D7" s="14">
        <v>56000</v>
      </c>
      <c r="E7" s="14" t="s">
        <v>140</v>
      </c>
      <c r="F7" s="14" t="s">
        <v>146</v>
      </c>
      <c r="G7" s="22">
        <v>1500</v>
      </c>
      <c r="H7">
        <v>1400</v>
      </c>
    </row>
    <row r="8" spans="1:9" ht="14" x14ac:dyDescent="0.15">
      <c r="A8" s="14" t="s">
        <v>150</v>
      </c>
      <c r="C8" s="14">
        <v>3000</v>
      </c>
      <c r="D8" s="14">
        <v>2700</v>
      </c>
      <c r="E8" s="14" t="s">
        <v>156</v>
      </c>
      <c r="F8" s="14" t="s">
        <v>161</v>
      </c>
      <c r="G8" s="22">
        <v>75</v>
      </c>
      <c r="H8">
        <v>70</v>
      </c>
    </row>
    <row r="9" spans="1:9" ht="14" x14ac:dyDescent="0.15">
      <c r="A9" s="14" t="s">
        <v>151</v>
      </c>
      <c r="C9" s="14">
        <v>6000</v>
      </c>
      <c r="D9" s="14">
        <v>5400</v>
      </c>
      <c r="E9" s="14" t="s">
        <v>157</v>
      </c>
      <c r="F9" s="14" t="s">
        <v>162</v>
      </c>
      <c r="G9" s="22">
        <v>150</v>
      </c>
      <c r="H9">
        <v>140</v>
      </c>
    </row>
    <row r="10" spans="1:9" ht="14" x14ac:dyDescent="0.15">
      <c r="A10" s="14" t="s">
        <v>152</v>
      </c>
      <c r="C10" s="14">
        <v>12000</v>
      </c>
      <c r="D10" s="14">
        <f>D9*2</f>
        <v>10800</v>
      </c>
      <c r="E10" s="14" t="s">
        <v>158</v>
      </c>
      <c r="F10" s="14" t="s">
        <v>163</v>
      </c>
      <c r="G10" s="22">
        <v>300</v>
      </c>
      <c r="H10">
        <v>280</v>
      </c>
    </row>
    <row r="11" spans="1:9" ht="14" x14ac:dyDescent="0.15">
      <c r="A11" s="14" t="s">
        <v>153</v>
      </c>
      <c r="C11" s="14">
        <v>4500</v>
      </c>
      <c r="D11" s="14">
        <v>4000</v>
      </c>
      <c r="E11" s="14" t="s">
        <v>159</v>
      </c>
      <c r="F11" s="14" t="s">
        <v>164</v>
      </c>
      <c r="G11" s="22">
        <v>90</v>
      </c>
      <c r="H11">
        <v>80</v>
      </c>
    </row>
    <row r="12" spans="1:9" ht="14" x14ac:dyDescent="0.15">
      <c r="A12" s="14" t="s">
        <v>154</v>
      </c>
      <c r="C12" s="14">
        <f>1500*6</f>
        <v>9000</v>
      </c>
      <c r="D12" s="14">
        <v>8000</v>
      </c>
      <c r="E12" s="14" t="s">
        <v>160</v>
      </c>
      <c r="F12" s="14" t="s">
        <v>165</v>
      </c>
      <c r="G12" s="22">
        <v>180</v>
      </c>
      <c r="H12">
        <v>160</v>
      </c>
    </row>
    <row r="13" spans="1:9" ht="14" x14ac:dyDescent="0.15">
      <c r="A13" s="14" t="s">
        <v>155</v>
      </c>
      <c r="C13" s="14">
        <f>1500*12</f>
        <v>18000</v>
      </c>
      <c r="D13" s="14">
        <v>16000</v>
      </c>
      <c r="E13" s="14" t="s">
        <v>138</v>
      </c>
      <c r="F13" s="14" t="s">
        <v>166</v>
      </c>
      <c r="G13" s="22">
        <v>360</v>
      </c>
      <c r="H13">
        <v>320</v>
      </c>
    </row>
    <row r="14" spans="1:9" ht="14" x14ac:dyDescent="0.15">
      <c r="A14" s="14" t="s">
        <v>107</v>
      </c>
      <c r="C14" s="14">
        <v>1500</v>
      </c>
      <c r="D14" s="14">
        <v>1400</v>
      </c>
      <c r="E14" s="21" t="s">
        <v>167</v>
      </c>
      <c r="F14" s="14" t="s">
        <v>141</v>
      </c>
      <c r="G14" s="22">
        <v>30</v>
      </c>
      <c r="H14">
        <v>27.5</v>
      </c>
    </row>
    <row r="15" spans="1:9" ht="14" x14ac:dyDescent="0.15">
      <c r="A15" s="14" t="s">
        <v>108</v>
      </c>
      <c r="C15" s="14">
        <v>2250</v>
      </c>
      <c r="D15" s="14">
        <v>2000</v>
      </c>
      <c r="E15" s="14" t="s">
        <v>125</v>
      </c>
      <c r="F15" s="14" t="s">
        <v>133</v>
      </c>
      <c r="G15" s="22">
        <v>37.5</v>
      </c>
      <c r="H15">
        <v>35</v>
      </c>
    </row>
    <row r="16" spans="1:9" ht="14" x14ac:dyDescent="0.15">
      <c r="A16" s="14" t="s">
        <v>109</v>
      </c>
      <c r="C16" s="14">
        <v>3000</v>
      </c>
      <c r="D16" s="14">
        <v>2700</v>
      </c>
      <c r="E16" s="14" t="s">
        <v>128</v>
      </c>
      <c r="F16" s="14" t="s">
        <v>127</v>
      </c>
      <c r="G16" s="22">
        <v>45</v>
      </c>
      <c r="H16">
        <v>42.5</v>
      </c>
    </row>
    <row r="17" spans="1:8" ht="14" x14ac:dyDescent="0.15">
      <c r="A17" s="14" t="s">
        <v>110</v>
      </c>
      <c r="C17" s="14">
        <v>3000</v>
      </c>
      <c r="D17" s="14">
        <v>2800</v>
      </c>
      <c r="E17" s="14" t="s">
        <v>168</v>
      </c>
      <c r="F17" s="14" t="s">
        <v>129</v>
      </c>
      <c r="G17" s="22">
        <v>60</v>
      </c>
      <c r="H17">
        <v>55</v>
      </c>
    </row>
    <row r="18" spans="1:8" ht="14" x14ac:dyDescent="0.15">
      <c r="A18" s="14" t="s">
        <v>111</v>
      </c>
      <c r="C18">
        <v>4500</v>
      </c>
      <c r="D18" s="14">
        <v>4000</v>
      </c>
      <c r="E18" s="14" t="s">
        <v>156</v>
      </c>
      <c r="F18" s="14" t="s">
        <v>142</v>
      </c>
      <c r="G18" s="22">
        <v>75</v>
      </c>
      <c r="H18">
        <v>70</v>
      </c>
    </row>
    <row r="19" spans="1:8" ht="14" x14ac:dyDescent="0.15">
      <c r="A19" s="14" t="s">
        <v>112</v>
      </c>
      <c r="C19">
        <v>6000</v>
      </c>
      <c r="D19" s="14">
        <v>5400</v>
      </c>
      <c r="E19" s="14" t="s">
        <v>159</v>
      </c>
      <c r="F19" s="14" t="s">
        <v>143</v>
      </c>
      <c r="G19" s="22">
        <v>90</v>
      </c>
      <c r="H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Package</vt:lpstr>
      <vt:lpstr>Nutrition Plan</vt:lpstr>
      <vt:lpstr>Fitness Plan</vt:lpstr>
      <vt:lpstr>Gym Training Plans</vt:lpstr>
      <vt:lpstr>Combo Package</vt:lpstr>
      <vt:lpstr>Subscription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2022-07-29T18:13:11Z</dcterms:modified>
</cp:coreProperties>
</file>