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8800" windowHeight="12210" tabRatio="855"/>
  </bookViews>
  <sheets>
    <sheet name="p.100_例題１，p.101_例題２" sheetId="3" r:id="rId1"/>
    <sheet name="p.101_問題，p.102_例題３" sheetId="10" r:id="rId2"/>
    <sheet name="p.102_例題３" sheetId="1" r:id="rId3"/>
    <sheet name="p103_例題４_並べ替え" sheetId="15" r:id="rId4"/>
    <sheet name="p.103_例題４_抽出" sheetId="9" r:id="rId5"/>
  </sheets>
  <definedNames>
    <definedName name="_xlnm._FilterDatabase" localSheetId="4" hidden="1">p.103_例題４_抽出!$B$2:$E$26</definedName>
    <definedName name="_xlnm._FilterDatabase" localSheetId="3" hidden="1">p103_例題４_並べ替え!$B$2:$E$26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8" i="10" l="1"/>
  <c r="H27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3" i="10"/>
  <c r="G28" i="10"/>
  <c r="G27" i="10"/>
  <c r="F28" i="10"/>
  <c r="F27" i="10"/>
  <c r="E31" i="3"/>
  <c r="D31" i="3"/>
  <c r="E30" i="3"/>
  <c r="D30" i="3"/>
  <c r="E29" i="3"/>
  <c r="E28" i="3"/>
  <c r="D29" i="3"/>
  <c r="E27" i="3"/>
  <c r="D28" i="3"/>
  <c r="D27" i="3"/>
  <c r="G5" i="3"/>
  <c r="G6" i="3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4" i="3"/>
  <c r="G3" i="3"/>
  <c r="F11" i="3"/>
  <c r="F12" i="3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10" i="3"/>
  <c r="F9" i="3"/>
  <c r="F8" i="3"/>
  <c r="F7" i="3"/>
  <c r="F6" i="3"/>
  <c r="F5" i="3"/>
  <c r="F4" i="3"/>
  <c r="F3" i="3"/>
  <c r="D27" i="10" l="1"/>
  <c r="E27" i="10"/>
  <c r="D28" i="10"/>
  <c r="E28" i="10"/>
  <c r="G3" i="10" l="1"/>
  <c r="G4" i="10" s="1"/>
  <c r="G5" i="10" s="1"/>
  <c r="G6" i="10" s="1"/>
  <c r="G7" i="10" s="1"/>
  <c r="G8" i="10" s="1"/>
  <c r="G9" i="10" s="1"/>
  <c r="G10" i="10" s="1"/>
  <c r="G11" i="10" s="1"/>
  <c r="G12" i="10" s="1"/>
  <c r="G13" i="10" s="1"/>
  <c r="G14" i="10" s="1"/>
  <c r="G15" i="10" s="1"/>
  <c r="G16" i="10" s="1"/>
  <c r="G17" i="10" s="1"/>
  <c r="G18" i="10" s="1"/>
  <c r="G19" i="10" s="1"/>
  <c r="G20" i="10" s="1"/>
  <c r="G21" i="10" s="1"/>
  <c r="G22" i="10" s="1"/>
  <c r="G23" i="10" s="1"/>
  <c r="G24" i="10" s="1"/>
  <c r="G25" i="10" s="1"/>
  <c r="G26" i="10" s="1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</calcChain>
</file>

<file path=xl/sharedStrings.xml><?xml version="1.0" encoding="utf-8"?>
<sst xmlns="http://schemas.openxmlformats.org/spreadsheetml/2006/main" count="47" uniqueCount="22">
  <si>
    <t>時刻</t>
  </si>
  <si>
    <t>合計</t>
    <rPh sb="0" eb="2">
      <t>ゴウケイ</t>
    </rPh>
    <phoneticPr fontId="5"/>
  </si>
  <si>
    <t>平均雨量</t>
    <rPh sb="0" eb="2">
      <t>ヘイキン</t>
    </rPh>
    <rPh sb="2" eb="4">
      <t>ウリョウ</t>
    </rPh>
    <phoneticPr fontId="5"/>
  </si>
  <si>
    <t>川の水位
（観測点A）
[m]</t>
    <rPh sb="6" eb="9">
      <t>カンソクテン</t>
    </rPh>
    <phoneticPr fontId="5"/>
  </si>
  <si>
    <t>雨量
（観測点A）
[mm/10分]</t>
    <rPh sb="4" eb="7">
      <t>カンソクテン</t>
    </rPh>
    <phoneticPr fontId="5"/>
  </si>
  <si>
    <t>雨量
(観測点B)
[mm/10分]</t>
    <rPh sb="4" eb="7">
      <t>カンソクテン</t>
    </rPh>
    <rPh sb="16" eb="17">
      <t>フン</t>
    </rPh>
    <phoneticPr fontId="5"/>
  </si>
  <si>
    <t>積算雨量
（観測点A）
[mm]</t>
    <rPh sb="0" eb="2">
      <t>セキサン</t>
    </rPh>
    <rPh sb="6" eb="9">
      <t>カンソクテン</t>
    </rPh>
    <phoneticPr fontId="5"/>
  </si>
  <si>
    <t>積算雨量
(観測点B)
[mm]</t>
    <rPh sb="0" eb="2">
      <t>セキサン</t>
    </rPh>
    <rPh sb="6" eb="9">
      <t>カンソクテン</t>
    </rPh>
    <phoneticPr fontId="5"/>
  </si>
  <si>
    <t>雨量（観測点A）</t>
    <rPh sb="0" eb="2">
      <t>ウリョウ</t>
    </rPh>
    <rPh sb="3" eb="6">
      <t>カンソクテン</t>
    </rPh>
    <phoneticPr fontId="5"/>
  </si>
  <si>
    <t>雨量（観測点B）</t>
    <rPh sb="0" eb="2">
      <t>ウリョウ</t>
    </rPh>
    <rPh sb="3" eb="6">
      <t>カンソクテン</t>
    </rPh>
    <phoneticPr fontId="5"/>
  </si>
  <si>
    <t>水位（観測点A）</t>
    <rPh sb="0" eb="2">
      <t>スイイ</t>
    </rPh>
    <rPh sb="3" eb="6">
      <t>カンソクテン</t>
    </rPh>
    <phoneticPr fontId="5"/>
  </si>
  <si>
    <t>警報</t>
    <rPh sb="0" eb="2">
      <t>ケイホウ</t>
    </rPh>
    <phoneticPr fontId="5"/>
  </si>
  <si>
    <t>データの個数</t>
    <rPh sb="4" eb="6">
      <t>コスウ</t>
    </rPh>
    <phoneticPr fontId="5"/>
  </si>
  <si>
    <t>3mm以上</t>
    <rPh sb="3" eb="5">
      <t>イジョウ</t>
    </rPh>
    <phoneticPr fontId="5"/>
  </si>
  <si>
    <t>3mm以上の合計</t>
    <rPh sb="3" eb="5">
      <t>イジョウ</t>
    </rPh>
    <rPh sb="6" eb="8">
      <t>ゴウケイ</t>
    </rPh>
    <phoneticPr fontId="5"/>
  </si>
  <si>
    <t>←</t>
    <phoneticPr fontId="5"/>
  </si>
  <si>
    <t>６：００　から　１０：００　までに降った雨量の合計</t>
    <rPh sb="17" eb="18">
      <t>フ</t>
    </rPh>
    <rPh sb="20" eb="22">
      <t>ウリョウ</t>
    </rPh>
    <rPh sb="23" eb="25">
      <t>ゴウケイ</t>
    </rPh>
    <phoneticPr fontId="5"/>
  </si>
  <si>
    <t>積算雨量　：　６：００　から各時刻までに降った雨量の合計</t>
    <rPh sb="0" eb="2">
      <t>セキサン</t>
    </rPh>
    <rPh sb="2" eb="4">
      <t>ウリョウ</t>
    </rPh>
    <rPh sb="14" eb="17">
      <t>カクジコク</t>
    </rPh>
    <rPh sb="20" eb="21">
      <t>フ</t>
    </rPh>
    <rPh sb="23" eb="25">
      <t>ウリョウ</t>
    </rPh>
    <rPh sb="26" eb="28">
      <t>ゴウケイ</t>
    </rPh>
    <phoneticPr fontId="5"/>
  </si>
  <si>
    <t>観測データの個数</t>
    <rPh sb="0" eb="2">
      <t>カンソク</t>
    </rPh>
    <rPh sb="6" eb="8">
      <t>コスウ</t>
    </rPh>
    <phoneticPr fontId="5"/>
  </si>
  <si>
    <t>６：００　から　１０：００　までに降った　１０　分間の平均雨量</t>
    <rPh sb="17" eb="18">
      <t>フ</t>
    </rPh>
    <rPh sb="24" eb="26">
      <t>フンカン</t>
    </rPh>
    <rPh sb="27" eb="29">
      <t>ヘイキン</t>
    </rPh>
    <rPh sb="29" eb="31">
      <t>ウリョウ</t>
    </rPh>
    <phoneticPr fontId="5"/>
  </si>
  <si>
    <t>１０　分間に　３　ｍｍ以上降った観測データの個数</t>
    <rPh sb="3" eb="5">
      <t>フンカン</t>
    </rPh>
    <rPh sb="11" eb="13">
      <t>イジョウ</t>
    </rPh>
    <rPh sb="13" eb="14">
      <t>フ</t>
    </rPh>
    <rPh sb="16" eb="18">
      <t>カンソク</t>
    </rPh>
    <rPh sb="22" eb="24">
      <t>コスウ</t>
    </rPh>
    <phoneticPr fontId="5"/>
  </si>
  <si>
    <t>１０　分間に　３　ｍｍ以上降った雨量の合計</t>
    <rPh sb="3" eb="5">
      <t>フンカン</t>
    </rPh>
    <rPh sb="11" eb="13">
      <t>イジョウ</t>
    </rPh>
    <rPh sb="13" eb="14">
      <t>フ</t>
    </rPh>
    <rPh sb="16" eb="18">
      <t>ウリョウ</t>
    </rPh>
    <rPh sb="19" eb="21">
      <t>ゴウケイ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</si>
</sst>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_ "/>
    <numFmt numFmtId="177" formatCode="0.00_ "/>
  </numFmts>
  <fonts count="11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16"/>
      <color theme="1"/>
      <name val="ＭＳ Ｐゴシック"/>
      <family val="2"/>
      <scheme val="minor"/>
    </font>
    <font>
      <sz val="10.5"/>
      <color theme="1"/>
      <name val="ＭＳ Ｐゴシック"/>
      <family val="2"/>
      <scheme val="minor"/>
    </font>
    <font>
      <sz val="10.5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10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8">
    <xf numFmtId="0" fontId="0" fillId="0" borderId="0"/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9" fillId="0" borderId="0"/>
    <xf numFmtId="0" fontId="1" fillId="0" borderId="0">
      <alignment vertical="center"/>
    </xf>
    <xf numFmtId="0" fontId="10" fillId="0" borderId="0"/>
    <xf numFmtId="38" fontId="10" fillId="0" borderId="0" applyFont="0" applyFill="0" applyBorder="0" applyAlignment="0" applyProtection="0"/>
  </cellStyleXfs>
  <cellXfs count="25">
    <xf numFmtId="0" fontId="0" fillId="0" borderId="0" xfId="0"/>
    <xf numFmtId="20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0" fontId="0" fillId="0" borderId="1" xfId="0" applyNumberFormat="1" applyBorder="1"/>
    <xf numFmtId="176" fontId="0" fillId="0" borderId="1" xfId="0" applyNumberFormat="1" applyBorder="1"/>
    <xf numFmtId="177" fontId="0" fillId="0" borderId="1" xfId="0" applyNumberFormat="1" applyBorder="1"/>
    <xf numFmtId="0" fontId="0" fillId="0" borderId="1" xfId="0" applyBorder="1"/>
    <xf numFmtId="20" fontId="0" fillId="0" borderId="1" xfId="0" applyNumberFormat="1" applyFill="1" applyBorder="1"/>
    <xf numFmtId="2" fontId="0" fillId="0" borderId="1" xfId="0" applyNumberFormat="1" applyBorder="1"/>
    <xf numFmtId="177" fontId="0" fillId="0" borderId="0" xfId="0" applyNumberFormat="1" applyBorder="1"/>
    <xf numFmtId="176" fontId="0" fillId="0" borderId="0" xfId="0" applyNumberFormat="1" applyBorder="1"/>
    <xf numFmtId="20" fontId="0" fillId="0" borderId="0" xfId="0" applyNumberFormat="1" applyBorder="1"/>
    <xf numFmtId="20" fontId="6" fillId="0" borderId="1" xfId="0" applyNumberFormat="1" applyFont="1" applyBorder="1"/>
    <xf numFmtId="177" fontId="6" fillId="0" borderId="1" xfId="0" applyNumberFormat="1" applyFont="1" applyBorder="1"/>
    <xf numFmtId="176" fontId="6" fillId="0" borderId="1" xfId="0" applyNumberFormat="1" applyFont="1" applyBorder="1"/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176" fontId="0" fillId="0" borderId="0" xfId="0" applyNumberFormat="1"/>
    <xf numFmtId="0" fontId="0" fillId="0" borderId="1" xfId="0" applyFill="1" applyBorder="1" applyAlignment="1">
      <alignment horizontal="center" vertical="center" wrapText="1"/>
    </xf>
    <xf numFmtId="0" fontId="0" fillId="0" borderId="2" xfId="0" applyBorder="1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22" fontId="0" fillId="0" borderId="0" xfId="0" applyNumberFormat="1" applyAlignment="1">
      <alignment horizontal="center"/>
    </xf>
    <xf numFmtId="0" fontId="0" fillId="0" borderId="0" xfId="0" applyFill="1" applyBorder="1" applyAlignment="1">
      <alignment vertical="center"/>
    </xf>
  </cellXfs>
  <cellStyles count="8">
    <cellStyle name="桁区切り 2" xfId="7"/>
    <cellStyle name="標準" xfId="0" builtinId="0"/>
    <cellStyle name="標準 2" xfId="1"/>
    <cellStyle name="標準 2 2" xfId="4"/>
    <cellStyle name="標準 3" xfId="2"/>
    <cellStyle name="標準 4" xfId="3"/>
    <cellStyle name="標準 5" xfId="5"/>
    <cellStyle name="標準 6" xfId="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流域の雨量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2830873019485281"/>
          <c:y val="0.13878292461398728"/>
          <c:w val="0.75769210929558672"/>
          <c:h val="0.6344515138507317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p.102_例題３!$D$2</c:f>
              <c:strCache>
                <c:ptCount val="1"/>
                <c:pt idx="0">
                  <c:v>雨量（観測点A）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p.102_例題３!$B$5:$B$28</c:f>
              <c:numCache>
                <c:formatCode>h:mm</c:formatCode>
                <c:ptCount val="24"/>
                <c:pt idx="0">
                  <c:v>0.25694444444444448</c:v>
                </c:pt>
                <c:pt idx="1">
                  <c:v>0.2638888888888889</c:v>
                </c:pt>
                <c:pt idx="2">
                  <c:v>0.27083333333333331</c:v>
                </c:pt>
                <c:pt idx="3">
                  <c:v>0.27777777777777779</c:v>
                </c:pt>
                <c:pt idx="4">
                  <c:v>0.28472222222222221</c:v>
                </c:pt>
                <c:pt idx="5">
                  <c:v>0.29166666666666669</c:v>
                </c:pt>
                <c:pt idx="6">
                  <c:v>0.2986111111111111</c:v>
                </c:pt>
                <c:pt idx="7">
                  <c:v>0.30555555555555552</c:v>
                </c:pt>
                <c:pt idx="8">
                  <c:v>0.3125</c:v>
                </c:pt>
                <c:pt idx="9">
                  <c:v>0.31944444444444448</c:v>
                </c:pt>
                <c:pt idx="10">
                  <c:v>0.3263888888888889</c:v>
                </c:pt>
                <c:pt idx="11">
                  <c:v>0.33333333333333331</c:v>
                </c:pt>
                <c:pt idx="12">
                  <c:v>0.34027777777777773</c:v>
                </c:pt>
                <c:pt idx="13">
                  <c:v>0.34722222222222227</c:v>
                </c:pt>
                <c:pt idx="14">
                  <c:v>0.35416666666666669</c:v>
                </c:pt>
                <c:pt idx="15">
                  <c:v>0.3611111111111111</c:v>
                </c:pt>
                <c:pt idx="16">
                  <c:v>0.36805555555555558</c:v>
                </c:pt>
                <c:pt idx="17">
                  <c:v>0.375</c:v>
                </c:pt>
                <c:pt idx="18">
                  <c:v>0.38194444444444442</c:v>
                </c:pt>
                <c:pt idx="19">
                  <c:v>0.3888888888888889</c:v>
                </c:pt>
                <c:pt idx="20">
                  <c:v>0.39583333333333331</c:v>
                </c:pt>
                <c:pt idx="21">
                  <c:v>0.40277777777777773</c:v>
                </c:pt>
                <c:pt idx="22">
                  <c:v>0.40972222222222227</c:v>
                </c:pt>
                <c:pt idx="23">
                  <c:v>0.41666666666666669</c:v>
                </c:pt>
              </c:numCache>
            </c:numRef>
          </c:cat>
          <c:val>
            <c:numRef>
              <c:f>p.102_例題３!$D$5:$D$28</c:f>
              <c:numCache>
                <c:formatCode>0.0_ 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5</c:v>
                </c:pt>
                <c:pt idx="9">
                  <c:v>9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C9-409F-BE50-BC54CE5C9C88}"/>
            </c:ext>
          </c:extLst>
        </c:ser>
        <c:ser>
          <c:idx val="2"/>
          <c:order val="1"/>
          <c:tx>
            <c:strRef>
              <c:f>p.102_例題３!$E$2</c:f>
              <c:strCache>
                <c:ptCount val="1"/>
                <c:pt idx="0">
                  <c:v>雨量（観測点B）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p.102_例題３!$B$5:$B$28</c:f>
              <c:numCache>
                <c:formatCode>h:mm</c:formatCode>
                <c:ptCount val="24"/>
                <c:pt idx="0">
                  <c:v>0.25694444444444448</c:v>
                </c:pt>
                <c:pt idx="1">
                  <c:v>0.2638888888888889</c:v>
                </c:pt>
                <c:pt idx="2">
                  <c:v>0.27083333333333331</c:v>
                </c:pt>
                <c:pt idx="3">
                  <c:v>0.27777777777777779</c:v>
                </c:pt>
                <c:pt idx="4">
                  <c:v>0.28472222222222221</c:v>
                </c:pt>
                <c:pt idx="5">
                  <c:v>0.29166666666666669</c:v>
                </c:pt>
                <c:pt idx="6">
                  <c:v>0.2986111111111111</c:v>
                </c:pt>
                <c:pt idx="7">
                  <c:v>0.30555555555555552</c:v>
                </c:pt>
                <c:pt idx="8">
                  <c:v>0.3125</c:v>
                </c:pt>
                <c:pt idx="9">
                  <c:v>0.31944444444444448</c:v>
                </c:pt>
                <c:pt idx="10">
                  <c:v>0.3263888888888889</c:v>
                </c:pt>
                <c:pt idx="11">
                  <c:v>0.33333333333333331</c:v>
                </c:pt>
                <c:pt idx="12">
                  <c:v>0.34027777777777773</c:v>
                </c:pt>
                <c:pt idx="13">
                  <c:v>0.34722222222222227</c:v>
                </c:pt>
                <c:pt idx="14">
                  <c:v>0.35416666666666669</c:v>
                </c:pt>
                <c:pt idx="15">
                  <c:v>0.3611111111111111</c:v>
                </c:pt>
                <c:pt idx="16">
                  <c:v>0.36805555555555558</c:v>
                </c:pt>
                <c:pt idx="17">
                  <c:v>0.375</c:v>
                </c:pt>
                <c:pt idx="18">
                  <c:v>0.38194444444444442</c:v>
                </c:pt>
                <c:pt idx="19">
                  <c:v>0.3888888888888889</c:v>
                </c:pt>
                <c:pt idx="20">
                  <c:v>0.39583333333333331</c:v>
                </c:pt>
                <c:pt idx="21">
                  <c:v>0.40277777777777773</c:v>
                </c:pt>
                <c:pt idx="22">
                  <c:v>0.40972222222222227</c:v>
                </c:pt>
                <c:pt idx="23">
                  <c:v>0.41666666666666669</c:v>
                </c:pt>
              </c:numCache>
            </c:numRef>
          </c:cat>
          <c:val>
            <c:numRef>
              <c:f>p.102_例題３!$E$5:$E$28</c:f>
              <c:numCache>
                <c:formatCode>0.0_ </c:formatCode>
                <c:ptCount val="24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5</c:v>
                </c:pt>
                <c:pt idx="7">
                  <c:v>4</c:v>
                </c:pt>
                <c:pt idx="8">
                  <c:v>12</c:v>
                </c:pt>
                <c:pt idx="9">
                  <c:v>7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C9-409F-BE50-BC54CE5C9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6247808"/>
        <c:axId val="56442176"/>
      </c:barChart>
      <c:catAx>
        <c:axId val="5624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時刻</a:t>
                </a:r>
              </a:p>
            </c:rich>
          </c:tx>
          <c:layout>
            <c:manualLayout>
              <c:xMode val="edge"/>
              <c:yMode val="edge"/>
              <c:x val="0.47605232072608344"/>
              <c:y val="0.899078330213155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442176"/>
        <c:crosses val="autoZero"/>
        <c:auto val="1"/>
        <c:lblAlgn val="ctr"/>
        <c:lblOffset val="100"/>
        <c:tickMarkSkip val="3"/>
        <c:noMultiLvlLbl val="0"/>
      </c:catAx>
      <c:valAx>
        <c:axId val="5644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雨量</a:t>
                </a:r>
                <a:r>
                  <a:rPr lang="en-US" altLang="ja-JP"/>
                  <a:t>[mm/10</a:t>
                </a:r>
                <a:r>
                  <a:rPr lang="ja-JP" altLang="en-US"/>
                  <a:t>分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0552344251766216E-2"/>
              <c:y val="4.231886545516959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24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1786751326344933"/>
          <c:y val="1.6919810949105184E-2"/>
          <c:w val="0.19162592592592595"/>
          <c:h val="0.111388385510240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流域の雨量と河川の水位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2830873019485281"/>
          <c:y val="0.13878292461398728"/>
          <c:w val="0.75769210929558672"/>
          <c:h val="0.58933153421348927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p.102_例題３!$D$2</c:f>
              <c:strCache>
                <c:ptCount val="1"/>
                <c:pt idx="0">
                  <c:v>雨量（観測点A）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p.102_例題３!$B$5:$B$28</c:f>
              <c:numCache>
                <c:formatCode>h:mm</c:formatCode>
                <c:ptCount val="24"/>
                <c:pt idx="0">
                  <c:v>0.25694444444444448</c:v>
                </c:pt>
                <c:pt idx="1">
                  <c:v>0.2638888888888889</c:v>
                </c:pt>
                <c:pt idx="2">
                  <c:v>0.27083333333333331</c:v>
                </c:pt>
                <c:pt idx="3">
                  <c:v>0.27777777777777779</c:v>
                </c:pt>
                <c:pt idx="4">
                  <c:v>0.28472222222222221</c:v>
                </c:pt>
                <c:pt idx="5">
                  <c:v>0.29166666666666669</c:v>
                </c:pt>
                <c:pt idx="6">
                  <c:v>0.2986111111111111</c:v>
                </c:pt>
                <c:pt idx="7">
                  <c:v>0.30555555555555552</c:v>
                </c:pt>
                <c:pt idx="8">
                  <c:v>0.3125</c:v>
                </c:pt>
                <c:pt idx="9">
                  <c:v>0.31944444444444448</c:v>
                </c:pt>
                <c:pt idx="10">
                  <c:v>0.3263888888888889</c:v>
                </c:pt>
                <c:pt idx="11">
                  <c:v>0.33333333333333331</c:v>
                </c:pt>
                <c:pt idx="12">
                  <c:v>0.34027777777777773</c:v>
                </c:pt>
                <c:pt idx="13">
                  <c:v>0.34722222222222227</c:v>
                </c:pt>
                <c:pt idx="14">
                  <c:v>0.35416666666666669</c:v>
                </c:pt>
                <c:pt idx="15">
                  <c:v>0.3611111111111111</c:v>
                </c:pt>
                <c:pt idx="16">
                  <c:v>0.36805555555555558</c:v>
                </c:pt>
                <c:pt idx="17">
                  <c:v>0.375</c:v>
                </c:pt>
                <c:pt idx="18">
                  <c:v>0.38194444444444442</c:v>
                </c:pt>
                <c:pt idx="19">
                  <c:v>0.3888888888888889</c:v>
                </c:pt>
                <c:pt idx="20">
                  <c:v>0.39583333333333331</c:v>
                </c:pt>
                <c:pt idx="21">
                  <c:v>0.40277777777777773</c:v>
                </c:pt>
                <c:pt idx="22">
                  <c:v>0.40972222222222227</c:v>
                </c:pt>
                <c:pt idx="23">
                  <c:v>0.41666666666666669</c:v>
                </c:pt>
              </c:numCache>
            </c:numRef>
          </c:cat>
          <c:val>
            <c:numRef>
              <c:f>p.102_例題３!$D$5:$D$28</c:f>
              <c:numCache>
                <c:formatCode>0.0_ 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5</c:v>
                </c:pt>
                <c:pt idx="9">
                  <c:v>9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F8-435D-AB9E-8003AC1E04AC}"/>
            </c:ext>
          </c:extLst>
        </c:ser>
        <c:ser>
          <c:idx val="2"/>
          <c:order val="2"/>
          <c:tx>
            <c:strRef>
              <c:f>p.102_例題３!$E$2</c:f>
              <c:strCache>
                <c:ptCount val="1"/>
                <c:pt idx="0">
                  <c:v>雨量（観測点B）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p.102_例題３!$B$5:$B$28</c:f>
              <c:numCache>
                <c:formatCode>h:mm</c:formatCode>
                <c:ptCount val="24"/>
                <c:pt idx="0">
                  <c:v>0.25694444444444448</c:v>
                </c:pt>
                <c:pt idx="1">
                  <c:v>0.2638888888888889</c:v>
                </c:pt>
                <c:pt idx="2">
                  <c:v>0.27083333333333331</c:v>
                </c:pt>
                <c:pt idx="3">
                  <c:v>0.27777777777777779</c:v>
                </c:pt>
                <c:pt idx="4">
                  <c:v>0.28472222222222221</c:v>
                </c:pt>
                <c:pt idx="5">
                  <c:v>0.29166666666666669</c:v>
                </c:pt>
                <c:pt idx="6">
                  <c:v>0.2986111111111111</c:v>
                </c:pt>
                <c:pt idx="7">
                  <c:v>0.30555555555555552</c:v>
                </c:pt>
                <c:pt idx="8">
                  <c:v>0.3125</c:v>
                </c:pt>
                <c:pt idx="9">
                  <c:v>0.31944444444444448</c:v>
                </c:pt>
                <c:pt idx="10">
                  <c:v>0.3263888888888889</c:v>
                </c:pt>
                <c:pt idx="11">
                  <c:v>0.33333333333333331</c:v>
                </c:pt>
                <c:pt idx="12">
                  <c:v>0.34027777777777773</c:v>
                </c:pt>
                <c:pt idx="13">
                  <c:v>0.34722222222222227</c:v>
                </c:pt>
                <c:pt idx="14">
                  <c:v>0.35416666666666669</c:v>
                </c:pt>
                <c:pt idx="15">
                  <c:v>0.3611111111111111</c:v>
                </c:pt>
                <c:pt idx="16">
                  <c:v>0.36805555555555558</c:v>
                </c:pt>
                <c:pt idx="17">
                  <c:v>0.375</c:v>
                </c:pt>
                <c:pt idx="18">
                  <c:v>0.38194444444444442</c:v>
                </c:pt>
                <c:pt idx="19">
                  <c:v>0.3888888888888889</c:v>
                </c:pt>
                <c:pt idx="20">
                  <c:v>0.39583333333333331</c:v>
                </c:pt>
                <c:pt idx="21">
                  <c:v>0.40277777777777773</c:v>
                </c:pt>
                <c:pt idx="22">
                  <c:v>0.40972222222222227</c:v>
                </c:pt>
                <c:pt idx="23">
                  <c:v>0.41666666666666669</c:v>
                </c:pt>
              </c:numCache>
            </c:numRef>
          </c:cat>
          <c:val>
            <c:numRef>
              <c:f>p.102_例題３!$E$5:$E$28</c:f>
              <c:numCache>
                <c:formatCode>0.0_ </c:formatCode>
                <c:ptCount val="24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5</c:v>
                </c:pt>
                <c:pt idx="7">
                  <c:v>4</c:v>
                </c:pt>
                <c:pt idx="8">
                  <c:v>12</c:v>
                </c:pt>
                <c:pt idx="9">
                  <c:v>7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F8-435D-AB9E-8003AC1E0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6249344"/>
        <c:axId val="56478528"/>
      </c:barChart>
      <c:lineChart>
        <c:grouping val="standard"/>
        <c:varyColors val="0"/>
        <c:ser>
          <c:idx val="0"/>
          <c:order val="0"/>
          <c:tx>
            <c:strRef>
              <c:f>p.102_例題３!$C$2</c:f>
              <c:strCache>
                <c:ptCount val="1"/>
                <c:pt idx="0">
                  <c:v>水位（観測点A）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p.102_例題３!$B$5:$B$28</c:f>
              <c:numCache>
                <c:formatCode>h:mm</c:formatCode>
                <c:ptCount val="24"/>
                <c:pt idx="0">
                  <c:v>0.25694444444444448</c:v>
                </c:pt>
                <c:pt idx="1">
                  <c:v>0.2638888888888889</c:v>
                </c:pt>
                <c:pt idx="2">
                  <c:v>0.27083333333333331</c:v>
                </c:pt>
                <c:pt idx="3">
                  <c:v>0.27777777777777779</c:v>
                </c:pt>
                <c:pt idx="4">
                  <c:v>0.28472222222222221</c:v>
                </c:pt>
                <c:pt idx="5">
                  <c:v>0.29166666666666669</c:v>
                </c:pt>
                <c:pt idx="6">
                  <c:v>0.2986111111111111</c:v>
                </c:pt>
                <c:pt idx="7">
                  <c:v>0.30555555555555552</c:v>
                </c:pt>
                <c:pt idx="8">
                  <c:v>0.3125</c:v>
                </c:pt>
                <c:pt idx="9">
                  <c:v>0.31944444444444448</c:v>
                </c:pt>
                <c:pt idx="10">
                  <c:v>0.3263888888888889</c:v>
                </c:pt>
                <c:pt idx="11">
                  <c:v>0.33333333333333331</c:v>
                </c:pt>
                <c:pt idx="12">
                  <c:v>0.34027777777777773</c:v>
                </c:pt>
                <c:pt idx="13">
                  <c:v>0.34722222222222227</c:v>
                </c:pt>
                <c:pt idx="14">
                  <c:v>0.35416666666666669</c:v>
                </c:pt>
                <c:pt idx="15">
                  <c:v>0.3611111111111111</c:v>
                </c:pt>
                <c:pt idx="16">
                  <c:v>0.36805555555555558</c:v>
                </c:pt>
                <c:pt idx="17">
                  <c:v>0.375</c:v>
                </c:pt>
                <c:pt idx="18">
                  <c:v>0.38194444444444442</c:v>
                </c:pt>
                <c:pt idx="19">
                  <c:v>0.3888888888888889</c:v>
                </c:pt>
                <c:pt idx="20">
                  <c:v>0.39583333333333331</c:v>
                </c:pt>
                <c:pt idx="21">
                  <c:v>0.40277777777777773</c:v>
                </c:pt>
                <c:pt idx="22">
                  <c:v>0.40972222222222227</c:v>
                </c:pt>
                <c:pt idx="23">
                  <c:v>0.41666666666666669</c:v>
                </c:pt>
              </c:numCache>
            </c:numRef>
          </c:cat>
          <c:val>
            <c:numRef>
              <c:f>p.102_例題３!$C$5:$C$28</c:f>
              <c:numCache>
                <c:formatCode>0.00_ </c:formatCode>
                <c:ptCount val="24"/>
                <c:pt idx="0">
                  <c:v>1.43</c:v>
                </c:pt>
                <c:pt idx="1">
                  <c:v>1.49</c:v>
                </c:pt>
                <c:pt idx="2">
                  <c:v>1.51</c:v>
                </c:pt>
                <c:pt idx="3">
                  <c:v>1.54</c:v>
                </c:pt>
                <c:pt idx="4">
                  <c:v>1.55</c:v>
                </c:pt>
                <c:pt idx="5">
                  <c:v>1.57</c:v>
                </c:pt>
                <c:pt idx="6">
                  <c:v>1.62</c:v>
                </c:pt>
                <c:pt idx="7">
                  <c:v>1.66</c:v>
                </c:pt>
                <c:pt idx="8">
                  <c:v>1.67</c:v>
                </c:pt>
                <c:pt idx="9">
                  <c:v>1.67</c:v>
                </c:pt>
                <c:pt idx="10">
                  <c:v>1.73</c:v>
                </c:pt>
                <c:pt idx="11">
                  <c:v>1.76</c:v>
                </c:pt>
                <c:pt idx="12">
                  <c:v>1.85</c:v>
                </c:pt>
                <c:pt idx="13">
                  <c:v>1.83</c:v>
                </c:pt>
                <c:pt idx="14">
                  <c:v>1.76</c:v>
                </c:pt>
                <c:pt idx="15">
                  <c:v>1.7</c:v>
                </c:pt>
                <c:pt idx="16">
                  <c:v>1.67</c:v>
                </c:pt>
                <c:pt idx="17">
                  <c:v>1.66</c:v>
                </c:pt>
                <c:pt idx="18">
                  <c:v>1.62</c:v>
                </c:pt>
                <c:pt idx="19">
                  <c:v>1.61</c:v>
                </c:pt>
                <c:pt idx="20">
                  <c:v>1.58</c:v>
                </c:pt>
                <c:pt idx="21">
                  <c:v>1.57</c:v>
                </c:pt>
                <c:pt idx="22">
                  <c:v>1.57</c:v>
                </c:pt>
                <c:pt idx="23">
                  <c:v>1.57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F8-435D-AB9E-8003AC1E0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49856"/>
        <c:axId val="56479104"/>
      </c:lineChart>
      <c:catAx>
        <c:axId val="5624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時刻</a:t>
                </a:r>
              </a:p>
            </c:rich>
          </c:tx>
          <c:layout>
            <c:manualLayout>
              <c:xMode val="edge"/>
              <c:yMode val="edge"/>
              <c:x val="0.47394450100163554"/>
              <c:y val="0.832941318395702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478528"/>
        <c:crosses val="autoZero"/>
        <c:auto val="1"/>
        <c:lblAlgn val="ctr"/>
        <c:lblOffset val="100"/>
        <c:tickMarkSkip val="3"/>
        <c:noMultiLvlLbl val="0"/>
      </c:catAx>
      <c:valAx>
        <c:axId val="5647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雨量</a:t>
                </a:r>
                <a:r>
                  <a:rPr lang="en-US" altLang="ja-JP"/>
                  <a:t>[mm/10</a:t>
                </a:r>
                <a:r>
                  <a:rPr lang="ja-JP" altLang="en-US"/>
                  <a:t>分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0552344251766216E-2"/>
              <c:y val="4.231886545516959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249344"/>
        <c:crosses val="autoZero"/>
        <c:crossBetween val="between"/>
      </c:valAx>
      <c:valAx>
        <c:axId val="56479104"/>
        <c:scaling>
          <c:orientation val="minMax"/>
          <c:max val="2.8"/>
          <c:min val="0"/>
        </c:scaling>
        <c:delete val="0"/>
        <c:axPos val="r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水位</a:t>
                </a:r>
                <a:r>
                  <a:rPr lang="en-US" altLang="ja-JP"/>
                  <a:t>[m]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86640976236351963"/>
              <c:y val="3.505274374763100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249856"/>
        <c:crosses val="max"/>
        <c:crossBetween val="between"/>
        <c:majorUnit val="0.4"/>
      </c:valAx>
      <c:catAx>
        <c:axId val="56249856"/>
        <c:scaling>
          <c:orientation val="minMax"/>
        </c:scaling>
        <c:delete val="1"/>
        <c:axPos val="b"/>
        <c:numFmt formatCode="h:mm" sourceLinked="1"/>
        <c:majorTickMark val="out"/>
        <c:minorTickMark val="none"/>
        <c:tickLblPos val="nextTo"/>
        <c:crossAx val="56479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61110128819647"/>
          <c:y val="0.88292976539102774"/>
          <c:w val="0.79799634872230563"/>
          <c:h val="0.100818296895449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河川の水位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2830873019485281"/>
          <c:y val="0.13878292461398728"/>
          <c:w val="0.75769210929558672"/>
          <c:h val="0.64697471509971505"/>
        </c:manualLayout>
      </c:layout>
      <c:lineChart>
        <c:grouping val="standard"/>
        <c:varyColors val="0"/>
        <c:ser>
          <c:idx val="0"/>
          <c:order val="0"/>
          <c:tx>
            <c:strRef>
              <c:f>p.102_例題３!$C$2</c:f>
              <c:strCache>
                <c:ptCount val="1"/>
                <c:pt idx="0">
                  <c:v>水位（観測点A）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p.102_例題３!$B$5:$B$28</c:f>
              <c:numCache>
                <c:formatCode>h:mm</c:formatCode>
                <c:ptCount val="24"/>
                <c:pt idx="0">
                  <c:v>0.25694444444444448</c:v>
                </c:pt>
                <c:pt idx="1">
                  <c:v>0.2638888888888889</c:v>
                </c:pt>
                <c:pt idx="2">
                  <c:v>0.27083333333333331</c:v>
                </c:pt>
                <c:pt idx="3">
                  <c:v>0.27777777777777779</c:v>
                </c:pt>
                <c:pt idx="4">
                  <c:v>0.28472222222222221</c:v>
                </c:pt>
                <c:pt idx="5">
                  <c:v>0.29166666666666669</c:v>
                </c:pt>
                <c:pt idx="6">
                  <c:v>0.2986111111111111</c:v>
                </c:pt>
                <c:pt idx="7">
                  <c:v>0.30555555555555552</c:v>
                </c:pt>
                <c:pt idx="8">
                  <c:v>0.3125</c:v>
                </c:pt>
                <c:pt idx="9">
                  <c:v>0.31944444444444448</c:v>
                </c:pt>
                <c:pt idx="10">
                  <c:v>0.3263888888888889</c:v>
                </c:pt>
                <c:pt idx="11">
                  <c:v>0.33333333333333331</c:v>
                </c:pt>
                <c:pt idx="12">
                  <c:v>0.34027777777777773</c:v>
                </c:pt>
                <c:pt idx="13">
                  <c:v>0.34722222222222227</c:v>
                </c:pt>
                <c:pt idx="14">
                  <c:v>0.35416666666666669</c:v>
                </c:pt>
                <c:pt idx="15">
                  <c:v>0.3611111111111111</c:v>
                </c:pt>
                <c:pt idx="16">
                  <c:v>0.36805555555555558</c:v>
                </c:pt>
                <c:pt idx="17">
                  <c:v>0.375</c:v>
                </c:pt>
                <c:pt idx="18">
                  <c:v>0.38194444444444442</c:v>
                </c:pt>
                <c:pt idx="19">
                  <c:v>0.3888888888888889</c:v>
                </c:pt>
                <c:pt idx="20">
                  <c:v>0.39583333333333331</c:v>
                </c:pt>
                <c:pt idx="21">
                  <c:v>0.40277777777777773</c:v>
                </c:pt>
                <c:pt idx="22">
                  <c:v>0.40972222222222227</c:v>
                </c:pt>
                <c:pt idx="23">
                  <c:v>0.41666666666666669</c:v>
                </c:pt>
              </c:numCache>
            </c:numRef>
          </c:cat>
          <c:val>
            <c:numRef>
              <c:f>p.102_例題３!$C$5:$C$28</c:f>
              <c:numCache>
                <c:formatCode>0.00_ </c:formatCode>
                <c:ptCount val="24"/>
                <c:pt idx="0">
                  <c:v>1.43</c:v>
                </c:pt>
                <c:pt idx="1">
                  <c:v>1.49</c:v>
                </c:pt>
                <c:pt idx="2">
                  <c:v>1.51</c:v>
                </c:pt>
                <c:pt idx="3">
                  <c:v>1.54</c:v>
                </c:pt>
                <c:pt idx="4">
                  <c:v>1.55</c:v>
                </c:pt>
                <c:pt idx="5">
                  <c:v>1.57</c:v>
                </c:pt>
                <c:pt idx="6">
                  <c:v>1.62</c:v>
                </c:pt>
                <c:pt idx="7">
                  <c:v>1.66</c:v>
                </c:pt>
                <c:pt idx="8">
                  <c:v>1.67</c:v>
                </c:pt>
                <c:pt idx="9">
                  <c:v>1.67</c:v>
                </c:pt>
                <c:pt idx="10">
                  <c:v>1.73</c:v>
                </c:pt>
                <c:pt idx="11">
                  <c:v>1.76</c:v>
                </c:pt>
                <c:pt idx="12">
                  <c:v>1.85</c:v>
                </c:pt>
                <c:pt idx="13">
                  <c:v>1.83</c:v>
                </c:pt>
                <c:pt idx="14">
                  <c:v>1.76</c:v>
                </c:pt>
                <c:pt idx="15">
                  <c:v>1.7</c:v>
                </c:pt>
                <c:pt idx="16">
                  <c:v>1.67</c:v>
                </c:pt>
                <c:pt idx="17">
                  <c:v>1.66</c:v>
                </c:pt>
                <c:pt idx="18">
                  <c:v>1.62</c:v>
                </c:pt>
                <c:pt idx="19">
                  <c:v>1.61</c:v>
                </c:pt>
                <c:pt idx="20">
                  <c:v>1.58</c:v>
                </c:pt>
                <c:pt idx="21">
                  <c:v>1.57</c:v>
                </c:pt>
                <c:pt idx="22">
                  <c:v>1.57</c:v>
                </c:pt>
                <c:pt idx="23">
                  <c:v>1.57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AE-4886-95FD-9CF0CBEAC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63072"/>
        <c:axId val="56476800"/>
      </c:lineChart>
      <c:catAx>
        <c:axId val="5696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時刻</a:t>
                </a:r>
              </a:p>
            </c:rich>
          </c:tx>
          <c:layout>
            <c:manualLayout>
              <c:xMode val="edge"/>
              <c:yMode val="edge"/>
              <c:x val="0.46827670261546489"/>
              <c:y val="0.905018737522652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476800"/>
        <c:crosses val="autoZero"/>
        <c:auto val="1"/>
        <c:lblAlgn val="ctr"/>
        <c:lblOffset val="100"/>
        <c:tickMarkSkip val="3"/>
        <c:noMultiLvlLbl val="0"/>
      </c:catAx>
      <c:valAx>
        <c:axId val="5647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水位</a:t>
                </a:r>
                <a:r>
                  <a:rPr lang="en-US" altLang="ja-JP"/>
                  <a:t>[m]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0552344251766216E-2"/>
              <c:y val="4.231886545516959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96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552119341563782"/>
          <c:y val="3.4887108262108266E-2"/>
          <c:w val="0.22974378462099385"/>
          <c:h val="8.08684164749484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流域の雨量と河川の水位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2830873019485281"/>
          <c:y val="0.13878292461398728"/>
          <c:w val="0.75769210929558672"/>
          <c:h val="0.58933153421348927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p.102_例題３!$D$2</c:f>
              <c:strCache>
                <c:ptCount val="1"/>
                <c:pt idx="0">
                  <c:v>雨量（観測点A）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p.102_例題３!$B$5:$B$28</c:f>
              <c:numCache>
                <c:formatCode>h:mm</c:formatCode>
                <c:ptCount val="24"/>
                <c:pt idx="0">
                  <c:v>0.25694444444444448</c:v>
                </c:pt>
                <c:pt idx="1">
                  <c:v>0.2638888888888889</c:v>
                </c:pt>
                <c:pt idx="2">
                  <c:v>0.27083333333333331</c:v>
                </c:pt>
                <c:pt idx="3">
                  <c:v>0.27777777777777779</c:v>
                </c:pt>
                <c:pt idx="4">
                  <c:v>0.28472222222222221</c:v>
                </c:pt>
                <c:pt idx="5">
                  <c:v>0.29166666666666669</c:v>
                </c:pt>
                <c:pt idx="6">
                  <c:v>0.2986111111111111</c:v>
                </c:pt>
                <c:pt idx="7">
                  <c:v>0.30555555555555552</c:v>
                </c:pt>
                <c:pt idx="8">
                  <c:v>0.3125</c:v>
                </c:pt>
                <c:pt idx="9">
                  <c:v>0.31944444444444448</c:v>
                </c:pt>
                <c:pt idx="10">
                  <c:v>0.3263888888888889</c:v>
                </c:pt>
                <c:pt idx="11">
                  <c:v>0.33333333333333331</c:v>
                </c:pt>
                <c:pt idx="12">
                  <c:v>0.34027777777777773</c:v>
                </c:pt>
                <c:pt idx="13">
                  <c:v>0.34722222222222227</c:v>
                </c:pt>
                <c:pt idx="14">
                  <c:v>0.35416666666666669</c:v>
                </c:pt>
                <c:pt idx="15">
                  <c:v>0.3611111111111111</c:v>
                </c:pt>
                <c:pt idx="16">
                  <c:v>0.36805555555555558</c:v>
                </c:pt>
                <c:pt idx="17">
                  <c:v>0.375</c:v>
                </c:pt>
                <c:pt idx="18">
                  <c:v>0.38194444444444442</c:v>
                </c:pt>
                <c:pt idx="19">
                  <c:v>0.3888888888888889</c:v>
                </c:pt>
                <c:pt idx="20">
                  <c:v>0.39583333333333331</c:v>
                </c:pt>
                <c:pt idx="21">
                  <c:v>0.40277777777777773</c:v>
                </c:pt>
                <c:pt idx="22">
                  <c:v>0.40972222222222227</c:v>
                </c:pt>
                <c:pt idx="23">
                  <c:v>0.41666666666666669</c:v>
                </c:pt>
              </c:numCache>
            </c:numRef>
          </c:cat>
          <c:val>
            <c:numRef>
              <c:f>p.102_例題３!$D$5:$D$28</c:f>
              <c:numCache>
                <c:formatCode>0.0_ 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5</c:v>
                </c:pt>
                <c:pt idx="9">
                  <c:v>9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8-419E-B4F1-63046FF36C0C}"/>
            </c:ext>
          </c:extLst>
        </c:ser>
        <c:ser>
          <c:idx val="2"/>
          <c:order val="2"/>
          <c:tx>
            <c:strRef>
              <c:f>p.102_例題３!$E$2</c:f>
              <c:strCache>
                <c:ptCount val="1"/>
                <c:pt idx="0">
                  <c:v>雨量（観測点B）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p.102_例題３!$B$5:$B$28</c:f>
              <c:numCache>
                <c:formatCode>h:mm</c:formatCode>
                <c:ptCount val="24"/>
                <c:pt idx="0">
                  <c:v>0.25694444444444448</c:v>
                </c:pt>
                <c:pt idx="1">
                  <c:v>0.2638888888888889</c:v>
                </c:pt>
                <c:pt idx="2">
                  <c:v>0.27083333333333331</c:v>
                </c:pt>
                <c:pt idx="3">
                  <c:v>0.27777777777777779</c:v>
                </c:pt>
                <c:pt idx="4">
                  <c:v>0.28472222222222221</c:v>
                </c:pt>
                <c:pt idx="5">
                  <c:v>0.29166666666666669</c:v>
                </c:pt>
                <c:pt idx="6">
                  <c:v>0.2986111111111111</c:v>
                </c:pt>
                <c:pt idx="7">
                  <c:v>0.30555555555555552</c:v>
                </c:pt>
                <c:pt idx="8">
                  <c:v>0.3125</c:v>
                </c:pt>
                <c:pt idx="9">
                  <c:v>0.31944444444444448</c:v>
                </c:pt>
                <c:pt idx="10">
                  <c:v>0.3263888888888889</c:v>
                </c:pt>
                <c:pt idx="11">
                  <c:v>0.33333333333333331</c:v>
                </c:pt>
                <c:pt idx="12">
                  <c:v>0.34027777777777773</c:v>
                </c:pt>
                <c:pt idx="13">
                  <c:v>0.34722222222222227</c:v>
                </c:pt>
                <c:pt idx="14">
                  <c:v>0.35416666666666669</c:v>
                </c:pt>
                <c:pt idx="15">
                  <c:v>0.3611111111111111</c:v>
                </c:pt>
                <c:pt idx="16">
                  <c:v>0.36805555555555558</c:v>
                </c:pt>
                <c:pt idx="17">
                  <c:v>0.375</c:v>
                </c:pt>
                <c:pt idx="18">
                  <c:v>0.38194444444444442</c:v>
                </c:pt>
                <c:pt idx="19">
                  <c:v>0.3888888888888889</c:v>
                </c:pt>
                <c:pt idx="20">
                  <c:v>0.39583333333333331</c:v>
                </c:pt>
                <c:pt idx="21">
                  <c:v>0.40277777777777773</c:v>
                </c:pt>
                <c:pt idx="22">
                  <c:v>0.40972222222222227</c:v>
                </c:pt>
                <c:pt idx="23">
                  <c:v>0.41666666666666669</c:v>
                </c:pt>
              </c:numCache>
            </c:numRef>
          </c:cat>
          <c:val>
            <c:numRef>
              <c:f>p.102_例題３!$E$5:$E$28</c:f>
              <c:numCache>
                <c:formatCode>0.0_ </c:formatCode>
                <c:ptCount val="24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5</c:v>
                </c:pt>
                <c:pt idx="7">
                  <c:v>4</c:v>
                </c:pt>
                <c:pt idx="8">
                  <c:v>12</c:v>
                </c:pt>
                <c:pt idx="9">
                  <c:v>7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D8-419E-B4F1-63046FF36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6964608"/>
        <c:axId val="56483136"/>
      </c:barChart>
      <c:lineChart>
        <c:grouping val="standard"/>
        <c:varyColors val="0"/>
        <c:ser>
          <c:idx val="0"/>
          <c:order val="0"/>
          <c:tx>
            <c:strRef>
              <c:f>p.102_例題３!$C$2</c:f>
              <c:strCache>
                <c:ptCount val="1"/>
                <c:pt idx="0">
                  <c:v>水位（観測点A）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p.102_例題３!$B$5:$B$28</c:f>
              <c:numCache>
                <c:formatCode>h:mm</c:formatCode>
                <c:ptCount val="24"/>
                <c:pt idx="0">
                  <c:v>0.25694444444444448</c:v>
                </c:pt>
                <c:pt idx="1">
                  <c:v>0.2638888888888889</c:v>
                </c:pt>
                <c:pt idx="2">
                  <c:v>0.27083333333333331</c:v>
                </c:pt>
                <c:pt idx="3">
                  <c:v>0.27777777777777779</c:v>
                </c:pt>
                <c:pt idx="4">
                  <c:v>0.28472222222222221</c:v>
                </c:pt>
                <c:pt idx="5">
                  <c:v>0.29166666666666669</c:v>
                </c:pt>
                <c:pt idx="6">
                  <c:v>0.2986111111111111</c:v>
                </c:pt>
                <c:pt idx="7">
                  <c:v>0.30555555555555552</c:v>
                </c:pt>
                <c:pt idx="8">
                  <c:v>0.3125</c:v>
                </c:pt>
                <c:pt idx="9">
                  <c:v>0.31944444444444448</c:v>
                </c:pt>
                <c:pt idx="10">
                  <c:v>0.3263888888888889</c:v>
                </c:pt>
                <c:pt idx="11">
                  <c:v>0.33333333333333331</c:v>
                </c:pt>
                <c:pt idx="12">
                  <c:v>0.34027777777777773</c:v>
                </c:pt>
                <c:pt idx="13">
                  <c:v>0.34722222222222227</c:v>
                </c:pt>
                <c:pt idx="14">
                  <c:v>0.35416666666666669</c:v>
                </c:pt>
                <c:pt idx="15">
                  <c:v>0.3611111111111111</c:v>
                </c:pt>
                <c:pt idx="16">
                  <c:v>0.36805555555555558</c:v>
                </c:pt>
                <c:pt idx="17">
                  <c:v>0.375</c:v>
                </c:pt>
                <c:pt idx="18">
                  <c:v>0.38194444444444442</c:v>
                </c:pt>
                <c:pt idx="19">
                  <c:v>0.3888888888888889</c:v>
                </c:pt>
                <c:pt idx="20">
                  <c:v>0.39583333333333331</c:v>
                </c:pt>
                <c:pt idx="21">
                  <c:v>0.40277777777777773</c:v>
                </c:pt>
                <c:pt idx="22">
                  <c:v>0.40972222222222227</c:v>
                </c:pt>
                <c:pt idx="23">
                  <c:v>0.41666666666666669</c:v>
                </c:pt>
              </c:numCache>
            </c:numRef>
          </c:cat>
          <c:val>
            <c:numRef>
              <c:f>p.102_例題３!$C$5:$C$28</c:f>
              <c:numCache>
                <c:formatCode>0.00_ </c:formatCode>
                <c:ptCount val="24"/>
                <c:pt idx="0">
                  <c:v>1.43</c:v>
                </c:pt>
                <c:pt idx="1">
                  <c:v>1.49</c:v>
                </c:pt>
                <c:pt idx="2">
                  <c:v>1.51</c:v>
                </c:pt>
                <c:pt idx="3">
                  <c:v>1.54</c:v>
                </c:pt>
                <c:pt idx="4">
                  <c:v>1.55</c:v>
                </c:pt>
                <c:pt idx="5">
                  <c:v>1.57</c:v>
                </c:pt>
                <c:pt idx="6">
                  <c:v>1.62</c:v>
                </c:pt>
                <c:pt idx="7">
                  <c:v>1.66</c:v>
                </c:pt>
                <c:pt idx="8">
                  <c:v>1.67</c:v>
                </c:pt>
                <c:pt idx="9">
                  <c:v>1.67</c:v>
                </c:pt>
                <c:pt idx="10">
                  <c:v>1.73</c:v>
                </c:pt>
                <c:pt idx="11">
                  <c:v>1.76</c:v>
                </c:pt>
                <c:pt idx="12">
                  <c:v>1.85</c:v>
                </c:pt>
                <c:pt idx="13">
                  <c:v>1.83</c:v>
                </c:pt>
                <c:pt idx="14">
                  <c:v>1.76</c:v>
                </c:pt>
                <c:pt idx="15">
                  <c:v>1.7</c:v>
                </c:pt>
                <c:pt idx="16">
                  <c:v>1.67</c:v>
                </c:pt>
                <c:pt idx="17">
                  <c:v>1.66</c:v>
                </c:pt>
                <c:pt idx="18">
                  <c:v>1.62</c:v>
                </c:pt>
                <c:pt idx="19">
                  <c:v>1.61</c:v>
                </c:pt>
                <c:pt idx="20">
                  <c:v>1.58</c:v>
                </c:pt>
                <c:pt idx="21">
                  <c:v>1.57</c:v>
                </c:pt>
                <c:pt idx="22">
                  <c:v>1.57</c:v>
                </c:pt>
                <c:pt idx="23">
                  <c:v>1.57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D8-419E-B4F1-63046FF36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66144"/>
        <c:axId val="57090048"/>
      </c:lineChart>
      <c:catAx>
        <c:axId val="5696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時刻</a:t>
                </a:r>
              </a:p>
            </c:rich>
          </c:tx>
          <c:layout>
            <c:manualLayout>
              <c:xMode val="edge"/>
              <c:yMode val="edge"/>
              <c:x val="0.47394450100163554"/>
              <c:y val="0.832941318395702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483136"/>
        <c:crosses val="autoZero"/>
        <c:auto val="1"/>
        <c:lblAlgn val="ctr"/>
        <c:lblOffset val="100"/>
        <c:tickMarkSkip val="3"/>
        <c:noMultiLvlLbl val="0"/>
      </c:catAx>
      <c:valAx>
        <c:axId val="5648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雨量</a:t>
                </a:r>
                <a:r>
                  <a:rPr lang="en-US" altLang="ja-JP"/>
                  <a:t>[mm/10</a:t>
                </a:r>
                <a:r>
                  <a:rPr lang="ja-JP" altLang="en-US"/>
                  <a:t>分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0552344251766216E-2"/>
              <c:y val="4.231886545516959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964608"/>
        <c:crosses val="autoZero"/>
        <c:crossBetween val="between"/>
      </c:valAx>
      <c:valAx>
        <c:axId val="57090048"/>
        <c:scaling>
          <c:orientation val="minMax"/>
          <c:max val="2"/>
          <c:min val="1"/>
        </c:scaling>
        <c:delete val="0"/>
        <c:axPos val="r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水位</a:t>
                </a:r>
                <a:r>
                  <a:rPr lang="en-US" altLang="ja-JP"/>
                  <a:t>[m]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86640976236351963"/>
              <c:y val="3.505274374763100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966144"/>
        <c:crosses val="max"/>
        <c:crossBetween val="between"/>
        <c:majorUnit val="0.2"/>
      </c:valAx>
      <c:catAx>
        <c:axId val="56966144"/>
        <c:scaling>
          <c:orientation val="minMax"/>
        </c:scaling>
        <c:delete val="1"/>
        <c:axPos val="b"/>
        <c:numFmt formatCode="h:mm" sourceLinked="1"/>
        <c:majorTickMark val="out"/>
        <c:minorTickMark val="none"/>
        <c:tickLblPos val="nextTo"/>
        <c:crossAx val="570900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61110128819647"/>
          <c:y val="0.88292976539102774"/>
          <c:w val="0.79799634872230563"/>
          <c:h val="0.100818296895449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p.102_例題３!$D$4</c:f>
              <c:strCache>
                <c:ptCount val="1"/>
                <c:pt idx="0">
                  <c:v>雨量
（観測点A）
[mm/10分]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p.102_例題３!$B$5:$B$28</c:f>
              <c:numCache>
                <c:formatCode>h:mm</c:formatCode>
                <c:ptCount val="24"/>
                <c:pt idx="0">
                  <c:v>0.25694444444444448</c:v>
                </c:pt>
                <c:pt idx="1">
                  <c:v>0.2638888888888889</c:v>
                </c:pt>
                <c:pt idx="2">
                  <c:v>0.27083333333333331</c:v>
                </c:pt>
                <c:pt idx="3">
                  <c:v>0.27777777777777779</c:v>
                </c:pt>
                <c:pt idx="4">
                  <c:v>0.28472222222222221</c:v>
                </c:pt>
                <c:pt idx="5">
                  <c:v>0.29166666666666669</c:v>
                </c:pt>
                <c:pt idx="6">
                  <c:v>0.2986111111111111</c:v>
                </c:pt>
                <c:pt idx="7">
                  <c:v>0.30555555555555552</c:v>
                </c:pt>
                <c:pt idx="8">
                  <c:v>0.3125</c:v>
                </c:pt>
                <c:pt idx="9">
                  <c:v>0.31944444444444448</c:v>
                </c:pt>
                <c:pt idx="10">
                  <c:v>0.3263888888888889</c:v>
                </c:pt>
                <c:pt idx="11">
                  <c:v>0.33333333333333331</c:v>
                </c:pt>
                <c:pt idx="12">
                  <c:v>0.34027777777777773</c:v>
                </c:pt>
                <c:pt idx="13">
                  <c:v>0.34722222222222227</c:v>
                </c:pt>
                <c:pt idx="14">
                  <c:v>0.35416666666666669</c:v>
                </c:pt>
                <c:pt idx="15">
                  <c:v>0.3611111111111111</c:v>
                </c:pt>
                <c:pt idx="16">
                  <c:v>0.36805555555555558</c:v>
                </c:pt>
                <c:pt idx="17">
                  <c:v>0.375</c:v>
                </c:pt>
                <c:pt idx="18">
                  <c:v>0.38194444444444442</c:v>
                </c:pt>
                <c:pt idx="19">
                  <c:v>0.3888888888888889</c:v>
                </c:pt>
                <c:pt idx="20">
                  <c:v>0.39583333333333331</c:v>
                </c:pt>
                <c:pt idx="21">
                  <c:v>0.40277777777777773</c:v>
                </c:pt>
                <c:pt idx="22">
                  <c:v>0.40972222222222227</c:v>
                </c:pt>
                <c:pt idx="23">
                  <c:v>0.41666666666666669</c:v>
                </c:pt>
              </c:numCache>
            </c:numRef>
          </c:cat>
          <c:val>
            <c:numRef>
              <c:f>p.102_例題３!$D$5:$D$28</c:f>
              <c:numCache>
                <c:formatCode>0.0_ 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5</c:v>
                </c:pt>
                <c:pt idx="9">
                  <c:v>9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43-4C5B-919B-F7D0E89D8D2C}"/>
            </c:ext>
          </c:extLst>
        </c:ser>
        <c:ser>
          <c:idx val="2"/>
          <c:order val="2"/>
          <c:tx>
            <c:strRef>
              <c:f>p.102_例題３!$E$4</c:f>
              <c:strCache>
                <c:ptCount val="1"/>
                <c:pt idx="0">
                  <c:v>雨量
(観測点B)
[mm/10分]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p.102_例題３!$B$5:$B$28</c:f>
              <c:numCache>
                <c:formatCode>h:mm</c:formatCode>
                <c:ptCount val="24"/>
                <c:pt idx="0">
                  <c:v>0.25694444444444448</c:v>
                </c:pt>
                <c:pt idx="1">
                  <c:v>0.2638888888888889</c:v>
                </c:pt>
                <c:pt idx="2">
                  <c:v>0.27083333333333331</c:v>
                </c:pt>
                <c:pt idx="3">
                  <c:v>0.27777777777777779</c:v>
                </c:pt>
                <c:pt idx="4">
                  <c:v>0.28472222222222221</c:v>
                </c:pt>
                <c:pt idx="5">
                  <c:v>0.29166666666666669</c:v>
                </c:pt>
                <c:pt idx="6">
                  <c:v>0.2986111111111111</c:v>
                </c:pt>
                <c:pt idx="7">
                  <c:v>0.30555555555555552</c:v>
                </c:pt>
                <c:pt idx="8">
                  <c:v>0.3125</c:v>
                </c:pt>
                <c:pt idx="9">
                  <c:v>0.31944444444444448</c:v>
                </c:pt>
                <c:pt idx="10">
                  <c:v>0.3263888888888889</c:v>
                </c:pt>
                <c:pt idx="11">
                  <c:v>0.33333333333333331</c:v>
                </c:pt>
                <c:pt idx="12">
                  <c:v>0.34027777777777773</c:v>
                </c:pt>
                <c:pt idx="13">
                  <c:v>0.34722222222222227</c:v>
                </c:pt>
                <c:pt idx="14">
                  <c:v>0.35416666666666669</c:v>
                </c:pt>
                <c:pt idx="15">
                  <c:v>0.3611111111111111</c:v>
                </c:pt>
                <c:pt idx="16">
                  <c:v>0.36805555555555558</c:v>
                </c:pt>
                <c:pt idx="17">
                  <c:v>0.375</c:v>
                </c:pt>
                <c:pt idx="18">
                  <c:v>0.38194444444444442</c:v>
                </c:pt>
                <c:pt idx="19">
                  <c:v>0.3888888888888889</c:v>
                </c:pt>
                <c:pt idx="20">
                  <c:v>0.39583333333333331</c:v>
                </c:pt>
                <c:pt idx="21">
                  <c:v>0.40277777777777773</c:v>
                </c:pt>
                <c:pt idx="22">
                  <c:v>0.40972222222222227</c:v>
                </c:pt>
                <c:pt idx="23">
                  <c:v>0.41666666666666669</c:v>
                </c:pt>
              </c:numCache>
            </c:numRef>
          </c:cat>
          <c:val>
            <c:numRef>
              <c:f>p.102_例題３!$E$5:$E$28</c:f>
              <c:numCache>
                <c:formatCode>0.0_ </c:formatCode>
                <c:ptCount val="24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5</c:v>
                </c:pt>
                <c:pt idx="7">
                  <c:v>4</c:v>
                </c:pt>
                <c:pt idx="8">
                  <c:v>12</c:v>
                </c:pt>
                <c:pt idx="9">
                  <c:v>7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43-4C5B-919B-F7D0E89D8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48233888"/>
        <c:axId val="448240776"/>
      </c:barChart>
      <c:lineChart>
        <c:grouping val="standard"/>
        <c:varyColors val="0"/>
        <c:ser>
          <c:idx val="0"/>
          <c:order val="0"/>
          <c:tx>
            <c:strRef>
              <c:f>p.102_例題３!$C$4</c:f>
              <c:strCache>
                <c:ptCount val="1"/>
                <c:pt idx="0">
                  <c:v>川の水位
（観測点A）
[m]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p.102_例題３!$B$5:$B$28</c:f>
              <c:numCache>
                <c:formatCode>h:mm</c:formatCode>
                <c:ptCount val="24"/>
                <c:pt idx="0">
                  <c:v>0.25694444444444448</c:v>
                </c:pt>
                <c:pt idx="1">
                  <c:v>0.2638888888888889</c:v>
                </c:pt>
                <c:pt idx="2">
                  <c:v>0.27083333333333331</c:v>
                </c:pt>
                <c:pt idx="3">
                  <c:v>0.27777777777777779</c:v>
                </c:pt>
                <c:pt idx="4">
                  <c:v>0.28472222222222221</c:v>
                </c:pt>
                <c:pt idx="5">
                  <c:v>0.29166666666666669</c:v>
                </c:pt>
                <c:pt idx="6">
                  <c:v>0.2986111111111111</c:v>
                </c:pt>
                <c:pt idx="7">
                  <c:v>0.30555555555555552</c:v>
                </c:pt>
                <c:pt idx="8">
                  <c:v>0.3125</c:v>
                </c:pt>
                <c:pt idx="9">
                  <c:v>0.31944444444444448</c:v>
                </c:pt>
                <c:pt idx="10">
                  <c:v>0.3263888888888889</c:v>
                </c:pt>
                <c:pt idx="11">
                  <c:v>0.33333333333333331</c:v>
                </c:pt>
                <c:pt idx="12">
                  <c:v>0.34027777777777773</c:v>
                </c:pt>
                <c:pt idx="13">
                  <c:v>0.34722222222222227</c:v>
                </c:pt>
                <c:pt idx="14">
                  <c:v>0.35416666666666669</c:v>
                </c:pt>
                <c:pt idx="15">
                  <c:v>0.3611111111111111</c:v>
                </c:pt>
                <c:pt idx="16">
                  <c:v>0.36805555555555558</c:v>
                </c:pt>
                <c:pt idx="17">
                  <c:v>0.375</c:v>
                </c:pt>
                <c:pt idx="18">
                  <c:v>0.38194444444444442</c:v>
                </c:pt>
                <c:pt idx="19">
                  <c:v>0.3888888888888889</c:v>
                </c:pt>
                <c:pt idx="20">
                  <c:v>0.39583333333333331</c:v>
                </c:pt>
                <c:pt idx="21">
                  <c:v>0.40277777777777773</c:v>
                </c:pt>
                <c:pt idx="22">
                  <c:v>0.40972222222222227</c:v>
                </c:pt>
                <c:pt idx="23">
                  <c:v>0.41666666666666669</c:v>
                </c:pt>
              </c:numCache>
            </c:numRef>
          </c:cat>
          <c:val>
            <c:numRef>
              <c:f>p.102_例題３!$C$5:$C$28</c:f>
              <c:numCache>
                <c:formatCode>0.00_ </c:formatCode>
                <c:ptCount val="24"/>
                <c:pt idx="0">
                  <c:v>1.43</c:v>
                </c:pt>
                <c:pt idx="1">
                  <c:v>1.49</c:v>
                </c:pt>
                <c:pt idx="2">
                  <c:v>1.51</c:v>
                </c:pt>
                <c:pt idx="3">
                  <c:v>1.54</c:v>
                </c:pt>
                <c:pt idx="4">
                  <c:v>1.55</c:v>
                </c:pt>
                <c:pt idx="5">
                  <c:v>1.57</c:v>
                </c:pt>
                <c:pt idx="6">
                  <c:v>1.62</c:v>
                </c:pt>
                <c:pt idx="7">
                  <c:v>1.66</c:v>
                </c:pt>
                <c:pt idx="8">
                  <c:v>1.67</c:v>
                </c:pt>
                <c:pt idx="9">
                  <c:v>1.67</c:v>
                </c:pt>
                <c:pt idx="10">
                  <c:v>1.73</c:v>
                </c:pt>
                <c:pt idx="11">
                  <c:v>1.76</c:v>
                </c:pt>
                <c:pt idx="12">
                  <c:v>1.85</c:v>
                </c:pt>
                <c:pt idx="13">
                  <c:v>1.83</c:v>
                </c:pt>
                <c:pt idx="14">
                  <c:v>1.76</c:v>
                </c:pt>
                <c:pt idx="15">
                  <c:v>1.7</c:v>
                </c:pt>
                <c:pt idx="16">
                  <c:v>1.67</c:v>
                </c:pt>
                <c:pt idx="17">
                  <c:v>1.66</c:v>
                </c:pt>
                <c:pt idx="18">
                  <c:v>1.62</c:v>
                </c:pt>
                <c:pt idx="19">
                  <c:v>1.61</c:v>
                </c:pt>
                <c:pt idx="20">
                  <c:v>1.58</c:v>
                </c:pt>
                <c:pt idx="21">
                  <c:v>1.57</c:v>
                </c:pt>
                <c:pt idx="22">
                  <c:v>1.57</c:v>
                </c:pt>
                <c:pt idx="23">
                  <c:v>1.57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43-4C5B-919B-F7D0E89D8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2495288"/>
        <c:axId val="662489384"/>
      </c:lineChart>
      <c:catAx>
        <c:axId val="44823388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8240776"/>
        <c:crosses val="autoZero"/>
        <c:auto val="1"/>
        <c:lblAlgn val="ctr"/>
        <c:lblOffset val="100"/>
        <c:noMultiLvlLbl val="0"/>
      </c:catAx>
      <c:valAx>
        <c:axId val="44824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8233888"/>
        <c:crosses val="autoZero"/>
        <c:crossBetween val="between"/>
      </c:valAx>
      <c:valAx>
        <c:axId val="66248938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2495288"/>
        <c:crosses val="max"/>
        <c:crossBetween val="between"/>
      </c:valAx>
      <c:catAx>
        <c:axId val="662495288"/>
        <c:scaling>
          <c:orientation val="minMax"/>
        </c:scaling>
        <c:delete val="1"/>
        <c:axPos val="b"/>
        <c:numFmt formatCode="h:mm" sourceLinked="1"/>
        <c:majorTickMark val="out"/>
        <c:minorTickMark val="none"/>
        <c:tickLblPos val="nextTo"/>
        <c:crossAx val="66248938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293573</xdr:colOff>
      <xdr:row>3</xdr:row>
      <xdr:rowOff>88449</xdr:rowOff>
    </xdr:from>
    <xdr:to>
      <xdr:col>13</xdr:col>
      <xdr:colOff>391073</xdr:colOff>
      <xdr:row>13</xdr:row>
      <xdr:rowOff>17859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296295</xdr:colOff>
      <xdr:row>1</xdr:row>
      <xdr:rowOff>196359</xdr:rowOff>
    </xdr:from>
    <xdr:to>
      <xdr:col>21</xdr:col>
      <xdr:colOff>433727</xdr:colOff>
      <xdr:row>13</xdr:row>
      <xdr:rowOff>17859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282688</xdr:colOff>
      <xdr:row>13</xdr:row>
      <xdr:rowOff>213633</xdr:rowOff>
    </xdr:from>
    <xdr:to>
      <xdr:col>13</xdr:col>
      <xdr:colOff>380188</xdr:colOff>
      <xdr:row>25</xdr:row>
      <xdr:rowOff>6290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296295</xdr:colOff>
      <xdr:row>13</xdr:row>
      <xdr:rowOff>213633</xdr:rowOff>
    </xdr:from>
    <xdr:to>
      <xdr:col>21</xdr:col>
      <xdr:colOff>433727</xdr:colOff>
      <xdr:row>26</xdr:row>
      <xdr:rowOff>171205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214312</xdr:colOff>
      <xdr:row>2</xdr:row>
      <xdr:rowOff>111125</xdr:rowOff>
    </xdr:from>
    <xdr:to>
      <xdr:col>14</xdr:col>
      <xdr:colOff>126999</xdr:colOff>
      <xdr:row>13</xdr:row>
      <xdr:rowOff>204787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1"/>
  <sheetViews>
    <sheetView showGridLines="0" tabSelected="1" topLeftCell="A4" zoomScale="120" zoomScaleNormal="120" workbookViewId="0">
      <selection activeCell="D38" sqref="D38"/>
    </sheetView>
  </sheetViews>
  <sheetFormatPr defaultRowHeight="13.5" x14ac:dyDescent="0.15"/>
  <cols>
    <col min="1" max="1" width="2.875" customWidth="1"/>
    <col min="2" max="2" width="15.125" bestFit="1" customWidth="1"/>
    <col min="3" max="7" width="9.625" customWidth="1"/>
    <col min="8" max="8" width="6.125" style="21" customWidth="1"/>
  </cols>
  <sheetData>
    <row r="2" spans="2:12" ht="51" customHeight="1" x14ac:dyDescent="0.15">
      <c r="B2" s="2" t="s">
        <v>0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I2" s="24" t="s">
        <v>17</v>
      </c>
    </row>
    <row r="3" spans="2:12" x14ac:dyDescent="0.15">
      <c r="B3" s="4">
        <v>0.25694444444444448</v>
      </c>
      <c r="C3" s="6">
        <v>1.43</v>
      </c>
      <c r="D3" s="5">
        <v>2</v>
      </c>
      <c r="E3" s="5">
        <v>4</v>
      </c>
      <c r="F3" s="5">
        <f>D3</f>
        <v>2</v>
      </c>
      <c r="G3" s="5">
        <f>E3</f>
        <v>4</v>
      </c>
      <c r="H3" s="22"/>
      <c r="L3" s="1"/>
    </row>
    <row r="4" spans="2:12" x14ac:dyDescent="0.15">
      <c r="B4" s="4">
        <v>0.2638888888888889</v>
      </c>
      <c r="C4" s="6">
        <v>1.49</v>
      </c>
      <c r="D4" s="5">
        <v>2</v>
      </c>
      <c r="E4" s="5">
        <v>1</v>
      </c>
      <c r="F4" s="5">
        <f>D3+F3</f>
        <v>4</v>
      </c>
      <c r="G4" s="5">
        <f>E4+G3</f>
        <v>5</v>
      </c>
      <c r="H4" s="22"/>
      <c r="L4" s="1"/>
    </row>
    <row r="5" spans="2:12" x14ac:dyDescent="0.15">
      <c r="B5" s="4">
        <v>0.27083333333333331</v>
      </c>
      <c r="C5" s="6">
        <v>1.51</v>
      </c>
      <c r="D5" s="5">
        <v>2</v>
      </c>
      <c r="E5" s="5">
        <v>2</v>
      </c>
      <c r="F5" s="5">
        <f>D4+F4</f>
        <v>6</v>
      </c>
      <c r="G5" s="5">
        <f t="shared" ref="G5:G26" si="0">E5+G4</f>
        <v>7</v>
      </c>
      <c r="H5" s="22"/>
      <c r="L5" s="1"/>
    </row>
    <row r="6" spans="2:12" x14ac:dyDescent="0.15">
      <c r="B6" s="4">
        <v>0.27777777777777779</v>
      </c>
      <c r="C6" s="6">
        <v>1.54</v>
      </c>
      <c r="D6" s="5">
        <v>0</v>
      </c>
      <c r="E6" s="5">
        <v>1</v>
      </c>
      <c r="F6" s="5">
        <f>D5+F5</f>
        <v>8</v>
      </c>
      <c r="G6" s="5">
        <f t="shared" si="0"/>
        <v>8</v>
      </c>
      <c r="H6" s="22"/>
      <c r="L6" s="1"/>
    </row>
    <row r="7" spans="2:12" x14ac:dyDescent="0.15">
      <c r="B7" s="4">
        <v>0.28472222222222221</v>
      </c>
      <c r="C7" s="6">
        <v>1.55</v>
      </c>
      <c r="D7" s="5">
        <v>1</v>
      </c>
      <c r="E7" s="5">
        <v>3</v>
      </c>
      <c r="F7" s="5">
        <f>D6+F6</f>
        <v>8</v>
      </c>
      <c r="G7" s="5">
        <f t="shared" si="0"/>
        <v>11</v>
      </c>
      <c r="H7" s="22"/>
      <c r="L7" s="1"/>
    </row>
    <row r="8" spans="2:12" x14ac:dyDescent="0.15">
      <c r="B8" s="4">
        <v>0.29166666666666669</v>
      </c>
      <c r="C8" s="6">
        <v>1.57</v>
      </c>
      <c r="D8" s="5">
        <v>3</v>
      </c>
      <c r="E8" s="5">
        <v>2</v>
      </c>
      <c r="F8" s="5">
        <f>D7+F7</f>
        <v>9</v>
      </c>
      <c r="G8" s="5">
        <f t="shared" si="0"/>
        <v>13</v>
      </c>
      <c r="H8" s="22"/>
      <c r="L8" s="1"/>
    </row>
    <row r="9" spans="2:12" x14ac:dyDescent="0.15">
      <c r="B9" s="4">
        <v>0.2986111111111111</v>
      </c>
      <c r="C9" s="6">
        <v>1.62</v>
      </c>
      <c r="D9" s="5">
        <v>3</v>
      </c>
      <c r="E9" s="5">
        <v>5</v>
      </c>
      <c r="F9" s="5">
        <f>D8+F8</f>
        <v>12</v>
      </c>
      <c r="G9" s="5">
        <f t="shared" si="0"/>
        <v>18</v>
      </c>
      <c r="H9" s="22"/>
      <c r="L9" s="1"/>
    </row>
    <row r="10" spans="2:12" x14ac:dyDescent="0.15">
      <c r="B10" s="4">
        <v>0.30555555555555552</v>
      </c>
      <c r="C10" s="6">
        <v>1.66</v>
      </c>
      <c r="D10" s="5">
        <v>2</v>
      </c>
      <c r="E10" s="5">
        <v>4</v>
      </c>
      <c r="F10" s="5">
        <f>D9+F9</f>
        <v>15</v>
      </c>
      <c r="G10" s="5">
        <f t="shared" si="0"/>
        <v>22</v>
      </c>
      <c r="H10" s="22"/>
      <c r="L10" s="1"/>
    </row>
    <row r="11" spans="2:12" x14ac:dyDescent="0.15">
      <c r="B11" s="4">
        <v>0.3125</v>
      </c>
      <c r="C11" s="6">
        <v>1.67</v>
      </c>
      <c r="D11" s="5">
        <v>5</v>
      </c>
      <c r="E11" s="5">
        <v>12</v>
      </c>
      <c r="F11" s="5">
        <f t="shared" ref="F11:F26" si="1">D10+F10</f>
        <v>17</v>
      </c>
      <c r="G11" s="5">
        <f t="shared" si="0"/>
        <v>34</v>
      </c>
      <c r="H11" s="22"/>
      <c r="L11" s="1"/>
    </row>
    <row r="12" spans="2:12" x14ac:dyDescent="0.15">
      <c r="B12" s="4">
        <v>0.31944444444444448</v>
      </c>
      <c r="C12" s="6">
        <v>1.67</v>
      </c>
      <c r="D12" s="5">
        <v>9</v>
      </c>
      <c r="E12" s="5">
        <v>7</v>
      </c>
      <c r="F12" s="5">
        <f t="shared" si="1"/>
        <v>22</v>
      </c>
      <c r="G12" s="5">
        <f t="shared" si="0"/>
        <v>41</v>
      </c>
      <c r="H12" s="22"/>
      <c r="L12" s="1"/>
    </row>
    <row r="13" spans="2:12" x14ac:dyDescent="0.15">
      <c r="B13" s="4">
        <v>0.3263888888888889</v>
      </c>
      <c r="C13" s="6">
        <v>1.73</v>
      </c>
      <c r="D13" s="5">
        <v>1</v>
      </c>
      <c r="E13" s="5">
        <v>1</v>
      </c>
      <c r="F13" s="5">
        <f t="shared" si="1"/>
        <v>31</v>
      </c>
      <c r="G13" s="5">
        <f t="shared" si="0"/>
        <v>42</v>
      </c>
      <c r="H13" s="22"/>
      <c r="L13" s="1"/>
    </row>
    <row r="14" spans="2:12" x14ac:dyDescent="0.15">
      <c r="B14" s="4">
        <v>0.33333333333333331</v>
      </c>
      <c r="C14" s="6">
        <v>1.76</v>
      </c>
      <c r="D14" s="5">
        <v>1</v>
      </c>
      <c r="E14" s="5">
        <v>0</v>
      </c>
      <c r="F14" s="5">
        <f t="shared" si="1"/>
        <v>32</v>
      </c>
      <c r="G14" s="5">
        <f t="shared" si="0"/>
        <v>42</v>
      </c>
      <c r="H14" s="22"/>
      <c r="L14" s="1"/>
    </row>
    <row r="15" spans="2:12" x14ac:dyDescent="0.15">
      <c r="B15" s="4">
        <v>0.34027777777777773</v>
      </c>
      <c r="C15" s="6">
        <v>1.85</v>
      </c>
      <c r="D15" s="5">
        <v>0</v>
      </c>
      <c r="E15" s="5">
        <v>1</v>
      </c>
      <c r="F15" s="5">
        <f t="shared" si="1"/>
        <v>33</v>
      </c>
      <c r="G15" s="5">
        <f t="shared" si="0"/>
        <v>43</v>
      </c>
      <c r="H15" s="22"/>
      <c r="L15" s="1"/>
    </row>
    <row r="16" spans="2:12" x14ac:dyDescent="0.15">
      <c r="B16" s="4">
        <v>0.34722222222222227</v>
      </c>
      <c r="C16" s="6">
        <v>1.83</v>
      </c>
      <c r="D16" s="5">
        <v>1</v>
      </c>
      <c r="E16" s="5">
        <v>0</v>
      </c>
      <c r="F16" s="5">
        <f t="shared" si="1"/>
        <v>33</v>
      </c>
      <c r="G16" s="5">
        <f t="shared" si="0"/>
        <v>43</v>
      </c>
      <c r="H16" s="22"/>
      <c r="L16" s="1"/>
    </row>
    <row r="17" spans="2:12" x14ac:dyDescent="0.15">
      <c r="B17" s="4">
        <v>0.35416666666666669</v>
      </c>
      <c r="C17" s="6">
        <v>1.76</v>
      </c>
      <c r="D17" s="5">
        <v>1</v>
      </c>
      <c r="E17" s="5">
        <v>0</v>
      </c>
      <c r="F17" s="5">
        <f t="shared" si="1"/>
        <v>34</v>
      </c>
      <c r="G17" s="5">
        <f t="shared" si="0"/>
        <v>43</v>
      </c>
      <c r="H17" s="22"/>
      <c r="L17" s="1"/>
    </row>
    <row r="18" spans="2:12" x14ac:dyDescent="0.15">
      <c r="B18" s="4">
        <v>0.3611111111111111</v>
      </c>
      <c r="C18" s="6">
        <v>1.7</v>
      </c>
      <c r="D18" s="5">
        <v>0</v>
      </c>
      <c r="E18" s="5">
        <v>1</v>
      </c>
      <c r="F18" s="5">
        <f t="shared" si="1"/>
        <v>35</v>
      </c>
      <c r="G18" s="5">
        <f t="shared" si="0"/>
        <v>44</v>
      </c>
      <c r="H18" s="22"/>
    </row>
    <row r="19" spans="2:12" x14ac:dyDescent="0.15">
      <c r="B19" s="4">
        <v>0.36805555555555558</v>
      </c>
      <c r="C19" s="6">
        <v>1.67</v>
      </c>
      <c r="D19" s="5">
        <v>2</v>
      </c>
      <c r="E19" s="5">
        <v>1</v>
      </c>
      <c r="F19" s="5">
        <f t="shared" si="1"/>
        <v>35</v>
      </c>
      <c r="G19" s="5">
        <f t="shared" si="0"/>
        <v>45</v>
      </c>
      <c r="H19" s="22"/>
    </row>
    <row r="20" spans="2:12" x14ac:dyDescent="0.15">
      <c r="B20" s="4">
        <v>0.375</v>
      </c>
      <c r="C20" s="6">
        <v>1.66</v>
      </c>
      <c r="D20" s="5">
        <v>1</v>
      </c>
      <c r="E20" s="5">
        <v>1</v>
      </c>
      <c r="F20" s="5">
        <f t="shared" si="1"/>
        <v>37</v>
      </c>
      <c r="G20" s="5">
        <f t="shared" si="0"/>
        <v>46</v>
      </c>
      <c r="H20" s="22"/>
    </row>
    <row r="21" spans="2:12" x14ac:dyDescent="0.15">
      <c r="B21" s="4">
        <v>0.38194444444444442</v>
      </c>
      <c r="C21" s="6">
        <v>1.62</v>
      </c>
      <c r="D21" s="5">
        <v>2</v>
      </c>
      <c r="E21" s="5">
        <v>1</v>
      </c>
      <c r="F21" s="5">
        <f t="shared" si="1"/>
        <v>38</v>
      </c>
      <c r="G21" s="5">
        <f t="shared" si="0"/>
        <v>47</v>
      </c>
      <c r="H21" s="22"/>
    </row>
    <row r="22" spans="2:12" x14ac:dyDescent="0.15">
      <c r="B22" s="4">
        <v>0.3888888888888889</v>
      </c>
      <c r="C22" s="6">
        <v>1.61</v>
      </c>
      <c r="D22" s="5">
        <v>1</v>
      </c>
      <c r="E22" s="5">
        <v>0</v>
      </c>
      <c r="F22" s="5">
        <f t="shared" si="1"/>
        <v>40</v>
      </c>
      <c r="G22" s="5">
        <f t="shared" si="0"/>
        <v>47</v>
      </c>
      <c r="H22" s="22"/>
    </row>
    <row r="23" spans="2:12" x14ac:dyDescent="0.15">
      <c r="B23" s="4">
        <v>0.39583333333333331</v>
      </c>
      <c r="C23" s="6">
        <v>1.58</v>
      </c>
      <c r="D23" s="5">
        <v>1</v>
      </c>
      <c r="E23" s="5">
        <v>1</v>
      </c>
      <c r="F23" s="5">
        <f t="shared" si="1"/>
        <v>41</v>
      </c>
      <c r="G23" s="5">
        <f t="shared" si="0"/>
        <v>48</v>
      </c>
      <c r="H23" s="22"/>
    </row>
    <row r="24" spans="2:12" x14ac:dyDescent="0.15">
      <c r="B24" s="4">
        <v>0.40277777777777773</v>
      </c>
      <c r="C24" s="6">
        <v>1.57</v>
      </c>
      <c r="D24" s="5">
        <v>3</v>
      </c>
      <c r="E24" s="5">
        <v>2</v>
      </c>
      <c r="F24" s="5">
        <f t="shared" si="1"/>
        <v>42</v>
      </c>
      <c r="G24" s="5">
        <f t="shared" si="0"/>
        <v>50</v>
      </c>
      <c r="H24" s="22"/>
    </row>
    <row r="25" spans="2:12" x14ac:dyDescent="0.15">
      <c r="B25" s="4">
        <v>0.40972222222222227</v>
      </c>
      <c r="C25" s="6">
        <v>1.57</v>
      </c>
      <c r="D25" s="5">
        <v>1</v>
      </c>
      <c r="E25" s="5">
        <v>2</v>
      </c>
      <c r="F25" s="5">
        <f t="shared" si="1"/>
        <v>45</v>
      </c>
      <c r="G25" s="5">
        <f t="shared" si="0"/>
        <v>52</v>
      </c>
      <c r="H25" s="22"/>
    </row>
    <row r="26" spans="2:12" x14ac:dyDescent="0.15">
      <c r="B26" s="4">
        <v>0.41666666666666669</v>
      </c>
      <c r="C26" s="6">
        <v>1.57</v>
      </c>
      <c r="D26" s="5">
        <v>1</v>
      </c>
      <c r="E26" s="5">
        <v>1</v>
      </c>
      <c r="F26" s="5">
        <f t="shared" si="1"/>
        <v>46</v>
      </c>
      <c r="G26" s="5">
        <f t="shared" si="0"/>
        <v>53</v>
      </c>
      <c r="H26" s="23"/>
    </row>
    <row r="27" spans="2:12" x14ac:dyDescent="0.15">
      <c r="B27" s="7" t="s">
        <v>1</v>
      </c>
      <c r="C27" s="20"/>
      <c r="D27" s="5">
        <f>SUM(D3:D26)</f>
        <v>45</v>
      </c>
      <c r="E27" s="5">
        <f>SUM(E3:E26)</f>
        <v>53</v>
      </c>
      <c r="F27" s="20"/>
      <c r="G27" s="20"/>
      <c r="H27" s="21" t="s">
        <v>15</v>
      </c>
      <c r="I27" t="s">
        <v>16</v>
      </c>
    </row>
    <row r="28" spans="2:12" x14ac:dyDescent="0.15">
      <c r="B28" s="7" t="s">
        <v>12</v>
      </c>
      <c r="C28" s="20"/>
      <c r="D28" s="5">
        <f>COUNT(D3:D26)</f>
        <v>24</v>
      </c>
      <c r="E28" s="5">
        <f>COUNT(E3:E26)</f>
        <v>24</v>
      </c>
      <c r="F28" s="20"/>
      <c r="G28" s="20"/>
      <c r="H28" s="21" t="s">
        <v>15</v>
      </c>
      <c r="I28" t="s">
        <v>18</v>
      </c>
    </row>
    <row r="29" spans="2:12" x14ac:dyDescent="0.15">
      <c r="B29" s="8" t="s">
        <v>2</v>
      </c>
      <c r="C29" s="20"/>
      <c r="D29" s="9">
        <f>AVERAGE(D3:D26)</f>
        <v>1.875</v>
      </c>
      <c r="E29" s="9">
        <f>AVERAGE(E3:E26)</f>
        <v>2.2083333333333335</v>
      </c>
      <c r="F29" s="20"/>
      <c r="G29" s="20"/>
      <c r="H29" s="21" t="s">
        <v>15</v>
      </c>
      <c r="I29" t="s">
        <v>19</v>
      </c>
    </row>
    <row r="30" spans="2:12" x14ac:dyDescent="0.15">
      <c r="B30" s="8" t="s">
        <v>13</v>
      </c>
      <c r="C30" s="20"/>
      <c r="D30" s="7">
        <f>COUNTIF(D3:D26,"&gt;=3")</f>
        <v>5</v>
      </c>
      <c r="E30" s="7">
        <f>COUNTIF(E3:E26,"&gt;=3")</f>
        <v>6</v>
      </c>
      <c r="F30" s="20"/>
      <c r="G30" s="20"/>
      <c r="H30" s="21" t="s">
        <v>15</v>
      </c>
      <c r="I30" t="s">
        <v>20</v>
      </c>
    </row>
    <row r="31" spans="2:12" x14ac:dyDescent="0.15">
      <c r="B31" s="8" t="s">
        <v>14</v>
      </c>
      <c r="C31" s="20"/>
      <c r="D31" s="7">
        <f>SUMIF(D3:D26,"&gt;=3",D3:D26)</f>
        <v>23</v>
      </c>
      <c r="E31" s="7">
        <f>SUMIF(E3:E26,"&gt;=3",E3:E26)</f>
        <v>35</v>
      </c>
      <c r="F31" s="20"/>
      <c r="G31" s="20"/>
      <c r="H31" s="21" t="s">
        <v>15</v>
      </c>
      <c r="I31" t="s">
        <v>21</v>
      </c>
    </row>
  </sheetData>
  <phoneticPr fontId="5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8"/>
  <sheetViews>
    <sheetView showGridLines="0" zoomScale="120" zoomScaleNormal="120" workbookViewId="0">
      <selection activeCell="I27" sqref="I27"/>
    </sheetView>
  </sheetViews>
  <sheetFormatPr defaultRowHeight="13.5" x14ac:dyDescent="0.15"/>
  <cols>
    <col min="1" max="1" width="2.875" customWidth="1"/>
    <col min="2" max="2" width="9" bestFit="1" customWidth="1"/>
    <col min="3" max="7" width="9.625" customWidth="1"/>
    <col min="8" max="8" width="13" bestFit="1" customWidth="1"/>
  </cols>
  <sheetData>
    <row r="2" spans="2:12" ht="51" customHeight="1" x14ac:dyDescent="0.15">
      <c r="B2" s="2" t="s">
        <v>0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19" t="s">
        <v>11</v>
      </c>
    </row>
    <row r="3" spans="2:12" x14ac:dyDescent="0.15">
      <c r="B3" s="4">
        <v>0.25694444444444448</v>
      </c>
      <c r="C3" s="6">
        <v>1.43</v>
      </c>
      <c r="D3" s="5">
        <v>2</v>
      </c>
      <c r="E3" s="5">
        <v>4</v>
      </c>
      <c r="F3" s="5">
        <f>D3</f>
        <v>2</v>
      </c>
      <c r="G3" s="5">
        <f>E3</f>
        <v>4</v>
      </c>
      <c r="H3" s="4" t="str">
        <f>IF(C3&gt;=1.6,"氾濫危険水位",IF(C3&gt;=1.5,"避難判断推移"," "))</f>
        <v xml:space="preserve"> </v>
      </c>
      <c r="L3" s="1"/>
    </row>
    <row r="4" spans="2:12" x14ac:dyDescent="0.15">
      <c r="B4" s="4">
        <v>0.2638888888888889</v>
      </c>
      <c r="C4" s="6">
        <v>1.49</v>
      </c>
      <c r="D4" s="5">
        <v>2</v>
      </c>
      <c r="E4" s="5">
        <v>1</v>
      </c>
      <c r="F4" s="5">
        <f>F3+D4</f>
        <v>4</v>
      </c>
      <c r="G4" s="5">
        <f>G3+E4</f>
        <v>5</v>
      </c>
      <c r="H4" s="4" t="str">
        <f t="shared" ref="H4:H26" si="0">IF(C4&gt;=1.6,"氾濫危険水位",IF(C4&gt;=1.5,"避難判断推移"," "))</f>
        <v xml:space="preserve"> </v>
      </c>
      <c r="L4" s="1"/>
    </row>
    <row r="5" spans="2:12" x14ac:dyDescent="0.15">
      <c r="B5" s="4">
        <v>0.27083333333333331</v>
      </c>
      <c r="C5" s="6">
        <v>1.51</v>
      </c>
      <c r="D5" s="5">
        <v>2</v>
      </c>
      <c r="E5" s="5">
        <v>2</v>
      </c>
      <c r="F5" s="5">
        <f t="shared" ref="F5:G20" si="1">F4+D5</f>
        <v>6</v>
      </c>
      <c r="G5" s="5">
        <f t="shared" si="1"/>
        <v>7</v>
      </c>
      <c r="H5" s="4" t="str">
        <f t="shared" si="0"/>
        <v>避難判断推移</v>
      </c>
      <c r="L5" s="1"/>
    </row>
    <row r="6" spans="2:12" x14ac:dyDescent="0.15">
      <c r="B6" s="4">
        <v>0.27777777777777779</v>
      </c>
      <c r="C6" s="6">
        <v>1.54</v>
      </c>
      <c r="D6" s="5">
        <v>0</v>
      </c>
      <c r="E6" s="5">
        <v>1</v>
      </c>
      <c r="F6" s="5">
        <f t="shared" si="1"/>
        <v>6</v>
      </c>
      <c r="G6" s="5">
        <f t="shared" si="1"/>
        <v>8</v>
      </c>
      <c r="H6" s="4" t="str">
        <f t="shared" si="0"/>
        <v>避難判断推移</v>
      </c>
      <c r="L6" s="1"/>
    </row>
    <row r="7" spans="2:12" x14ac:dyDescent="0.15">
      <c r="B7" s="4">
        <v>0.28472222222222221</v>
      </c>
      <c r="C7" s="6">
        <v>1.55</v>
      </c>
      <c r="D7" s="5">
        <v>1</v>
      </c>
      <c r="E7" s="5">
        <v>3</v>
      </c>
      <c r="F7" s="5">
        <f t="shared" si="1"/>
        <v>7</v>
      </c>
      <c r="G7" s="5">
        <f t="shared" si="1"/>
        <v>11</v>
      </c>
      <c r="H7" s="4" t="str">
        <f t="shared" si="0"/>
        <v>避難判断推移</v>
      </c>
      <c r="L7" s="1"/>
    </row>
    <row r="8" spans="2:12" x14ac:dyDescent="0.15">
      <c r="B8" s="4">
        <v>0.29166666666666669</v>
      </c>
      <c r="C8" s="6">
        <v>1.57</v>
      </c>
      <c r="D8" s="5">
        <v>3</v>
      </c>
      <c r="E8" s="5">
        <v>2</v>
      </c>
      <c r="F8" s="5">
        <f t="shared" si="1"/>
        <v>10</v>
      </c>
      <c r="G8" s="5">
        <f t="shared" si="1"/>
        <v>13</v>
      </c>
      <c r="H8" s="4" t="str">
        <f t="shared" si="0"/>
        <v>避難判断推移</v>
      </c>
      <c r="L8" s="1"/>
    </row>
    <row r="9" spans="2:12" x14ac:dyDescent="0.15">
      <c r="B9" s="4">
        <v>0.2986111111111111</v>
      </c>
      <c r="C9" s="6">
        <v>1.62</v>
      </c>
      <c r="D9" s="5">
        <v>3</v>
      </c>
      <c r="E9" s="5">
        <v>5</v>
      </c>
      <c r="F9" s="5">
        <f t="shared" si="1"/>
        <v>13</v>
      </c>
      <c r="G9" s="5">
        <f t="shared" si="1"/>
        <v>18</v>
      </c>
      <c r="H9" s="4" t="str">
        <f t="shared" si="0"/>
        <v>氾濫危険水位</v>
      </c>
      <c r="L9" s="1"/>
    </row>
    <row r="10" spans="2:12" x14ac:dyDescent="0.15">
      <c r="B10" s="4">
        <v>0.30555555555555552</v>
      </c>
      <c r="C10" s="6">
        <v>1.66</v>
      </c>
      <c r="D10" s="5">
        <v>2</v>
      </c>
      <c r="E10" s="5">
        <v>4</v>
      </c>
      <c r="F10" s="5">
        <f t="shared" si="1"/>
        <v>15</v>
      </c>
      <c r="G10" s="5">
        <f t="shared" si="1"/>
        <v>22</v>
      </c>
      <c r="H10" s="4" t="str">
        <f t="shared" si="0"/>
        <v>氾濫危険水位</v>
      </c>
      <c r="L10" s="1"/>
    </row>
    <row r="11" spans="2:12" x14ac:dyDescent="0.15">
      <c r="B11" s="4">
        <v>0.3125</v>
      </c>
      <c r="C11" s="6">
        <v>1.67</v>
      </c>
      <c r="D11" s="5">
        <v>5</v>
      </c>
      <c r="E11" s="5">
        <v>12</v>
      </c>
      <c r="F11" s="5">
        <f t="shared" si="1"/>
        <v>20</v>
      </c>
      <c r="G11" s="5">
        <f t="shared" si="1"/>
        <v>34</v>
      </c>
      <c r="H11" s="4" t="str">
        <f t="shared" si="0"/>
        <v>氾濫危険水位</v>
      </c>
      <c r="L11" s="1"/>
    </row>
    <row r="12" spans="2:12" x14ac:dyDescent="0.15">
      <c r="B12" s="4">
        <v>0.31944444444444448</v>
      </c>
      <c r="C12" s="6">
        <v>1.67</v>
      </c>
      <c r="D12" s="5">
        <v>9</v>
      </c>
      <c r="E12" s="5">
        <v>7</v>
      </c>
      <c r="F12" s="5">
        <f t="shared" si="1"/>
        <v>29</v>
      </c>
      <c r="G12" s="5">
        <f t="shared" si="1"/>
        <v>41</v>
      </c>
      <c r="H12" s="4" t="str">
        <f t="shared" si="0"/>
        <v>氾濫危険水位</v>
      </c>
      <c r="L12" s="1"/>
    </row>
    <row r="13" spans="2:12" x14ac:dyDescent="0.15">
      <c r="B13" s="4">
        <v>0.3263888888888889</v>
      </c>
      <c r="C13" s="6">
        <v>1.73</v>
      </c>
      <c r="D13" s="5">
        <v>1</v>
      </c>
      <c r="E13" s="5">
        <v>1</v>
      </c>
      <c r="F13" s="5">
        <f t="shared" si="1"/>
        <v>30</v>
      </c>
      <c r="G13" s="5">
        <f t="shared" si="1"/>
        <v>42</v>
      </c>
      <c r="H13" s="4" t="str">
        <f t="shared" si="0"/>
        <v>氾濫危険水位</v>
      </c>
      <c r="L13" s="1"/>
    </row>
    <row r="14" spans="2:12" x14ac:dyDescent="0.15">
      <c r="B14" s="4">
        <v>0.33333333333333331</v>
      </c>
      <c r="C14" s="6">
        <v>1.76</v>
      </c>
      <c r="D14" s="5">
        <v>1</v>
      </c>
      <c r="E14" s="5">
        <v>0</v>
      </c>
      <c r="F14" s="5">
        <f t="shared" si="1"/>
        <v>31</v>
      </c>
      <c r="G14" s="5">
        <f t="shared" si="1"/>
        <v>42</v>
      </c>
      <c r="H14" s="4" t="str">
        <f t="shared" si="0"/>
        <v>氾濫危険水位</v>
      </c>
      <c r="L14" s="1"/>
    </row>
    <row r="15" spans="2:12" x14ac:dyDescent="0.15">
      <c r="B15" s="4">
        <v>0.34027777777777773</v>
      </c>
      <c r="C15" s="6">
        <v>1.85</v>
      </c>
      <c r="D15" s="5">
        <v>0</v>
      </c>
      <c r="E15" s="5">
        <v>1</v>
      </c>
      <c r="F15" s="5">
        <f t="shared" si="1"/>
        <v>31</v>
      </c>
      <c r="G15" s="5">
        <f t="shared" si="1"/>
        <v>43</v>
      </c>
      <c r="H15" s="4" t="str">
        <f t="shared" si="0"/>
        <v>氾濫危険水位</v>
      </c>
      <c r="L15" s="1"/>
    </row>
    <row r="16" spans="2:12" x14ac:dyDescent="0.15">
      <c r="B16" s="4">
        <v>0.34722222222222227</v>
      </c>
      <c r="C16" s="6">
        <v>1.83</v>
      </c>
      <c r="D16" s="5">
        <v>1</v>
      </c>
      <c r="E16" s="5">
        <v>0</v>
      </c>
      <c r="F16" s="5">
        <f t="shared" si="1"/>
        <v>32</v>
      </c>
      <c r="G16" s="5">
        <f t="shared" si="1"/>
        <v>43</v>
      </c>
      <c r="H16" s="4" t="str">
        <f t="shared" si="0"/>
        <v>氾濫危険水位</v>
      </c>
      <c r="L16" s="1"/>
    </row>
    <row r="17" spans="2:12" x14ac:dyDescent="0.15">
      <c r="B17" s="4">
        <v>0.35416666666666669</v>
      </c>
      <c r="C17" s="6">
        <v>1.76</v>
      </c>
      <c r="D17" s="5">
        <v>1</v>
      </c>
      <c r="E17" s="5">
        <v>0</v>
      </c>
      <c r="F17" s="5">
        <f t="shared" si="1"/>
        <v>33</v>
      </c>
      <c r="G17" s="5">
        <f t="shared" si="1"/>
        <v>43</v>
      </c>
      <c r="H17" s="4" t="str">
        <f t="shared" si="0"/>
        <v>氾濫危険水位</v>
      </c>
      <c r="L17" s="1"/>
    </row>
    <row r="18" spans="2:12" x14ac:dyDescent="0.15">
      <c r="B18" s="4">
        <v>0.3611111111111111</v>
      </c>
      <c r="C18" s="6">
        <v>1.7</v>
      </c>
      <c r="D18" s="5">
        <v>0</v>
      </c>
      <c r="E18" s="5">
        <v>1</v>
      </c>
      <c r="F18" s="5">
        <f t="shared" si="1"/>
        <v>33</v>
      </c>
      <c r="G18" s="5">
        <f t="shared" si="1"/>
        <v>44</v>
      </c>
      <c r="H18" s="4" t="str">
        <f t="shared" si="0"/>
        <v>氾濫危険水位</v>
      </c>
    </row>
    <row r="19" spans="2:12" x14ac:dyDescent="0.15">
      <c r="B19" s="4">
        <v>0.36805555555555558</v>
      </c>
      <c r="C19" s="6">
        <v>1.67</v>
      </c>
      <c r="D19" s="5">
        <v>2</v>
      </c>
      <c r="E19" s="5">
        <v>1</v>
      </c>
      <c r="F19" s="5">
        <f t="shared" si="1"/>
        <v>35</v>
      </c>
      <c r="G19" s="5">
        <f t="shared" si="1"/>
        <v>45</v>
      </c>
      <c r="H19" s="4" t="str">
        <f t="shared" si="0"/>
        <v>氾濫危険水位</v>
      </c>
    </row>
    <row r="20" spans="2:12" x14ac:dyDescent="0.15">
      <c r="B20" s="4">
        <v>0.375</v>
      </c>
      <c r="C20" s="6">
        <v>1.66</v>
      </c>
      <c r="D20" s="5">
        <v>1</v>
      </c>
      <c r="E20" s="5">
        <v>1</v>
      </c>
      <c r="F20" s="5">
        <f t="shared" si="1"/>
        <v>36</v>
      </c>
      <c r="G20" s="5">
        <f t="shared" si="1"/>
        <v>46</v>
      </c>
      <c r="H20" s="4" t="str">
        <f t="shared" si="0"/>
        <v>氾濫危険水位</v>
      </c>
    </row>
    <row r="21" spans="2:12" x14ac:dyDescent="0.15">
      <c r="B21" s="4">
        <v>0.38194444444444442</v>
      </c>
      <c r="C21" s="6">
        <v>1.62</v>
      </c>
      <c r="D21" s="5">
        <v>2</v>
      </c>
      <c r="E21" s="5">
        <v>1</v>
      </c>
      <c r="F21" s="5">
        <f t="shared" ref="F21:G26" si="2">F20+D21</f>
        <v>38</v>
      </c>
      <c r="G21" s="5">
        <f t="shared" si="2"/>
        <v>47</v>
      </c>
      <c r="H21" s="4" t="str">
        <f t="shared" si="0"/>
        <v>氾濫危険水位</v>
      </c>
    </row>
    <row r="22" spans="2:12" x14ac:dyDescent="0.15">
      <c r="B22" s="4">
        <v>0.3888888888888889</v>
      </c>
      <c r="C22" s="6">
        <v>1.61</v>
      </c>
      <c r="D22" s="5">
        <v>1</v>
      </c>
      <c r="E22" s="5">
        <v>0</v>
      </c>
      <c r="F22" s="5">
        <f t="shared" si="2"/>
        <v>39</v>
      </c>
      <c r="G22" s="5">
        <f t="shared" si="2"/>
        <v>47</v>
      </c>
      <c r="H22" s="4" t="str">
        <f t="shared" si="0"/>
        <v>氾濫危険水位</v>
      </c>
    </row>
    <row r="23" spans="2:12" x14ac:dyDescent="0.15">
      <c r="B23" s="4">
        <v>0.39583333333333331</v>
      </c>
      <c r="C23" s="6">
        <v>1.58</v>
      </c>
      <c r="D23" s="5">
        <v>1</v>
      </c>
      <c r="E23" s="5">
        <v>1</v>
      </c>
      <c r="F23" s="5">
        <f t="shared" si="2"/>
        <v>40</v>
      </c>
      <c r="G23" s="5">
        <f t="shared" si="2"/>
        <v>48</v>
      </c>
      <c r="H23" s="4" t="str">
        <f t="shared" si="0"/>
        <v>避難判断推移</v>
      </c>
    </row>
    <row r="24" spans="2:12" x14ac:dyDescent="0.15">
      <c r="B24" s="4">
        <v>0.40277777777777773</v>
      </c>
      <c r="C24" s="6">
        <v>1.57</v>
      </c>
      <c r="D24" s="5">
        <v>3</v>
      </c>
      <c r="E24" s="5">
        <v>2</v>
      </c>
      <c r="F24" s="5">
        <f t="shared" si="2"/>
        <v>43</v>
      </c>
      <c r="G24" s="5">
        <f t="shared" si="2"/>
        <v>50</v>
      </c>
      <c r="H24" s="4" t="str">
        <f t="shared" si="0"/>
        <v>避難判断推移</v>
      </c>
    </row>
    <row r="25" spans="2:12" x14ac:dyDescent="0.15">
      <c r="B25" s="4">
        <v>0.40972222222222227</v>
      </c>
      <c r="C25" s="6">
        <v>1.57</v>
      </c>
      <c r="D25" s="5">
        <v>1</v>
      </c>
      <c r="E25" s="5">
        <v>2</v>
      </c>
      <c r="F25" s="5">
        <f t="shared" si="2"/>
        <v>44</v>
      </c>
      <c r="G25" s="5">
        <f t="shared" si="2"/>
        <v>52</v>
      </c>
      <c r="H25" s="4" t="str">
        <f t="shared" si="0"/>
        <v>避難判断推移</v>
      </c>
    </row>
    <row r="26" spans="2:12" x14ac:dyDescent="0.15">
      <c r="B26" s="4">
        <v>0.41666666666666669</v>
      </c>
      <c r="C26" s="6">
        <v>1.57</v>
      </c>
      <c r="D26" s="5">
        <v>1</v>
      </c>
      <c r="E26" s="5">
        <v>1</v>
      </c>
      <c r="F26" s="5">
        <f t="shared" si="2"/>
        <v>45</v>
      </c>
      <c r="G26" s="5">
        <f t="shared" si="2"/>
        <v>53</v>
      </c>
      <c r="H26" s="4" t="str">
        <f t="shared" si="0"/>
        <v>避難判断推移</v>
      </c>
    </row>
    <row r="27" spans="2:12" x14ac:dyDescent="0.15">
      <c r="B27" s="7" t="s">
        <v>1</v>
      </c>
      <c r="C27" s="6"/>
      <c r="D27" s="6">
        <f t="shared" ref="D27:E27" si="3">SUM(D3:D26)</f>
        <v>45</v>
      </c>
      <c r="E27" s="6">
        <f t="shared" si="3"/>
        <v>53</v>
      </c>
      <c r="F27" s="6">
        <f>SUM(F3:F26)</f>
        <v>622</v>
      </c>
      <c r="G27" s="6">
        <f>SUM(G3:G26)</f>
        <v>808</v>
      </c>
      <c r="H27" s="6">
        <f>SUM(D27:G27)</f>
        <v>1528</v>
      </c>
    </row>
    <row r="28" spans="2:12" x14ac:dyDescent="0.15">
      <c r="B28" s="8" t="s">
        <v>2</v>
      </c>
      <c r="C28" s="6"/>
      <c r="D28" s="6">
        <f t="shared" ref="D28:E28" si="4">AVERAGE(D3:D26)</f>
        <v>1.875</v>
      </c>
      <c r="E28" s="6">
        <f t="shared" si="4"/>
        <v>2.2083333333333335</v>
      </c>
      <c r="F28" s="6">
        <f>AVERAGE(F3:F26)</f>
        <v>25.916666666666668</v>
      </c>
      <c r="G28" s="6">
        <f>AVERAGE(G3:G26)</f>
        <v>33.666666666666664</v>
      </c>
      <c r="H28" s="6">
        <f>SUM(D28:G28)</f>
        <v>63.666666666666664</v>
      </c>
    </row>
  </sheetData>
  <phoneticPr fontId="5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0"/>
  <sheetViews>
    <sheetView showGridLines="0" zoomScale="120" zoomScaleNormal="120" workbookViewId="0">
      <selection activeCell="L2" sqref="L2"/>
    </sheetView>
  </sheetViews>
  <sheetFormatPr defaultRowHeight="13.5" x14ac:dyDescent="0.15"/>
  <cols>
    <col min="1" max="1" width="2.875" customWidth="1"/>
    <col min="2" max="2" width="7.75" bestFit="1" customWidth="1"/>
    <col min="3" max="5" width="9.375" customWidth="1"/>
  </cols>
  <sheetData>
    <row r="2" spans="2:6" ht="27" x14ac:dyDescent="0.15">
      <c r="B2" s="2" t="s">
        <v>0</v>
      </c>
      <c r="C2" s="3" t="s">
        <v>10</v>
      </c>
      <c r="D2" s="3" t="s">
        <v>8</v>
      </c>
      <c r="E2" s="3" t="s">
        <v>9</v>
      </c>
    </row>
    <row r="4" spans="2:6" ht="47.25" customHeight="1" x14ac:dyDescent="0.15">
      <c r="B4" s="16" t="s">
        <v>0</v>
      </c>
      <c r="C4" s="17" t="s">
        <v>3</v>
      </c>
      <c r="D4" s="17" t="s">
        <v>4</v>
      </c>
      <c r="E4" s="17" t="s">
        <v>5</v>
      </c>
    </row>
    <row r="5" spans="2:6" ht="18.75" x14ac:dyDescent="0.2">
      <c r="B5" s="13">
        <v>0.25694444444444448</v>
      </c>
      <c r="C5" s="14">
        <v>1.43</v>
      </c>
      <c r="D5" s="15">
        <v>2</v>
      </c>
      <c r="E5" s="15">
        <v>4</v>
      </c>
      <c r="F5" s="18"/>
    </row>
    <row r="6" spans="2:6" ht="18.75" x14ac:dyDescent="0.2">
      <c r="B6" s="13">
        <v>0.2638888888888889</v>
      </c>
      <c r="C6" s="14">
        <v>1.49</v>
      </c>
      <c r="D6" s="15">
        <v>2</v>
      </c>
      <c r="E6" s="15">
        <v>1</v>
      </c>
      <c r="F6" s="18"/>
    </row>
    <row r="7" spans="2:6" ht="18.75" x14ac:dyDescent="0.2">
      <c r="B7" s="13">
        <v>0.27083333333333331</v>
      </c>
      <c r="C7" s="14">
        <v>1.51</v>
      </c>
      <c r="D7" s="15">
        <v>2</v>
      </c>
      <c r="E7" s="15">
        <v>2</v>
      </c>
      <c r="F7" s="18"/>
    </row>
    <row r="8" spans="2:6" ht="18.75" x14ac:dyDescent="0.2">
      <c r="B8" s="13">
        <v>0.27777777777777779</v>
      </c>
      <c r="C8" s="14">
        <v>1.54</v>
      </c>
      <c r="D8" s="15">
        <v>0</v>
      </c>
      <c r="E8" s="15">
        <v>1</v>
      </c>
      <c r="F8" s="18"/>
    </row>
    <row r="9" spans="2:6" ht="18.75" x14ac:dyDescent="0.2">
      <c r="B9" s="13">
        <v>0.28472222222222221</v>
      </c>
      <c r="C9" s="14">
        <v>1.55</v>
      </c>
      <c r="D9" s="15">
        <v>1</v>
      </c>
      <c r="E9" s="15">
        <v>3</v>
      </c>
      <c r="F9" s="18"/>
    </row>
    <row r="10" spans="2:6" ht="18.75" x14ac:dyDescent="0.2">
      <c r="B10" s="13">
        <v>0.29166666666666669</v>
      </c>
      <c r="C10" s="14">
        <v>1.57</v>
      </c>
      <c r="D10" s="15">
        <v>3</v>
      </c>
      <c r="E10" s="15">
        <v>2</v>
      </c>
      <c r="F10" s="18"/>
    </row>
    <row r="11" spans="2:6" ht="18.75" x14ac:dyDescent="0.2">
      <c r="B11" s="13">
        <v>0.2986111111111111</v>
      </c>
      <c r="C11" s="14">
        <v>1.62</v>
      </c>
      <c r="D11" s="15">
        <v>3</v>
      </c>
      <c r="E11" s="15">
        <v>5</v>
      </c>
      <c r="F11" s="18"/>
    </row>
    <row r="12" spans="2:6" ht="18.75" x14ac:dyDescent="0.2">
      <c r="B12" s="13">
        <v>0.30555555555555552</v>
      </c>
      <c r="C12" s="14">
        <v>1.66</v>
      </c>
      <c r="D12" s="15">
        <v>2</v>
      </c>
      <c r="E12" s="15">
        <v>4</v>
      </c>
      <c r="F12" s="18"/>
    </row>
    <row r="13" spans="2:6" ht="18.75" x14ac:dyDescent="0.2">
      <c r="B13" s="13">
        <v>0.3125</v>
      </c>
      <c r="C13" s="14">
        <v>1.67</v>
      </c>
      <c r="D13" s="15">
        <v>5</v>
      </c>
      <c r="E13" s="15">
        <v>12</v>
      </c>
      <c r="F13" s="18"/>
    </row>
    <row r="14" spans="2:6" ht="18.75" x14ac:dyDescent="0.2">
      <c r="B14" s="13">
        <v>0.31944444444444448</v>
      </c>
      <c r="C14" s="14">
        <v>1.67</v>
      </c>
      <c r="D14" s="15">
        <v>9</v>
      </c>
      <c r="E14" s="15">
        <v>7</v>
      </c>
      <c r="F14" s="18"/>
    </row>
    <row r="15" spans="2:6" ht="18.75" x14ac:dyDescent="0.2">
      <c r="B15" s="13">
        <v>0.3263888888888889</v>
      </c>
      <c r="C15" s="14">
        <v>1.73</v>
      </c>
      <c r="D15" s="15">
        <v>1</v>
      </c>
      <c r="E15" s="15">
        <v>1</v>
      </c>
      <c r="F15" s="18"/>
    </row>
    <row r="16" spans="2:6" ht="18.75" x14ac:dyDescent="0.2">
      <c r="B16" s="13">
        <v>0.33333333333333331</v>
      </c>
      <c r="C16" s="14">
        <v>1.76</v>
      </c>
      <c r="D16" s="15">
        <v>1</v>
      </c>
      <c r="E16" s="15">
        <v>0</v>
      </c>
    </row>
    <row r="17" spans="2:5" ht="18.75" x14ac:dyDescent="0.2">
      <c r="B17" s="13">
        <v>0.34027777777777773</v>
      </c>
      <c r="C17" s="14">
        <v>1.85</v>
      </c>
      <c r="D17" s="15">
        <v>0</v>
      </c>
      <c r="E17" s="15">
        <v>1</v>
      </c>
    </row>
    <row r="18" spans="2:5" ht="18.75" x14ac:dyDescent="0.2">
      <c r="B18" s="13">
        <v>0.34722222222222227</v>
      </c>
      <c r="C18" s="14">
        <v>1.83</v>
      </c>
      <c r="D18" s="15">
        <v>1</v>
      </c>
      <c r="E18" s="15">
        <v>0</v>
      </c>
    </row>
    <row r="19" spans="2:5" ht="18.75" x14ac:dyDescent="0.2">
      <c r="B19" s="13">
        <v>0.35416666666666669</v>
      </c>
      <c r="C19" s="14">
        <v>1.76</v>
      </c>
      <c r="D19" s="15">
        <v>1</v>
      </c>
      <c r="E19" s="15">
        <v>0</v>
      </c>
    </row>
    <row r="20" spans="2:5" ht="18.75" x14ac:dyDescent="0.2">
      <c r="B20" s="13">
        <v>0.3611111111111111</v>
      </c>
      <c r="C20" s="14">
        <v>1.7</v>
      </c>
      <c r="D20" s="15">
        <v>0</v>
      </c>
      <c r="E20" s="15">
        <v>1</v>
      </c>
    </row>
    <row r="21" spans="2:5" ht="18.75" x14ac:dyDescent="0.2">
      <c r="B21" s="13">
        <v>0.36805555555555558</v>
      </c>
      <c r="C21" s="14">
        <v>1.67</v>
      </c>
      <c r="D21" s="15">
        <v>2</v>
      </c>
      <c r="E21" s="15">
        <v>1</v>
      </c>
    </row>
    <row r="22" spans="2:5" ht="18.75" x14ac:dyDescent="0.2">
      <c r="B22" s="13">
        <v>0.375</v>
      </c>
      <c r="C22" s="14">
        <v>1.66</v>
      </c>
      <c r="D22" s="15">
        <v>1</v>
      </c>
      <c r="E22" s="15">
        <v>1</v>
      </c>
    </row>
    <row r="23" spans="2:5" ht="18.75" x14ac:dyDescent="0.2">
      <c r="B23" s="13">
        <v>0.38194444444444442</v>
      </c>
      <c r="C23" s="14">
        <v>1.62</v>
      </c>
      <c r="D23" s="15">
        <v>2</v>
      </c>
      <c r="E23" s="15">
        <v>1</v>
      </c>
    </row>
    <row r="24" spans="2:5" ht="18.75" x14ac:dyDescent="0.2">
      <c r="B24" s="13">
        <v>0.3888888888888889</v>
      </c>
      <c r="C24" s="14">
        <v>1.61</v>
      </c>
      <c r="D24" s="15">
        <v>1</v>
      </c>
      <c r="E24" s="15">
        <v>0</v>
      </c>
    </row>
    <row r="25" spans="2:5" ht="18.75" x14ac:dyDescent="0.2">
      <c r="B25" s="13">
        <v>0.39583333333333331</v>
      </c>
      <c r="C25" s="14">
        <v>1.58</v>
      </c>
      <c r="D25" s="15">
        <v>1</v>
      </c>
      <c r="E25" s="15">
        <v>1</v>
      </c>
    </row>
    <row r="26" spans="2:5" ht="18.75" x14ac:dyDescent="0.2">
      <c r="B26" s="13">
        <v>0.40277777777777773</v>
      </c>
      <c r="C26" s="14">
        <v>1.57</v>
      </c>
      <c r="D26" s="15">
        <v>3</v>
      </c>
      <c r="E26" s="15">
        <v>2</v>
      </c>
    </row>
    <row r="27" spans="2:5" ht="18.75" x14ac:dyDescent="0.2">
      <c r="B27" s="13">
        <v>0.40972222222222227</v>
      </c>
      <c r="C27" s="14">
        <v>1.57</v>
      </c>
      <c r="D27" s="15">
        <v>1</v>
      </c>
      <c r="E27" s="15">
        <v>2</v>
      </c>
    </row>
    <row r="28" spans="2:5" ht="18.75" x14ac:dyDescent="0.2">
      <c r="B28" s="13">
        <v>0.41666666666666669</v>
      </c>
      <c r="C28" s="14">
        <v>1.57</v>
      </c>
      <c r="D28" s="15">
        <v>1</v>
      </c>
      <c r="E28" s="15">
        <v>1</v>
      </c>
    </row>
    <row r="29" spans="2:5" x14ac:dyDescent="0.15">
      <c r="B29" s="12"/>
      <c r="C29" s="10"/>
      <c r="D29" s="11"/>
      <c r="E29" s="11"/>
    </row>
    <row r="30" spans="2:5" x14ac:dyDescent="0.15">
      <c r="B30" s="12"/>
      <c r="C30" s="10"/>
      <c r="D30" s="11"/>
      <c r="E30" s="11"/>
    </row>
    <row r="31" spans="2:5" x14ac:dyDescent="0.15">
      <c r="B31" s="12"/>
      <c r="C31" s="10"/>
      <c r="D31" s="11"/>
      <c r="E31" s="11"/>
    </row>
    <row r="32" spans="2:5" x14ac:dyDescent="0.15">
      <c r="B32" s="12"/>
      <c r="C32" s="10"/>
      <c r="D32" s="11"/>
      <c r="E32" s="11"/>
    </row>
    <row r="33" spans="2:5" x14ac:dyDescent="0.15">
      <c r="B33" s="12"/>
      <c r="C33" s="10"/>
      <c r="D33" s="11"/>
      <c r="E33" s="11"/>
    </row>
    <row r="34" spans="2:5" x14ac:dyDescent="0.15">
      <c r="B34" s="12"/>
      <c r="C34" s="10"/>
      <c r="D34" s="11"/>
      <c r="E34" s="11"/>
    </row>
    <row r="35" spans="2:5" x14ac:dyDescent="0.15">
      <c r="B35" s="12"/>
      <c r="C35" s="10"/>
      <c r="D35" s="11"/>
      <c r="E35" s="11"/>
    </row>
    <row r="36" spans="2:5" x14ac:dyDescent="0.15">
      <c r="B36" s="12"/>
      <c r="C36" s="10"/>
      <c r="D36" s="11"/>
      <c r="E36" s="11"/>
    </row>
    <row r="37" spans="2:5" x14ac:dyDescent="0.15">
      <c r="B37" s="12"/>
      <c r="C37" s="10"/>
      <c r="D37" s="11"/>
      <c r="E37" s="11"/>
    </row>
    <row r="38" spans="2:5" x14ac:dyDescent="0.15">
      <c r="B38" s="12"/>
      <c r="C38" s="10"/>
      <c r="D38" s="11"/>
      <c r="E38" s="11"/>
    </row>
    <row r="39" spans="2:5" x14ac:dyDescent="0.15">
      <c r="B39" s="12"/>
      <c r="C39" s="10"/>
      <c r="D39" s="11"/>
      <c r="E39" s="11"/>
    </row>
    <row r="40" spans="2:5" x14ac:dyDescent="0.15">
      <c r="B40" s="12"/>
      <c r="C40" s="10"/>
      <c r="D40" s="11"/>
      <c r="E40" s="11"/>
    </row>
  </sheetData>
  <phoneticPr fontId="5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8"/>
  <sheetViews>
    <sheetView showGridLines="0" zoomScale="120" zoomScaleNormal="120" workbookViewId="0">
      <selection activeCell="F2" sqref="F2"/>
    </sheetView>
  </sheetViews>
  <sheetFormatPr defaultRowHeight="13.5" x14ac:dyDescent="0.15"/>
  <cols>
    <col min="1" max="1" width="2.875" customWidth="1"/>
    <col min="2" max="2" width="7.75" bestFit="1" customWidth="1"/>
    <col min="3" max="5" width="9.375" customWidth="1"/>
  </cols>
  <sheetData>
    <row r="2" spans="2:5" ht="47.25" customHeight="1" x14ac:dyDescent="0.15">
      <c r="B2" s="16" t="s">
        <v>0</v>
      </c>
      <c r="C2" s="17" t="s">
        <v>3</v>
      </c>
      <c r="D2" s="17" t="s">
        <v>4</v>
      </c>
      <c r="E2" s="17" t="s">
        <v>5</v>
      </c>
    </row>
    <row r="3" spans="2:5" ht="18.75" x14ac:dyDescent="0.2">
      <c r="B3" s="13">
        <v>0.25694444444444448</v>
      </c>
      <c r="C3" s="14">
        <v>1.43</v>
      </c>
      <c r="D3" s="15">
        <v>2</v>
      </c>
      <c r="E3" s="15">
        <v>4</v>
      </c>
    </row>
    <row r="4" spans="2:5" ht="18.75" x14ac:dyDescent="0.2">
      <c r="B4" s="13">
        <v>0.2638888888888889</v>
      </c>
      <c r="C4" s="14">
        <v>1.49</v>
      </c>
      <c r="D4" s="15">
        <v>2</v>
      </c>
      <c r="E4" s="15">
        <v>1</v>
      </c>
    </row>
    <row r="5" spans="2:5" ht="18.75" x14ac:dyDescent="0.2">
      <c r="B5" s="13">
        <v>0.27083333333333331</v>
      </c>
      <c r="C5" s="14">
        <v>1.51</v>
      </c>
      <c r="D5" s="15">
        <v>2</v>
      </c>
      <c r="E5" s="15">
        <v>2</v>
      </c>
    </row>
    <row r="6" spans="2:5" ht="18.75" x14ac:dyDescent="0.2">
      <c r="B6" s="13">
        <v>0.27777777777777779</v>
      </c>
      <c r="C6" s="14">
        <v>1.54</v>
      </c>
      <c r="D6" s="15">
        <v>0</v>
      </c>
      <c r="E6" s="15">
        <v>1</v>
      </c>
    </row>
    <row r="7" spans="2:5" ht="18.75" x14ac:dyDescent="0.2">
      <c r="B7" s="13">
        <v>0.28472222222222221</v>
      </c>
      <c r="C7" s="14">
        <v>1.55</v>
      </c>
      <c r="D7" s="15">
        <v>1</v>
      </c>
      <c r="E7" s="15">
        <v>3</v>
      </c>
    </row>
    <row r="8" spans="2:5" ht="18.75" x14ac:dyDescent="0.2">
      <c r="B8" s="13">
        <v>0.29166666666666669</v>
      </c>
      <c r="C8" s="14">
        <v>1.57</v>
      </c>
      <c r="D8" s="15">
        <v>3</v>
      </c>
      <c r="E8" s="15">
        <v>2</v>
      </c>
    </row>
    <row r="9" spans="2:5" ht="18.75" x14ac:dyDescent="0.2">
      <c r="B9" s="13">
        <v>0.2986111111111111</v>
      </c>
      <c r="C9" s="14">
        <v>1.62</v>
      </c>
      <c r="D9" s="15">
        <v>3</v>
      </c>
      <c r="E9" s="15">
        <v>5</v>
      </c>
    </row>
    <row r="10" spans="2:5" ht="18.75" x14ac:dyDescent="0.2">
      <c r="B10" s="13">
        <v>0.30555555555555552</v>
      </c>
      <c r="C10" s="14">
        <v>1.66</v>
      </c>
      <c r="D10" s="15">
        <v>2</v>
      </c>
      <c r="E10" s="15">
        <v>4</v>
      </c>
    </row>
    <row r="11" spans="2:5" ht="18.75" x14ac:dyDescent="0.2">
      <c r="B11" s="13">
        <v>0.3125</v>
      </c>
      <c r="C11" s="14">
        <v>1.67</v>
      </c>
      <c r="D11" s="15">
        <v>5</v>
      </c>
      <c r="E11" s="15">
        <v>12</v>
      </c>
    </row>
    <row r="12" spans="2:5" ht="18.75" x14ac:dyDescent="0.2">
      <c r="B12" s="13">
        <v>0.31944444444444448</v>
      </c>
      <c r="C12" s="14">
        <v>1.67</v>
      </c>
      <c r="D12" s="15">
        <v>9</v>
      </c>
      <c r="E12" s="15">
        <v>7</v>
      </c>
    </row>
    <row r="13" spans="2:5" ht="18.75" x14ac:dyDescent="0.2">
      <c r="B13" s="13">
        <v>0.3263888888888889</v>
      </c>
      <c r="C13" s="14">
        <v>1.73</v>
      </c>
      <c r="D13" s="15">
        <v>1</v>
      </c>
      <c r="E13" s="15">
        <v>1</v>
      </c>
    </row>
    <row r="14" spans="2:5" ht="18.75" x14ac:dyDescent="0.2">
      <c r="B14" s="13">
        <v>0.33333333333333331</v>
      </c>
      <c r="C14" s="14">
        <v>1.76</v>
      </c>
      <c r="D14" s="15">
        <v>1</v>
      </c>
      <c r="E14" s="15">
        <v>0</v>
      </c>
    </row>
    <row r="15" spans="2:5" ht="18.75" x14ac:dyDescent="0.2">
      <c r="B15" s="13">
        <v>0.34027777777777773</v>
      </c>
      <c r="C15" s="14">
        <v>1.85</v>
      </c>
      <c r="D15" s="15">
        <v>0</v>
      </c>
      <c r="E15" s="15">
        <v>1</v>
      </c>
    </row>
    <row r="16" spans="2:5" ht="18.75" x14ac:dyDescent="0.2">
      <c r="B16" s="13">
        <v>0.34722222222222227</v>
      </c>
      <c r="C16" s="14">
        <v>1.83</v>
      </c>
      <c r="D16" s="15">
        <v>1</v>
      </c>
      <c r="E16" s="15">
        <v>0</v>
      </c>
    </row>
    <row r="17" spans="2:5" ht="18.75" x14ac:dyDescent="0.2">
      <c r="B17" s="13">
        <v>0.35416666666666669</v>
      </c>
      <c r="C17" s="14">
        <v>1.76</v>
      </c>
      <c r="D17" s="15">
        <v>1</v>
      </c>
      <c r="E17" s="15">
        <v>0</v>
      </c>
    </row>
    <row r="18" spans="2:5" ht="18.75" x14ac:dyDescent="0.2">
      <c r="B18" s="13">
        <v>0.3611111111111111</v>
      </c>
      <c r="C18" s="14">
        <v>1.7</v>
      </c>
      <c r="D18" s="15">
        <v>0</v>
      </c>
      <c r="E18" s="15">
        <v>1</v>
      </c>
    </row>
    <row r="19" spans="2:5" ht="18.75" x14ac:dyDescent="0.2">
      <c r="B19" s="13">
        <v>0.36805555555555558</v>
      </c>
      <c r="C19" s="14">
        <v>1.67</v>
      </c>
      <c r="D19" s="15">
        <v>2</v>
      </c>
      <c r="E19" s="15">
        <v>1</v>
      </c>
    </row>
    <row r="20" spans="2:5" ht="18.75" x14ac:dyDescent="0.2">
      <c r="B20" s="13">
        <v>0.375</v>
      </c>
      <c r="C20" s="14">
        <v>1.66</v>
      </c>
      <c r="D20" s="15">
        <v>1</v>
      </c>
      <c r="E20" s="15">
        <v>1</v>
      </c>
    </row>
    <row r="21" spans="2:5" ht="18.75" x14ac:dyDescent="0.2">
      <c r="B21" s="13">
        <v>0.38194444444444442</v>
      </c>
      <c r="C21" s="14">
        <v>1.62</v>
      </c>
      <c r="D21" s="15">
        <v>2</v>
      </c>
      <c r="E21" s="15">
        <v>1</v>
      </c>
    </row>
    <row r="22" spans="2:5" ht="18.75" x14ac:dyDescent="0.2">
      <c r="B22" s="13">
        <v>0.3888888888888889</v>
      </c>
      <c r="C22" s="14">
        <v>1.61</v>
      </c>
      <c r="D22" s="15">
        <v>1</v>
      </c>
      <c r="E22" s="15">
        <v>0</v>
      </c>
    </row>
    <row r="23" spans="2:5" ht="18.75" x14ac:dyDescent="0.2">
      <c r="B23" s="13">
        <v>0.39583333333333331</v>
      </c>
      <c r="C23" s="14">
        <v>1.58</v>
      </c>
      <c r="D23" s="15">
        <v>1</v>
      </c>
      <c r="E23" s="15">
        <v>1</v>
      </c>
    </row>
    <row r="24" spans="2:5" ht="18.75" x14ac:dyDescent="0.2">
      <c r="B24" s="13">
        <v>0.40277777777777773</v>
      </c>
      <c r="C24" s="14">
        <v>1.57</v>
      </c>
      <c r="D24" s="15">
        <v>3</v>
      </c>
      <c r="E24" s="15">
        <v>2</v>
      </c>
    </row>
    <row r="25" spans="2:5" ht="18.75" x14ac:dyDescent="0.2">
      <c r="B25" s="13">
        <v>0.40972222222222227</v>
      </c>
      <c r="C25" s="14">
        <v>1.57</v>
      </c>
      <c r="D25" s="15">
        <v>1</v>
      </c>
      <c r="E25" s="15">
        <v>2</v>
      </c>
    </row>
    <row r="26" spans="2:5" ht="18.75" x14ac:dyDescent="0.2">
      <c r="B26" s="13">
        <v>0.41666666666666669</v>
      </c>
      <c r="C26" s="14">
        <v>1.57</v>
      </c>
      <c r="D26" s="15">
        <v>1</v>
      </c>
      <c r="E26" s="15">
        <v>1</v>
      </c>
    </row>
    <row r="27" spans="2:5" x14ac:dyDescent="0.15">
      <c r="B27" s="12"/>
      <c r="C27" s="10"/>
      <c r="D27" s="11"/>
      <c r="E27" s="11"/>
    </row>
    <row r="28" spans="2:5" x14ac:dyDescent="0.15">
      <c r="B28" s="12"/>
      <c r="C28" s="10"/>
      <c r="D28" s="11"/>
      <c r="E28" s="11"/>
    </row>
    <row r="29" spans="2:5" x14ac:dyDescent="0.15">
      <c r="B29" s="12"/>
      <c r="C29" s="10"/>
      <c r="E29" s="11"/>
    </row>
    <row r="30" spans="2:5" x14ac:dyDescent="0.15">
      <c r="B30" s="12"/>
      <c r="C30" s="10"/>
      <c r="D30" s="11"/>
      <c r="E30" s="11"/>
    </row>
    <row r="31" spans="2:5" x14ac:dyDescent="0.15">
      <c r="B31" s="12"/>
      <c r="C31" s="10"/>
      <c r="D31" s="11"/>
      <c r="E31" s="11"/>
    </row>
    <row r="32" spans="2:5" x14ac:dyDescent="0.15">
      <c r="B32" s="12"/>
      <c r="C32" s="10"/>
      <c r="D32" s="11"/>
      <c r="E32" s="11"/>
    </row>
    <row r="33" spans="2:5" x14ac:dyDescent="0.15">
      <c r="B33" s="12"/>
      <c r="C33" s="10"/>
      <c r="D33" s="11"/>
      <c r="E33" s="11"/>
    </row>
    <row r="34" spans="2:5" x14ac:dyDescent="0.15">
      <c r="B34" s="12"/>
      <c r="C34" s="10"/>
      <c r="D34" s="11"/>
      <c r="E34" s="11"/>
    </row>
    <row r="35" spans="2:5" x14ac:dyDescent="0.15">
      <c r="B35" s="12"/>
      <c r="C35" s="10"/>
      <c r="D35" s="11"/>
      <c r="E35" s="11"/>
    </row>
    <row r="36" spans="2:5" x14ac:dyDescent="0.15">
      <c r="B36" s="12"/>
      <c r="C36" s="10"/>
      <c r="D36" s="11"/>
      <c r="E36" s="11"/>
    </row>
    <row r="37" spans="2:5" x14ac:dyDescent="0.15">
      <c r="B37" s="12"/>
      <c r="C37" s="10"/>
      <c r="D37" s="11"/>
      <c r="E37" s="11"/>
    </row>
    <row r="38" spans="2:5" x14ac:dyDescent="0.15">
      <c r="B38" s="12"/>
      <c r="C38" s="10"/>
      <c r="D38" s="11"/>
      <c r="E38" s="11"/>
    </row>
  </sheetData>
  <sortState ref="B3:E26">
    <sortCondition ref="B2"/>
  </sortState>
  <phoneticPr fontId="5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8"/>
  <sheetViews>
    <sheetView showGridLines="0" zoomScale="120" zoomScaleNormal="120" workbookViewId="0">
      <selection activeCell="F2" sqref="F2"/>
    </sheetView>
  </sheetViews>
  <sheetFormatPr defaultRowHeight="13.5" x14ac:dyDescent="0.15"/>
  <cols>
    <col min="1" max="1" width="2.875" customWidth="1"/>
    <col min="2" max="2" width="7.75" bestFit="1" customWidth="1"/>
    <col min="3" max="5" width="9.375" customWidth="1"/>
  </cols>
  <sheetData>
    <row r="2" spans="2:5" ht="47.25" customHeight="1" x14ac:dyDescent="0.15">
      <c r="B2" s="16" t="s">
        <v>0</v>
      </c>
      <c r="C2" s="17" t="s">
        <v>3</v>
      </c>
      <c r="D2" s="17" t="s">
        <v>4</v>
      </c>
      <c r="E2" s="17" t="s">
        <v>5</v>
      </c>
    </row>
    <row r="3" spans="2:5" ht="18.75" x14ac:dyDescent="0.2">
      <c r="B3" s="13">
        <v>0.25694444444444448</v>
      </c>
      <c r="C3" s="14">
        <v>1.43</v>
      </c>
      <c r="D3" s="15">
        <v>2</v>
      </c>
      <c r="E3" s="15">
        <v>4</v>
      </c>
    </row>
    <row r="4" spans="2:5" ht="18.75" x14ac:dyDescent="0.2">
      <c r="B4" s="13">
        <v>0.2638888888888889</v>
      </c>
      <c r="C4" s="14">
        <v>1.49</v>
      </c>
      <c r="D4" s="15">
        <v>2</v>
      </c>
      <c r="E4" s="15">
        <v>1</v>
      </c>
    </row>
    <row r="5" spans="2:5" ht="18.75" x14ac:dyDescent="0.2">
      <c r="B5" s="13">
        <v>0.27083333333333331</v>
      </c>
      <c r="C5" s="14">
        <v>1.51</v>
      </c>
      <c r="D5" s="15">
        <v>2</v>
      </c>
      <c r="E5" s="15">
        <v>2</v>
      </c>
    </row>
    <row r="6" spans="2:5" ht="18.75" x14ac:dyDescent="0.2">
      <c r="B6" s="13">
        <v>0.27777777777777779</v>
      </c>
      <c r="C6" s="14">
        <v>1.54</v>
      </c>
      <c r="D6" s="15">
        <v>0</v>
      </c>
      <c r="E6" s="15">
        <v>1</v>
      </c>
    </row>
    <row r="7" spans="2:5" ht="18.75" x14ac:dyDescent="0.2">
      <c r="B7" s="13">
        <v>0.28472222222222221</v>
      </c>
      <c r="C7" s="14">
        <v>1.55</v>
      </c>
      <c r="D7" s="15">
        <v>1</v>
      </c>
      <c r="E7" s="15">
        <v>3</v>
      </c>
    </row>
    <row r="8" spans="2:5" ht="18.75" x14ac:dyDescent="0.2">
      <c r="B8" s="13">
        <v>0.29166666666666669</v>
      </c>
      <c r="C8" s="14">
        <v>1.57</v>
      </c>
      <c r="D8" s="15">
        <v>3</v>
      </c>
      <c r="E8" s="15">
        <v>2</v>
      </c>
    </row>
    <row r="9" spans="2:5" ht="18.75" x14ac:dyDescent="0.2">
      <c r="B9" s="13">
        <v>0.2986111111111111</v>
      </c>
      <c r="C9" s="14">
        <v>1.62</v>
      </c>
      <c r="D9" s="15">
        <v>3</v>
      </c>
      <c r="E9" s="15">
        <v>5</v>
      </c>
    </row>
    <row r="10" spans="2:5" ht="18.75" x14ac:dyDescent="0.2">
      <c r="B10" s="13">
        <v>0.30555555555555552</v>
      </c>
      <c r="C10" s="14">
        <v>1.66</v>
      </c>
      <c r="D10" s="15">
        <v>2</v>
      </c>
      <c r="E10" s="15">
        <v>4</v>
      </c>
    </row>
    <row r="11" spans="2:5" ht="18.75" x14ac:dyDescent="0.2">
      <c r="B11" s="13">
        <v>0.3125</v>
      </c>
      <c r="C11" s="14">
        <v>1.67</v>
      </c>
      <c r="D11" s="15">
        <v>5</v>
      </c>
      <c r="E11" s="15">
        <v>12</v>
      </c>
    </row>
    <row r="12" spans="2:5" ht="18.75" x14ac:dyDescent="0.2">
      <c r="B12" s="13">
        <v>0.31944444444444448</v>
      </c>
      <c r="C12" s="14">
        <v>1.67</v>
      </c>
      <c r="D12" s="15">
        <v>9</v>
      </c>
      <c r="E12" s="15">
        <v>7</v>
      </c>
    </row>
    <row r="13" spans="2:5" ht="18.75" x14ac:dyDescent="0.2">
      <c r="B13" s="13">
        <v>0.3263888888888889</v>
      </c>
      <c r="C13" s="14">
        <v>1.73</v>
      </c>
      <c r="D13" s="15">
        <v>1</v>
      </c>
      <c r="E13" s="15">
        <v>1</v>
      </c>
    </row>
    <row r="14" spans="2:5" ht="18.75" x14ac:dyDescent="0.2">
      <c r="B14" s="13">
        <v>0.33333333333333331</v>
      </c>
      <c r="C14" s="14">
        <v>1.76</v>
      </c>
      <c r="D14" s="15">
        <v>1</v>
      </c>
      <c r="E14" s="15">
        <v>0</v>
      </c>
    </row>
    <row r="15" spans="2:5" ht="18.75" x14ac:dyDescent="0.2">
      <c r="B15" s="13">
        <v>0.34027777777777773</v>
      </c>
      <c r="C15" s="14">
        <v>1.85</v>
      </c>
      <c r="D15" s="15">
        <v>0</v>
      </c>
      <c r="E15" s="15">
        <v>1</v>
      </c>
    </row>
    <row r="16" spans="2:5" ht="18.75" x14ac:dyDescent="0.2">
      <c r="B16" s="13">
        <v>0.34722222222222227</v>
      </c>
      <c r="C16" s="14">
        <v>1.83</v>
      </c>
      <c r="D16" s="15">
        <v>1</v>
      </c>
      <c r="E16" s="15">
        <v>0</v>
      </c>
    </row>
    <row r="17" spans="2:5" ht="18.75" x14ac:dyDescent="0.2">
      <c r="B17" s="13">
        <v>0.35416666666666669</v>
      </c>
      <c r="C17" s="14">
        <v>1.76</v>
      </c>
      <c r="D17" s="15">
        <v>1</v>
      </c>
      <c r="E17" s="15">
        <v>0</v>
      </c>
    </row>
    <row r="18" spans="2:5" ht="18.75" x14ac:dyDescent="0.2">
      <c r="B18" s="13">
        <v>0.3611111111111111</v>
      </c>
      <c r="C18" s="14">
        <v>1.7</v>
      </c>
      <c r="D18" s="15">
        <v>0</v>
      </c>
      <c r="E18" s="15">
        <v>1</v>
      </c>
    </row>
    <row r="19" spans="2:5" ht="18.75" x14ac:dyDescent="0.2">
      <c r="B19" s="13">
        <v>0.36805555555555558</v>
      </c>
      <c r="C19" s="14">
        <v>1.67</v>
      </c>
      <c r="D19" s="15">
        <v>2</v>
      </c>
      <c r="E19" s="15">
        <v>1</v>
      </c>
    </row>
    <row r="20" spans="2:5" ht="18.75" x14ac:dyDescent="0.2">
      <c r="B20" s="13">
        <v>0.375</v>
      </c>
      <c r="C20" s="14">
        <v>1.66</v>
      </c>
      <c r="D20" s="15">
        <v>1</v>
      </c>
      <c r="E20" s="15">
        <v>1</v>
      </c>
    </row>
    <row r="21" spans="2:5" ht="18.75" x14ac:dyDescent="0.2">
      <c r="B21" s="13">
        <v>0.38194444444444442</v>
      </c>
      <c r="C21" s="14">
        <v>1.62</v>
      </c>
      <c r="D21" s="15">
        <v>2</v>
      </c>
      <c r="E21" s="15">
        <v>1</v>
      </c>
    </row>
    <row r="22" spans="2:5" ht="18.75" x14ac:dyDescent="0.2">
      <c r="B22" s="13">
        <v>0.3888888888888889</v>
      </c>
      <c r="C22" s="14">
        <v>1.61</v>
      </c>
      <c r="D22" s="15">
        <v>1</v>
      </c>
      <c r="E22" s="15">
        <v>0</v>
      </c>
    </row>
    <row r="23" spans="2:5" ht="18.75" x14ac:dyDescent="0.2">
      <c r="B23" s="13">
        <v>0.39583333333333331</v>
      </c>
      <c r="C23" s="14">
        <v>1.58</v>
      </c>
      <c r="D23" s="15">
        <v>1</v>
      </c>
      <c r="E23" s="15">
        <v>1</v>
      </c>
    </row>
    <row r="24" spans="2:5" ht="18.75" x14ac:dyDescent="0.2">
      <c r="B24" s="13">
        <v>0.40277777777777773</v>
      </c>
      <c r="C24" s="14">
        <v>1.57</v>
      </c>
      <c r="D24" s="15">
        <v>3</v>
      </c>
      <c r="E24" s="15">
        <v>2</v>
      </c>
    </row>
    <row r="25" spans="2:5" ht="18.75" x14ac:dyDescent="0.2">
      <c r="B25" s="13">
        <v>0.40972222222222227</v>
      </c>
      <c r="C25" s="14">
        <v>1.57</v>
      </c>
      <c r="D25" s="15">
        <v>1</v>
      </c>
      <c r="E25" s="15">
        <v>2</v>
      </c>
    </row>
    <row r="26" spans="2:5" ht="18.75" x14ac:dyDescent="0.2">
      <c r="B26" s="13">
        <v>0.41666666666666669</v>
      </c>
      <c r="C26" s="14">
        <v>1.57</v>
      </c>
      <c r="D26" s="15">
        <v>1</v>
      </c>
      <c r="E26" s="15">
        <v>1</v>
      </c>
    </row>
    <row r="27" spans="2:5" x14ac:dyDescent="0.15">
      <c r="B27" s="12"/>
      <c r="C27" s="10"/>
      <c r="D27" s="11"/>
      <c r="E27" s="11"/>
    </row>
    <row r="28" spans="2:5" x14ac:dyDescent="0.15">
      <c r="B28" s="12"/>
      <c r="C28" s="10"/>
      <c r="D28" s="11"/>
      <c r="E28" s="11"/>
    </row>
    <row r="29" spans="2:5" x14ac:dyDescent="0.15">
      <c r="B29" s="12"/>
      <c r="C29" s="10"/>
      <c r="E29" s="11"/>
    </row>
    <row r="30" spans="2:5" x14ac:dyDescent="0.15">
      <c r="B30" s="12"/>
      <c r="C30" s="10"/>
      <c r="D30" s="11"/>
      <c r="E30" s="11"/>
    </row>
    <row r="31" spans="2:5" x14ac:dyDescent="0.15">
      <c r="B31" s="12"/>
      <c r="C31" s="10"/>
      <c r="D31" s="11"/>
      <c r="E31" s="11"/>
    </row>
    <row r="32" spans="2:5" x14ac:dyDescent="0.15">
      <c r="B32" s="12"/>
      <c r="C32" s="10"/>
      <c r="D32" s="11"/>
      <c r="E32" s="11"/>
    </row>
    <row r="33" spans="2:5" x14ac:dyDescent="0.15">
      <c r="B33" s="12"/>
      <c r="C33" s="10"/>
      <c r="D33" s="11"/>
      <c r="E33" s="11"/>
    </row>
    <row r="34" spans="2:5" x14ac:dyDescent="0.15">
      <c r="B34" s="12"/>
      <c r="C34" s="10"/>
      <c r="D34" s="11"/>
      <c r="E34" s="11"/>
    </row>
    <row r="35" spans="2:5" x14ac:dyDescent="0.15">
      <c r="B35" s="12"/>
      <c r="C35" s="10"/>
      <c r="D35" s="11"/>
      <c r="E35" s="11"/>
    </row>
    <row r="36" spans="2:5" x14ac:dyDescent="0.15">
      <c r="B36" s="12"/>
      <c r="C36" s="10"/>
      <c r="D36" s="11"/>
      <c r="E36" s="11"/>
    </row>
    <row r="37" spans="2:5" x14ac:dyDescent="0.15">
      <c r="B37" s="12"/>
      <c r="C37" s="10"/>
      <c r="D37" s="11"/>
      <c r="E37" s="11"/>
    </row>
    <row r="38" spans="2:5" x14ac:dyDescent="0.15">
      <c r="B38" s="12"/>
      <c r="C38" s="10"/>
      <c r="D38" s="11"/>
      <c r="E38" s="11"/>
    </row>
  </sheetData>
  <phoneticPr fontId="5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p.100_例題１，p.101_例題２</vt:lpstr>
      <vt:lpstr>p.101_問題，p.102_例題３</vt:lpstr>
      <vt:lpstr>p.102_例題３</vt:lpstr>
      <vt:lpstr>p103_例題４_並べ替え</vt:lpstr>
      <vt:lpstr>p.103_例題４_抽出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2024-04-10T07:35:46Z</dcterms:modified>
</cp:coreProperties>
</file>