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cotraServices2\"/>
    </mc:Choice>
  </mc:AlternateContent>
  <bookViews>
    <workbookView xWindow="0" yWindow="0" windowWidth="22368" windowHeight="9216" activeTab="3"/>
  </bookViews>
  <sheets>
    <sheet name="Worksheet" sheetId="1" r:id="rId1"/>
    <sheet name="Edit Checks" sheetId="3" state="hidden" r:id="rId2"/>
    <sheet name="Tables" sheetId="2" r:id="rId3"/>
    <sheet name="Sheet1" sheetId="7" r:id="rId4"/>
    <sheet name="GL Rating" sheetId="6" state="hidden" r:id="rId5"/>
  </sheets>
  <definedNames>
    <definedName name="_xlnm._FilterDatabase" localSheetId="2" hidden="1">Tables!$E$2:$G$3134</definedName>
    <definedName name="AIamt1">#REF!</definedName>
    <definedName name="AIamt10">#REF!</definedName>
    <definedName name="AIamt100">#REF!</definedName>
    <definedName name="AIamt11">#REF!</definedName>
    <definedName name="AIamt12">#REF!</definedName>
    <definedName name="AIamt13">#REF!</definedName>
    <definedName name="AIamt14">#REF!</definedName>
    <definedName name="AIamt15">#REF!</definedName>
    <definedName name="AIamt16">#REF!</definedName>
    <definedName name="AIamt17">#REF!</definedName>
    <definedName name="AIamt18">#REF!</definedName>
    <definedName name="AIamt19">#REF!</definedName>
    <definedName name="AIamt2">#REF!</definedName>
    <definedName name="AIamt20">#REF!</definedName>
    <definedName name="AIamt21">#REF!</definedName>
    <definedName name="AIamt22">#REF!</definedName>
    <definedName name="AIamt23">#REF!</definedName>
    <definedName name="AIamt24">#REF!</definedName>
    <definedName name="AIamt25">#REF!</definedName>
    <definedName name="AIamt26">#REF!</definedName>
    <definedName name="AIamt27">#REF!</definedName>
    <definedName name="AIamt28">#REF!</definedName>
    <definedName name="AIamt29">#REF!</definedName>
    <definedName name="AIamt3">#REF!</definedName>
    <definedName name="AIamt30">#REF!</definedName>
    <definedName name="AIamt31">#REF!</definedName>
    <definedName name="AIamt32">#REF!</definedName>
    <definedName name="AIamt33">#REF!</definedName>
    <definedName name="AIamt34">#REF!</definedName>
    <definedName name="AIamt35">#REF!</definedName>
    <definedName name="AIamt36">#REF!</definedName>
    <definedName name="AIamt37">#REF!</definedName>
    <definedName name="AIamt38">#REF!</definedName>
    <definedName name="AIamt39">#REF!</definedName>
    <definedName name="AIamt4">#REF!</definedName>
    <definedName name="AIamt40">#REF!</definedName>
    <definedName name="AIamt41">#REF!</definedName>
    <definedName name="AIamt42">#REF!</definedName>
    <definedName name="AIamt43">#REF!</definedName>
    <definedName name="AIamt44">#REF!</definedName>
    <definedName name="AIamt45">#REF!</definedName>
    <definedName name="AIamt46">#REF!</definedName>
    <definedName name="AIamt47">#REF!</definedName>
    <definedName name="AIamt48">#REF!</definedName>
    <definedName name="AIamt49">#REF!</definedName>
    <definedName name="AIamt5">#REF!</definedName>
    <definedName name="AIamt50">#REF!</definedName>
    <definedName name="AIamt51">#REF!</definedName>
    <definedName name="AIamt52">#REF!</definedName>
    <definedName name="AIamt53">#REF!</definedName>
    <definedName name="AIamt54">#REF!</definedName>
    <definedName name="AIamt55">#REF!</definedName>
    <definedName name="AIamt56">#REF!</definedName>
    <definedName name="AIamt57">#REF!</definedName>
    <definedName name="AIamt58">#REF!</definedName>
    <definedName name="AIamt59">#REF!</definedName>
    <definedName name="AIamt6">#REF!</definedName>
    <definedName name="AIamt60">#REF!</definedName>
    <definedName name="AIamt61">#REF!</definedName>
    <definedName name="AIamt62">#REF!</definedName>
    <definedName name="AIamt63">#REF!</definedName>
    <definedName name="AIamt64">#REF!</definedName>
    <definedName name="AIamt65">#REF!</definedName>
    <definedName name="AIamt66">#REF!</definedName>
    <definedName name="AIamt67">#REF!</definedName>
    <definedName name="AIamt68">#REF!</definedName>
    <definedName name="AIamt69">#REF!</definedName>
    <definedName name="AIamt7">#REF!</definedName>
    <definedName name="AIamt70">#REF!</definedName>
    <definedName name="AIamt71">#REF!</definedName>
    <definedName name="AIamt72">#REF!</definedName>
    <definedName name="AIamt73">#REF!</definedName>
    <definedName name="AIamt74">#REF!</definedName>
    <definedName name="AIamt75">#REF!</definedName>
    <definedName name="AIamt76">#REF!</definedName>
    <definedName name="AIamt77">#REF!</definedName>
    <definedName name="AIamt78">#REF!</definedName>
    <definedName name="AIamt79">#REF!</definedName>
    <definedName name="AIamt8">#REF!</definedName>
    <definedName name="AIamt80">#REF!</definedName>
    <definedName name="AIamt81">#REF!</definedName>
    <definedName name="AIamt82">#REF!</definedName>
    <definedName name="AIamt83">#REF!</definedName>
    <definedName name="AIamt84">#REF!</definedName>
    <definedName name="AIamt85">#REF!</definedName>
    <definedName name="AIamt86">#REF!</definedName>
    <definedName name="AIamt87">#REF!</definedName>
    <definedName name="AIamt88">#REF!</definedName>
    <definedName name="AIamt89">#REF!</definedName>
    <definedName name="AIamt9">#REF!</definedName>
    <definedName name="AIamt90">#REF!</definedName>
    <definedName name="AIamt91">#REF!</definedName>
    <definedName name="AIamt92">#REF!</definedName>
    <definedName name="AIamt93">#REF!</definedName>
    <definedName name="AIamt94">#REF!</definedName>
    <definedName name="AIamt95">#REF!</definedName>
    <definedName name="AIamt96">#REF!</definedName>
    <definedName name="AIamt97">#REF!</definedName>
    <definedName name="AIamt98">#REF!</definedName>
    <definedName name="AIamt99">#REF!</definedName>
    <definedName name="AIFinalPrem1">#REF!</definedName>
    <definedName name="AIFinalPrem10">#REF!</definedName>
    <definedName name="AIFinalPrem100">#REF!</definedName>
    <definedName name="AIFinalPrem11">#REF!</definedName>
    <definedName name="AIFinalPrem12">#REF!</definedName>
    <definedName name="AIFinalPrem13">#REF!</definedName>
    <definedName name="AIFinalPrem14">#REF!</definedName>
    <definedName name="AIFinalPrem15">#REF!</definedName>
    <definedName name="AIFinalPrem16">#REF!</definedName>
    <definedName name="AIFinalPrem17">#REF!</definedName>
    <definedName name="AIFinalPrem18">#REF!</definedName>
    <definedName name="AIFinalPrem19">#REF!</definedName>
    <definedName name="AIFinalPrem2">#REF!</definedName>
    <definedName name="AIFinalPrem20">#REF!</definedName>
    <definedName name="AIFinalPrem21">#REF!</definedName>
    <definedName name="AIFinalPrem22">#REF!</definedName>
    <definedName name="AIFinalPrem23">#REF!</definedName>
    <definedName name="AIFinalPrem24">#REF!</definedName>
    <definedName name="AIFinalPrem25">#REF!</definedName>
    <definedName name="AIFinalPrem26">#REF!</definedName>
    <definedName name="AIFinalPrem27">#REF!</definedName>
    <definedName name="AIFinalPrem28">#REF!</definedName>
    <definedName name="AIFinalPrem29">#REF!</definedName>
    <definedName name="AIFinalPrem3">#REF!</definedName>
    <definedName name="AIFinalPrem30">#REF!</definedName>
    <definedName name="AIFinalPrem31">#REF!</definedName>
    <definedName name="AIFinalPrem32">#REF!</definedName>
    <definedName name="AIFinalPrem33">#REF!</definedName>
    <definedName name="AIFinalPrem34">#REF!</definedName>
    <definedName name="AIFinalPrem35">#REF!</definedName>
    <definedName name="AIFinalPrem36">#REF!</definedName>
    <definedName name="AIFinalPrem37">#REF!</definedName>
    <definedName name="AIFinalPrem38">#REF!</definedName>
    <definedName name="AIFinalPrem39">#REF!</definedName>
    <definedName name="AIFinalPrem4">#REF!</definedName>
    <definedName name="AIFinalPrem40">#REF!</definedName>
    <definedName name="AIFinalPrem41">#REF!</definedName>
    <definedName name="AIFinalPrem42">#REF!</definedName>
    <definedName name="AIFinalPrem43">#REF!</definedName>
    <definedName name="AIFinalPrem44">#REF!</definedName>
    <definedName name="AIFinalPrem45">#REF!</definedName>
    <definedName name="AIFinalPrem46">#REF!</definedName>
    <definedName name="AIFinalPrem47">#REF!</definedName>
    <definedName name="AIFinalPrem48">#REF!</definedName>
    <definedName name="AIFinalPrem49">#REF!</definedName>
    <definedName name="AIFinalPrem5">#REF!</definedName>
    <definedName name="AIFinalPrem50">#REF!</definedName>
    <definedName name="AIFinalPrem51">#REF!</definedName>
    <definedName name="AIFinalPrem52">#REF!</definedName>
    <definedName name="AIFinalPrem53">#REF!</definedName>
    <definedName name="AIFinalPrem54">#REF!</definedName>
    <definedName name="AIFinalPrem55">#REF!</definedName>
    <definedName name="AIFinalPrem56">#REF!</definedName>
    <definedName name="AIFinalPrem57">#REF!</definedName>
    <definedName name="AIFinalPrem58">#REF!</definedName>
    <definedName name="AIFinalPrem59">#REF!</definedName>
    <definedName name="AIFinalPrem6">#REF!</definedName>
    <definedName name="AIFinalPrem60">#REF!</definedName>
    <definedName name="AIFinalPrem61">#REF!</definedName>
    <definedName name="AIFinalPrem62">#REF!</definedName>
    <definedName name="AIFinalPrem63">#REF!</definedName>
    <definedName name="AIFinalPrem64">#REF!</definedName>
    <definedName name="AIFinalPrem65">#REF!</definedName>
    <definedName name="AIFinalPrem66">#REF!</definedName>
    <definedName name="AIFinalPrem67">#REF!</definedName>
    <definedName name="AIFinalPrem68">#REF!</definedName>
    <definedName name="AIFinalPrem69">#REF!</definedName>
    <definedName name="AIFinalPrem7">#REF!</definedName>
    <definedName name="AIFinalPrem70">#REF!</definedName>
    <definedName name="AIFinalPrem71">#REF!</definedName>
    <definedName name="AIFinalPrem72">#REF!</definedName>
    <definedName name="AIFinalPrem73">#REF!</definedName>
    <definedName name="AIFinalPrem74">#REF!</definedName>
    <definedName name="AIFinalPrem75">#REF!</definedName>
    <definedName name="AIFinalPrem76">#REF!</definedName>
    <definedName name="AIFinalPrem77">#REF!</definedName>
    <definedName name="AIFinalPrem78">#REF!</definedName>
    <definedName name="AIFinalPrem79">#REF!</definedName>
    <definedName name="AIFinalPrem8">#REF!</definedName>
    <definedName name="AIFinalPrem80">#REF!</definedName>
    <definedName name="AIFinalPrem81">#REF!</definedName>
    <definedName name="AIFinalPrem82">#REF!</definedName>
    <definedName name="AIFinalPrem83">#REF!</definedName>
    <definedName name="AIFinalPrem84">#REF!</definedName>
    <definedName name="AIFinalPrem85">#REF!</definedName>
    <definedName name="AIFinalPrem86">#REF!</definedName>
    <definedName name="AIFinalPrem87">#REF!</definedName>
    <definedName name="AIFinalPrem88">#REF!</definedName>
    <definedName name="AIFinalPrem89">#REF!</definedName>
    <definedName name="AIFinalPrem9">#REF!</definedName>
    <definedName name="AIFinalPrem90">#REF!</definedName>
    <definedName name="AIFinalPrem91">#REF!</definedName>
    <definedName name="AIFinalPrem92">#REF!</definedName>
    <definedName name="AIFinalPrem93">#REF!</definedName>
    <definedName name="AIFinalPrem94">#REF!</definedName>
    <definedName name="AIFinalPrem95">#REF!</definedName>
    <definedName name="AIFinalPrem96">#REF!</definedName>
    <definedName name="AIFinalPrem97">#REF!</definedName>
    <definedName name="AIFinalPrem98">#REF!</definedName>
    <definedName name="AIFinalPrem99">#REF!</definedName>
    <definedName name="AIRate1">#REF!</definedName>
    <definedName name="AIRate10">#REF!</definedName>
    <definedName name="AIRate100">#REF!</definedName>
    <definedName name="AIRate11">#REF!</definedName>
    <definedName name="AIRate12">#REF!</definedName>
    <definedName name="AIRate13">#REF!</definedName>
    <definedName name="AIRate14">#REF!</definedName>
    <definedName name="AIRate15">#REF!</definedName>
    <definedName name="AIRate16">#REF!</definedName>
    <definedName name="AIRate17">#REF!</definedName>
    <definedName name="AIRate18">#REF!</definedName>
    <definedName name="AIRate19">#REF!</definedName>
    <definedName name="AIRate2">#REF!</definedName>
    <definedName name="AIRate20">#REF!</definedName>
    <definedName name="AIRate21">#REF!</definedName>
    <definedName name="AIRate22">#REF!</definedName>
    <definedName name="AIRate23">#REF!</definedName>
    <definedName name="AIRate24">#REF!</definedName>
    <definedName name="AIRate25">#REF!</definedName>
    <definedName name="AIRate26">#REF!</definedName>
    <definedName name="AIRate27">#REF!</definedName>
    <definedName name="AIRate28">#REF!</definedName>
    <definedName name="AIRate29">#REF!</definedName>
    <definedName name="AIRate3">#REF!</definedName>
    <definedName name="AIRate30">#REF!</definedName>
    <definedName name="AIRate31">#REF!</definedName>
    <definedName name="AIRate32">#REF!</definedName>
    <definedName name="AIRate33">#REF!</definedName>
    <definedName name="AIRate34">#REF!</definedName>
    <definedName name="AIRate35">#REF!</definedName>
    <definedName name="AIRate36">#REF!</definedName>
    <definedName name="AIRate37">#REF!</definedName>
    <definedName name="AIRate38">#REF!</definedName>
    <definedName name="AIRate39">#REF!</definedName>
    <definedName name="AIRate4">#REF!</definedName>
    <definedName name="AIRate40">#REF!</definedName>
    <definedName name="AIRate41">#REF!</definedName>
    <definedName name="AIRate42">#REF!</definedName>
    <definedName name="AIRate43">#REF!</definedName>
    <definedName name="AIRate44">#REF!</definedName>
    <definedName name="AIRate45">#REF!</definedName>
    <definedName name="AIRate46">#REF!</definedName>
    <definedName name="AIRate47">#REF!</definedName>
    <definedName name="AIRate48">#REF!</definedName>
    <definedName name="AIRate49">#REF!</definedName>
    <definedName name="AIRate5">#REF!</definedName>
    <definedName name="AIRate50">#REF!</definedName>
    <definedName name="AIRate51">#REF!</definedName>
    <definedName name="AIRate52">#REF!</definedName>
    <definedName name="AIRate53">#REF!</definedName>
    <definedName name="AIRate54">#REF!</definedName>
    <definedName name="AIRate55">#REF!</definedName>
    <definedName name="AIRate56">#REF!</definedName>
    <definedName name="AIRate57">#REF!</definedName>
    <definedName name="AIRate58">#REF!</definedName>
    <definedName name="AIRate59">#REF!</definedName>
    <definedName name="AIRate6">#REF!</definedName>
    <definedName name="AIRate60">#REF!</definedName>
    <definedName name="AIRate61">#REF!</definedName>
    <definedName name="AIRate62">#REF!</definedName>
    <definedName name="AIRate63">#REF!</definedName>
    <definedName name="AIRate64">#REF!</definedName>
    <definedName name="AIRate65">#REF!</definedName>
    <definedName name="AIRate66">#REF!</definedName>
    <definedName name="AIRate67">#REF!</definedName>
    <definedName name="AIRate68">#REF!</definedName>
    <definedName name="AIRate69">#REF!</definedName>
    <definedName name="AIRate7">#REF!</definedName>
    <definedName name="AIRate70">#REF!</definedName>
    <definedName name="AIRate71">#REF!</definedName>
    <definedName name="AIRate72">#REF!</definedName>
    <definedName name="AIRate73">#REF!</definedName>
    <definedName name="AIRate74">#REF!</definedName>
    <definedName name="AIRate75">#REF!</definedName>
    <definedName name="AIRate76">#REF!</definedName>
    <definedName name="AIRate77">#REF!</definedName>
    <definedName name="AIRate78">#REF!</definedName>
    <definedName name="AIRate79">#REF!</definedName>
    <definedName name="AIRate8">#REF!</definedName>
    <definedName name="AIRate80">#REF!</definedName>
    <definedName name="AIRate81">#REF!</definedName>
    <definedName name="AIRate82">#REF!</definedName>
    <definedName name="AIRate83">#REF!</definedName>
    <definedName name="AIRate84">#REF!</definedName>
    <definedName name="AIRate85">#REF!</definedName>
    <definedName name="AIRate86">#REF!</definedName>
    <definedName name="AIRate87">#REF!</definedName>
    <definedName name="AIRate88">#REF!</definedName>
    <definedName name="AIRate89">#REF!</definedName>
    <definedName name="AIRate9">#REF!</definedName>
    <definedName name="AIRate90">#REF!</definedName>
    <definedName name="AIRate91">#REF!</definedName>
    <definedName name="AIRate92">#REF!</definedName>
    <definedName name="AIRate93">#REF!</definedName>
    <definedName name="AIRate94">#REF!</definedName>
    <definedName name="AIRate95">#REF!</definedName>
    <definedName name="AIRate96">#REF!</definedName>
    <definedName name="AIRate97">#REF!</definedName>
    <definedName name="AIRate98">#REF!</definedName>
    <definedName name="AIRate99">#REF!</definedName>
    <definedName name="AK">Tables!$D$3:$D$29</definedName>
    <definedName name="AL">Tables!$D$30:$D$96</definedName>
    <definedName name="APTamt1">#REF!</definedName>
    <definedName name="APTamt10">#REF!</definedName>
    <definedName name="APTamt100">#REF!</definedName>
    <definedName name="APTamt11">#REF!</definedName>
    <definedName name="APTamt12">#REF!</definedName>
    <definedName name="APTamt13">#REF!</definedName>
    <definedName name="APTamt14">#REF!</definedName>
    <definedName name="APTamt15">#REF!</definedName>
    <definedName name="APTamt16">#REF!</definedName>
    <definedName name="APTamt17">#REF!</definedName>
    <definedName name="APTamt18">#REF!</definedName>
    <definedName name="APTamt19">#REF!</definedName>
    <definedName name="APTamt2">#REF!</definedName>
    <definedName name="APTamt20">#REF!</definedName>
    <definedName name="APTamt21">#REF!</definedName>
    <definedName name="APTamt22">#REF!</definedName>
    <definedName name="APTamt23">#REF!</definedName>
    <definedName name="APTamt24">#REF!</definedName>
    <definedName name="APTamt25">#REF!</definedName>
    <definedName name="APTamt26">#REF!</definedName>
    <definedName name="APTamt27">#REF!</definedName>
    <definedName name="APTamt28">#REF!</definedName>
    <definedName name="APTamt29">#REF!</definedName>
    <definedName name="APTamt3">#REF!</definedName>
    <definedName name="APTamt30">#REF!</definedName>
    <definedName name="APTamt31">#REF!</definedName>
    <definedName name="APTamt32">#REF!</definedName>
    <definedName name="APTamt33">#REF!</definedName>
    <definedName name="APTamt34">#REF!</definedName>
    <definedName name="APTamt35">#REF!</definedName>
    <definedName name="APTamt36">#REF!</definedName>
    <definedName name="APTamt37">#REF!</definedName>
    <definedName name="APTamt38">#REF!</definedName>
    <definedName name="APTamt39">#REF!</definedName>
    <definedName name="APTamt4">#REF!</definedName>
    <definedName name="APTamt40">#REF!</definedName>
    <definedName name="APTamt41">#REF!</definedName>
    <definedName name="APTamt42">#REF!</definedName>
    <definedName name="APTamt43">#REF!</definedName>
    <definedName name="APTamt44">#REF!</definedName>
    <definedName name="APTamt45">#REF!</definedName>
    <definedName name="APTamt46">#REF!</definedName>
    <definedName name="APTamt47">#REF!</definedName>
    <definedName name="APTamt48">#REF!</definedName>
    <definedName name="APTamt49">#REF!</definedName>
    <definedName name="APTamt5">#REF!</definedName>
    <definedName name="APTamt50">#REF!</definedName>
    <definedName name="APTamt51">#REF!</definedName>
    <definedName name="APTamt52">#REF!</definedName>
    <definedName name="APTamt53">#REF!</definedName>
    <definedName name="APTamt54">#REF!</definedName>
    <definedName name="APTamt55">#REF!</definedName>
    <definedName name="APTamt56">#REF!</definedName>
    <definedName name="APTamt57">#REF!</definedName>
    <definedName name="APTamt58">#REF!</definedName>
    <definedName name="APTamt59">#REF!</definedName>
    <definedName name="APTamt6">#REF!</definedName>
    <definedName name="APTamt60">#REF!</definedName>
    <definedName name="APTamt61">#REF!</definedName>
    <definedName name="APTamt62">#REF!</definedName>
    <definedName name="APTamt63">#REF!</definedName>
    <definedName name="APTamt64">#REF!</definedName>
    <definedName name="APTamt65">#REF!</definedName>
    <definedName name="APTamt66">#REF!</definedName>
    <definedName name="APTamt67">#REF!</definedName>
    <definedName name="APTamt68">#REF!</definedName>
    <definedName name="APTamt69">#REF!</definedName>
    <definedName name="APTamt7">#REF!</definedName>
    <definedName name="APTamt70">#REF!</definedName>
    <definedName name="APTamt71">#REF!</definedName>
    <definedName name="APTamt72">#REF!</definedName>
    <definedName name="APTamt73">#REF!</definedName>
    <definedName name="APTamt74">#REF!</definedName>
    <definedName name="APTamt75">#REF!</definedName>
    <definedName name="APTamt76">#REF!</definedName>
    <definedName name="APTamt77">#REF!</definedName>
    <definedName name="APTamt78">#REF!</definedName>
    <definedName name="APTamt79">#REF!</definedName>
    <definedName name="APTamt8">#REF!</definedName>
    <definedName name="APTamt80">#REF!</definedName>
    <definedName name="APTamt81">#REF!</definedName>
    <definedName name="APTamt82">#REF!</definedName>
    <definedName name="APTamt83">#REF!</definedName>
    <definedName name="APTamt84">#REF!</definedName>
    <definedName name="APTamt85">#REF!</definedName>
    <definedName name="APTamt86">#REF!</definedName>
    <definedName name="APTamt87">#REF!</definedName>
    <definedName name="APTamt88">#REF!</definedName>
    <definedName name="APTamt89">#REF!</definedName>
    <definedName name="APTamt9">#REF!</definedName>
    <definedName name="APTamt90">#REF!</definedName>
    <definedName name="APTamt91">#REF!</definedName>
    <definedName name="APTamt92">#REF!</definedName>
    <definedName name="APTamt93">#REF!</definedName>
    <definedName name="APTamt94">#REF!</definedName>
    <definedName name="APTamt95">#REF!</definedName>
    <definedName name="APTamt96">#REF!</definedName>
    <definedName name="APTamt97">#REF!</definedName>
    <definedName name="APTamt98">#REF!</definedName>
    <definedName name="APTamt99">#REF!</definedName>
    <definedName name="APTFinalPrem1">#REF!</definedName>
    <definedName name="APTFinalPrem10">#REF!</definedName>
    <definedName name="APTFinalPrem100">#REF!</definedName>
    <definedName name="APTFinalPrem11">#REF!</definedName>
    <definedName name="APTFinalPrem12">#REF!</definedName>
    <definedName name="APTFinalPrem13">#REF!</definedName>
    <definedName name="APTFinalPrem14">#REF!</definedName>
    <definedName name="APTFinalPrem15">#REF!</definedName>
    <definedName name="APTFinalPrem16">#REF!</definedName>
    <definedName name="APTFinalPrem17">#REF!</definedName>
    <definedName name="APTFinalPrem18">#REF!</definedName>
    <definedName name="APTFinalPrem19">#REF!</definedName>
    <definedName name="APTFinalPrem2">#REF!</definedName>
    <definedName name="APTFinalPrem20">#REF!</definedName>
    <definedName name="APTFinalPrem21">#REF!</definedName>
    <definedName name="APTFinalPrem22">#REF!</definedName>
    <definedName name="APTFinalPrem23">#REF!</definedName>
    <definedName name="APTFinalPrem24">#REF!</definedName>
    <definedName name="APTFinalPrem25">#REF!</definedName>
    <definedName name="APTFinalPrem26">#REF!</definedName>
    <definedName name="APTFinalPrem27">#REF!</definedName>
    <definedName name="APTFinalPrem28">#REF!</definedName>
    <definedName name="APTFinalPrem29">#REF!</definedName>
    <definedName name="APTFinalPrem3">#REF!</definedName>
    <definedName name="APTFinalPrem30">#REF!</definedName>
    <definedName name="APTFinalPrem31">#REF!</definedName>
    <definedName name="APTFinalPrem32">#REF!</definedName>
    <definedName name="APTFinalPrem33">#REF!</definedName>
    <definedName name="APTFinalPrem34">#REF!</definedName>
    <definedName name="APTFinalPrem35">#REF!</definedName>
    <definedName name="APTFinalPrem36">#REF!</definedName>
    <definedName name="APTFinalPrem37">#REF!</definedName>
    <definedName name="APTFinalPrem38">#REF!</definedName>
    <definedName name="APTFinalPrem39">#REF!</definedName>
    <definedName name="APTFinalPrem4">#REF!</definedName>
    <definedName name="APTFinalPrem40">#REF!</definedName>
    <definedName name="APTFinalPrem41">#REF!</definedName>
    <definedName name="APTFinalPrem42">#REF!</definedName>
    <definedName name="APTFinalPrem43">#REF!</definedName>
    <definedName name="APTFinalPrem44">#REF!</definedName>
    <definedName name="APTFinalPrem45">#REF!</definedName>
    <definedName name="APTFinalPrem46">#REF!</definedName>
    <definedName name="APTFinalPrem47">#REF!</definedName>
    <definedName name="APTFinalPrem48">#REF!</definedName>
    <definedName name="APTFinalPrem49">#REF!</definedName>
    <definedName name="APTFinalPrem5">#REF!</definedName>
    <definedName name="APTFinalPrem50">#REF!</definedName>
    <definedName name="APTFinalPrem51">#REF!</definedName>
    <definedName name="APTFinalPrem52">#REF!</definedName>
    <definedName name="APTFinalPrem53">#REF!</definedName>
    <definedName name="APTFinalPrem54">#REF!</definedName>
    <definedName name="APTFinalPrem55">#REF!</definedName>
    <definedName name="APTFinalPrem56">#REF!</definedName>
    <definedName name="APTFinalPrem57">#REF!</definedName>
    <definedName name="APTFinalPrem58">#REF!</definedName>
    <definedName name="APTFinalPrem59">#REF!</definedName>
    <definedName name="APTFinalPrem6">#REF!</definedName>
    <definedName name="APTFinalPrem60">#REF!</definedName>
    <definedName name="APTFinalPrem61">#REF!</definedName>
    <definedName name="APTFinalPrem62">#REF!</definedName>
    <definedName name="APTFinalPrem63">#REF!</definedName>
    <definedName name="APTFinalPrem64">#REF!</definedName>
    <definedName name="APTFinalPrem65">#REF!</definedName>
    <definedName name="APTFinalPrem66">#REF!</definedName>
    <definedName name="APTFinalPrem67">#REF!</definedName>
    <definedName name="APTFinalPrem68">#REF!</definedName>
    <definedName name="APTFinalPrem69">#REF!</definedName>
    <definedName name="APTFinalPrem7">#REF!</definedName>
    <definedName name="APTFinalPrem70">#REF!</definedName>
    <definedName name="APTFinalPrem71">#REF!</definedName>
    <definedName name="APTFinalPrem72">#REF!</definedName>
    <definedName name="APTFinalPrem73">#REF!</definedName>
    <definedName name="APTFinalPrem74">#REF!</definedName>
    <definedName name="APTFinalPrem75">#REF!</definedName>
    <definedName name="APTFinalPrem76">#REF!</definedName>
    <definedName name="APTFinalPrem77">#REF!</definedName>
    <definedName name="APTFinalPrem78">#REF!</definedName>
    <definedName name="APTFinalPrem79">#REF!</definedName>
    <definedName name="APTFinalPrem8">#REF!</definedName>
    <definedName name="APTFinalPrem80">#REF!</definedName>
    <definedName name="APTFinalPrem81">#REF!</definedName>
    <definedName name="APTFinalPrem82">#REF!</definedName>
    <definedName name="APTFinalPrem83">#REF!</definedName>
    <definedName name="APTFinalPrem84">#REF!</definedName>
    <definedName name="APTFinalPrem85">#REF!</definedName>
    <definedName name="APTFinalPrem86">#REF!</definedName>
    <definedName name="APTFinalPrem87">#REF!</definedName>
    <definedName name="APTFinalPrem88">#REF!</definedName>
    <definedName name="APTFinalPrem89">#REF!</definedName>
    <definedName name="APTFinalPrem9">#REF!</definedName>
    <definedName name="APTFinalPrem90">#REF!</definedName>
    <definedName name="APTFinalPrem91">#REF!</definedName>
    <definedName name="APTFinalPrem92">#REF!</definedName>
    <definedName name="APTFinalPrem93">#REF!</definedName>
    <definedName name="APTFinalPrem94">#REF!</definedName>
    <definedName name="APTFinalPrem95">#REF!</definedName>
    <definedName name="APTFinalPrem96">#REF!</definedName>
    <definedName name="APTFinalPrem97">#REF!</definedName>
    <definedName name="APTFinalPrem98">#REF!</definedName>
    <definedName name="APTFinalPrem99">#REF!</definedName>
    <definedName name="AptRate1">#REF!</definedName>
    <definedName name="AptRate10">#REF!</definedName>
    <definedName name="AptRate100">#REF!</definedName>
    <definedName name="AptRate11">#REF!</definedName>
    <definedName name="AptRate12">#REF!</definedName>
    <definedName name="AptRate13">#REF!</definedName>
    <definedName name="AptRate14">#REF!</definedName>
    <definedName name="AptRate15">#REF!</definedName>
    <definedName name="AptRate16">#REF!</definedName>
    <definedName name="AptRate17">#REF!</definedName>
    <definedName name="AptRate18">#REF!</definedName>
    <definedName name="AptRate19">#REF!</definedName>
    <definedName name="AptRate2">#REF!</definedName>
    <definedName name="AptRate20">#REF!</definedName>
    <definedName name="AptRate21">#REF!</definedName>
    <definedName name="AptRate22">#REF!</definedName>
    <definedName name="AptRate23">#REF!</definedName>
    <definedName name="AptRate24">#REF!</definedName>
    <definedName name="AptRate25">#REF!</definedName>
    <definedName name="AptRate26">#REF!</definedName>
    <definedName name="AptRate27">#REF!</definedName>
    <definedName name="AptRate28">#REF!</definedName>
    <definedName name="AptRate29">#REF!</definedName>
    <definedName name="AptRate3">#REF!</definedName>
    <definedName name="AptRate30">#REF!</definedName>
    <definedName name="AptRate31">#REF!</definedName>
    <definedName name="AptRate32">#REF!</definedName>
    <definedName name="AptRate33">#REF!</definedName>
    <definedName name="AptRate34">#REF!</definedName>
    <definedName name="AptRate35">#REF!</definedName>
    <definedName name="AptRate36">#REF!</definedName>
    <definedName name="AptRate37">#REF!</definedName>
    <definedName name="AptRate38">#REF!</definedName>
    <definedName name="AptRate39">#REF!</definedName>
    <definedName name="AptRate4">#REF!</definedName>
    <definedName name="AptRate40">#REF!</definedName>
    <definedName name="AptRate41">#REF!</definedName>
    <definedName name="AptRate42">#REF!</definedName>
    <definedName name="AptRate43">#REF!</definedName>
    <definedName name="AptRate44">#REF!</definedName>
    <definedName name="AptRate45">#REF!</definedName>
    <definedName name="AptRate46">#REF!</definedName>
    <definedName name="AptRate47">#REF!</definedName>
    <definedName name="AptRate48">#REF!</definedName>
    <definedName name="AptRate49">#REF!</definedName>
    <definedName name="AptRate5">#REF!</definedName>
    <definedName name="AptRate50">#REF!</definedName>
    <definedName name="AptRate51">#REF!</definedName>
    <definedName name="AptRate52">#REF!</definedName>
    <definedName name="AptRate53">#REF!</definedName>
    <definedName name="AptRate54">#REF!</definedName>
    <definedName name="AptRate55">#REF!</definedName>
    <definedName name="AptRate56">#REF!</definedName>
    <definedName name="AptRate57">#REF!</definedName>
    <definedName name="AptRate58">#REF!</definedName>
    <definedName name="AptRate59">#REF!</definedName>
    <definedName name="AptRate6">#REF!</definedName>
    <definedName name="AptRate60">#REF!</definedName>
    <definedName name="AptRate61">#REF!</definedName>
    <definedName name="AptRate62">#REF!</definedName>
    <definedName name="AptRate63">#REF!</definedName>
    <definedName name="AptRate64">#REF!</definedName>
    <definedName name="AptRate65">#REF!</definedName>
    <definedName name="AptRate66">#REF!</definedName>
    <definedName name="AptRate67">#REF!</definedName>
    <definedName name="AptRate68">#REF!</definedName>
    <definedName name="AptRate69">#REF!</definedName>
    <definedName name="AptRate7">#REF!</definedName>
    <definedName name="AptRate70">#REF!</definedName>
    <definedName name="AptRate71">#REF!</definedName>
    <definedName name="AptRate72">#REF!</definedName>
    <definedName name="AptRate73">#REF!</definedName>
    <definedName name="AptRate74">#REF!</definedName>
    <definedName name="AptRate75">#REF!</definedName>
    <definedName name="AptRate76">#REF!</definedName>
    <definedName name="AptRate77">#REF!</definedName>
    <definedName name="AptRate78">#REF!</definedName>
    <definedName name="AptRate79">#REF!</definedName>
    <definedName name="AptRate8">#REF!</definedName>
    <definedName name="AptRate80">#REF!</definedName>
    <definedName name="AptRate81">#REF!</definedName>
    <definedName name="AptRate82">#REF!</definedName>
    <definedName name="AptRate83">#REF!</definedName>
    <definedName name="AptRate84">#REF!</definedName>
    <definedName name="AptRate85">#REF!</definedName>
    <definedName name="AptRate86">#REF!</definedName>
    <definedName name="AptRate87">#REF!</definedName>
    <definedName name="AptRate88">#REF!</definedName>
    <definedName name="AptRate89">#REF!</definedName>
    <definedName name="AptRate9">#REF!</definedName>
    <definedName name="AptRate90">#REF!</definedName>
    <definedName name="AptRate91">#REF!</definedName>
    <definedName name="AptRate92">#REF!</definedName>
    <definedName name="AptRate93">#REF!</definedName>
    <definedName name="AptRate94">#REF!</definedName>
    <definedName name="AptRate95">#REF!</definedName>
    <definedName name="AptRate96">#REF!</definedName>
    <definedName name="AptRate97">#REF!</definedName>
    <definedName name="AptRate98">#REF!</definedName>
    <definedName name="AptRate99">#REF!</definedName>
    <definedName name="AR">Tables!$D$97:$D$171</definedName>
    <definedName name="Area1">Worksheet!$P$5</definedName>
    <definedName name="Area10">#REF!</definedName>
    <definedName name="Area100">#REF!</definedName>
    <definedName name="Area11">#REF!</definedName>
    <definedName name="Area12">#REF!</definedName>
    <definedName name="Area13">#REF!</definedName>
    <definedName name="Area14">#REF!</definedName>
    <definedName name="Area15">#REF!</definedName>
    <definedName name="Area16">#REF!</definedName>
    <definedName name="Area17">#REF!</definedName>
    <definedName name="Area18">#REF!</definedName>
    <definedName name="Area19">#REF!</definedName>
    <definedName name="Area2">Worksheet!$P$6</definedName>
    <definedName name="Area20">#REF!</definedName>
    <definedName name="Area21">#REF!</definedName>
    <definedName name="Area22">#REF!</definedName>
    <definedName name="Area23">#REF!</definedName>
    <definedName name="Area24">#REF!</definedName>
    <definedName name="Area25">#REF!</definedName>
    <definedName name="Area26">#REF!</definedName>
    <definedName name="Area27">#REF!</definedName>
    <definedName name="Area28">#REF!</definedName>
    <definedName name="Area29">#REF!</definedName>
    <definedName name="Area3">Worksheet!$P$7</definedName>
    <definedName name="Area30">#REF!</definedName>
    <definedName name="Area31">#REF!</definedName>
    <definedName name="Area32">#REF!</definedName>
    <definedName name="Area33">#REF!</definedName>
    <definedName name="Area34">#REF!</definedName>
    <definedName name="Area35">#REF!</definedName>
    <definedName name="Area36">#REF!</definedName>
    <definedName name="Area37">#REF!</definedName>
    <definedName name="Area38">#REF!</definedName>
    <definedName name="Area39">#REF!</definedName>
    <definedName name="Area4">Worksheet!$P$8</definedName>
    <definedName name="Area40">#REF!</definedName>
    <definedName name="Area41">#REF!</definedName>
    <definedName name="Area42">#REF!</definedName>
    <definedName name="Area43">#REF!</definedName>
    <definedName name="Area44">#REF!</definedName>
    <definedName name="Area45">#REF!</definedName>
    <definedName name="Area46">#REF!</definedName>
    <definedName name="Area47">#REF!</definedName>
    <definedName name="Area48">#REF!</definedName>
    <definedName name="Area49">#REF!</definedName>
    <definedName name="Area5">Worksheet!$P$9</definedName>
    <definedName name="Area50">#REF!</definedName>
    <definedName name="Area51">#REF!</definedName>
    <definedName name="Area52">#REF!</definedName>
    <definedName name="Area53">#REF!</definedName>
    <definedName name="Area54">#REF!</definedName>
    <definedName name="Area55">#REF!</definedName>
    <definedName name="Area56">#REF!</definedName>
    <definedName name="Area57">#REF!</definedName>
    <definedName name="Area58">#REF!</definedName>
    <definedName name="Area59">#REF!</definedName>
    <definedName name="Area6">Worksheet!$P$10</definedName>
    <definedName name="Area60">#REF!</definedName>
    <definedName name="Area61">#REF!</definedName>
    <definedName name="Area62">#REF!</definedName>
    <definedName name="Area63">#REF!</definedName>
    <definedName name="Area64">#REF!</definedName>
    <definedName name="Area65">#REF!</definedName>
    <definedName name="Area66">#REF!</definedName>
    <definedName name="Area67">#REF!</definedName>
    <definedName name="Area68">#REF!</definedName>
    <definedName name="Area69">#REF!</definedName>
    <definedName name="Area7">#REF!</definedName>
    <definedName name="Area70">#REF!</definedName>
    <definedName name="Area71">#REF!</definedName>
    <definedName name="Area72">#REF!</definedName>
    <definedName name="Area73">#REF!</definedName>
    <definedName name="Area74">#REF!</definedName>
    <definedName name="Area75">#REF!</definedName>
    <definedName name="Area76">#REF!</definedName>
    <definedName name="Area77">#REF!</definedName>
    <definedName name="Area78">#REF!</definedName>
    <definedName name="Area79">#REF!</definedName>
    <definedName name="Area8">#REF!</definedName>
    <definedName name="Area80">#REF!</definedName>
    <definedName name="Area81">#REF!</definedName>
    <definedName name="Area82">#REF!</definedName>
    <definedName name="Area83">#REF!</definedName>
    <definedName name="Area84">#REF!</definedName>
    <definedName name="Area85">#REF!</definedName>
    <definedName name="Area86">#REF!</definedName>
    <definedName name="Area87">#REF!</definedName>
    <definedName name="Area88">#REF!</definedName>
    <definedName name="Area89">#REF!</definedName>
    <definedName name="Area9">#REF!</definedName>
    <definedName name="Area90">#REF!</definedName>
    <definedName name="Area91">#REF!</definedName>
    <definedName name="Area92">#REF!</definedName>
    <definedName name="Area93">#REF!</definedName>
    <definedName name="Area94">#REF!</definedName>
    <definedName name="Area95">#REF!</definedName>
    <definedName name="Area96">#REF!</definedName>
    <definedName name="Area97">#REF!</definedName>
    <definedName name="Area98">#REF!</definedName>
    <definedName name="Area99">#REF!</definedName>
    <definedName name="AZ">Tables!$D$172:$D$186</definedName>
    <definedName name="Basements1">#REF!</definedName>
    <definedName name="Basements10">#REF!</definedName>
    <definedName name="Basements100">#REF!</definedName>
    <definedName name="Basements11">#REF!</definedName>
    <definedName name="Basements12">#REF!</definedName>
    <definedName name="Basements13">#REF!</definedName>
    <definedName name="Basements14">#REF!</definedName>
    <definedName name="Basements15">#REF!</definedName>
    <definedName name="Basements16">#REF!</definedName>
    <definedName name="Basements17">#REF!</definedName>
    <definedName name="Basements18">#REF!</definedName>
    <definedName name="Basements19">#REF!</definedName>
    <definedName name="Basements2">#REF!</definedName>
    <definedName name="Basements20">#REF!</definedName>
    <definedName name="Basements21">#REF!</definedName>
    <definedName name="Basements22">#REF!</definedName>
    <definedName name="Basements23">#REF!</definedName>
    <definedName name="Basements24">#REF!</definedName>
    <definedName name="Basements25">#REF!</definedName>
    <definedName name="Basements26">#REF!</definedName>
    <definedName name="Basements27">#REF!</definedName>
    <definedName name="Basements28">#REF!</definedName>
    <definedName name="Basements29">#REF!</definedName>
    <definedName name="Basements3">#REF!</definedName>
    <definedName name="Basements30">#REF!</definedName>
    <definedName name="Basements31">#REF!</definedName>
    <definedName name="Basements32">#REF!</definedName>
    <definedName name="Basements33">#REF!</definedName>
    <definedName name="Basements34">#REF!</definedName>
    <definedName name="Basements35">#REF!</definedName>
    <definedName name="Basements36">#REF!</definedName>
    <definedName name="Basements37">#REF!</definedName>
    <definedName name="Basements38">#REF!</definedName>
    <definedName name="Basements39">#REF!</definedName>
    <definedName name="Basements4">#REF!</definedName>
    <definedName name="Basements40">#REF!</definedName>
    <definedName name="Basements41">#REF!</definedName>
    <definedName name="Basements42">#REF!</definedName>
    <definedName name="Basements43">#REF!</definedName>
    <definedName name="Basements44">#REF!</definedName>
    <definedName name="Basements45">#REF!</definedName>
    <definedName name="Basements46">#REF!</definedName>
    <definedName name="Basements47">#REF!</definedName>
    <definedName name="Basements48">#REF!</definedName>
    <definedName name="Basements49">#REF!</definedName>
    <definedName name="Basements5">#REF!</definedName>
    <definedName name="Basements50">#REF!</definedName>
    <definedName name="Basements51">#REF!</definedName>
    <definedName name="Basements52">#REF!</definedName>
    <definedName name="Basements53">#REF!</definedName>
    <definedName name="Basements54">#REF!</definedName>
    <definedName name="Basements55">#REF!</definedName>
    <definedName name="Basements56">#REF!</definedName>
    <definedName name="Basements57">#REF!</definedName>
    <definedName name="Basements58">#REF!</definedName>
    <definedName name="Basements59">#REF!</definedName>
    <definedName name="Basements6">#REF!</definedName>
    <definedName name="Basements60">#REF!</definedName>
    <definedName name="Basements61">#REF!</definedName>
    <definedName name="Basements62">#REF!</definedName>
    <definedName name="Basements63">#REF!</definedName>
    <definedName name="Basements64">#REF!</definedName>
    <definedName name="Basements65">#REF!</definedName>
    <definedName name="Basements66">#REF!</definedName>
    <definedName name="Basements67">#REF!</definedName>
    <definedName name="Basements68">#REF!</definedName>
    <definedName name="Basements69">#REF!</definedName>
    <definedName name="Basements7">#REF!</definedName>
    <definedName name="Basements70">#REF!</definedName>
    <definedName name="Basements71">#REF!</definedName>
    <definedName name="Basements72">#REF!</definedName>
    <definedName name="Basements73">#REF!</definedName>
    <definedName name="Basements74">#REF!</definedName>
    <definedName name="Basements75">#REF!</definedName>
    <definedName name="Basements76">#REF!</definedName>
    <definedName name="Basements77">#REF!</definedName>
    <definedName name="Basements78">#REF!</definedName>
    <definedName name="Basements79">#REF!</definedName>
    <definedName name="Basements8">#REF!</definedName>
    <definedName name="Basements80">#REF!</definedName>
    <definedName name="Basements81">#REF!</definedName>
    <definedName name="Basements82">#REF!</definedName>
    <definedName name="Basements83">#REF!</definedName>
    <definedName name="Basements84">#REF!</definedName>
    <definedName name="Basements85">#REF!</definedName>
    <definedName name="Basements86">#REF!</definedName>
    <definedName name="Basements87">#REF!</definedName>
    <definedName name="Basements88">#REF!</definedName>
    <definedName name="Basements89">#REF!</definedName>
    <definedName name="Basements9">#REF!</definedName>
    <definedName name="Basements90">#REF!</definedName>
    <definedName name="Basements91">#REF!</definedName>
    <definedName name="Basements92">#REF!</definedName>
    <definedName name="Basements93">#REF!</definedName>
    <definedName name="Basements94">#REF!</definedName>
    <definedName name="Basements95">#REF!</definedName>
    <definedName name="Basements96">#REF!</definedName>
    <definedName name="Basements97">#REF!</definedName>
    <definedName name="Basements98">#REF!</definedName>
    <definedName name="Basements99">#REF!</definedName>
    <definedName name="BBBBaseRate1">Worksheet!$AJ$5</definedName>
    <definedName name="BBBBaseRate10">#REF!</definedName>
    <definedName name="BBBBaseRate100">#REF!</definedName>
    <definedName name="BBBBaseRate11">#REF!</definedName>
    <definedName name="BBBBaseRate12">#REF!</definedName>
    <definedName name="BBBBaseRate13">#REF!</definedName>
    <definedName name="BBBBaseRate14">#REF!</definedName>
    <definedName name="BBBBaseRate15">#REF!</definedName>
    <definedName name="BBBBaseRate16">#REF!</definedName>
    <definedName name="BBBBaseRate17">#REF!</definedName>
    <definedName name="BBBBaseRate18">#REF!</definedName>
    <definedName name="BBBBaseRate19">#REF!</definedName>
    <definedName name="BBBBaseRate2">Worksheet!$AJ$6</definedName>
    <definedName name="BBBBaseRate20">#REF!</definedName>
    <definedName name="BBBBaseRate21">#REF!</definedName>
    <definedName name="BBBBaseRate22">#REF!</definedName>
    <definedName name="BBBBaseRate23">#REF!</definedName>
    <definedName name="BBBBaseRate24">#REF!</definedName>
    <definedName name="BBBBaseRate25">#REF!</definedName>
    <definedName name="BBBBaseRate26">#REF!</definedName>
    <definedName name="BBBBaseRate27">#REF!</definedName>
    <definedName name="BBBBaseRate28">#REF!</definedName>
    <definedName name="BBBBaseRate29">#REF!</definedName>
    <definedName name="BBBBaseRate3">Worksheet!$AJ$7</definedName>
    <definedName name="BBBBaseRate30">#REF!</definedName>
    <definedName name="BBBBaseRate31">#REF!</definedName>
    <definedName name="BBBBaseRate32">#REF!</definedName>
    <definedName name="BBBBaseRate33">#REF!</definedName>
    <definedName name="BBBBaseRate34">#REF!</definedName>
    <definedName name="BBBBaseRate35">#REF!</definedName>
    <definedName name="BBBBaseRate36">#REF!</definedName>
    <definedName name="BBBBaseRate37">#REF!</definedName>
    <definedName name="BBBBaseRate38">#REF!</definedName>
    <definedName name="BBBBaseRate39">#REF!</definedName>
    <definedName name="BBBBaseRate4">Worksheet!$AJ$8</definedName>
    <definedName name="BBBBaseRate40">#REF!</definedName>
    <definedName name="BBBBaseRate41">#REF!</definedName>
    <definedName name="BBBBaseRate42">#REF!</definedName>
    <definedName name="BBBBaseRate43">#REF!</definedName>
    <definedName name="BBBBaseRate44">#REF!</definedName>
    <definedName name="BBBBaseRate45">#REF!</definedName>
    <definedName name="BBBBaseRate46">#REF!</definedName>
    <definedName name="BBBBaseRate47">#REF!</definedName>
    <definedName name="BBBBaseRate48">#REF!</definedName>
    <definedName name="BBBBaseRate49">#REF!</definedName>
    <definedName name="BBBBaseRate5">Worksheet!$AJ$9</definedName>
    <definedName name="BBBBaseRate50">#REF!</definedName>
    <definedName name="BBBBaseRate51">#REF!</definedName>
    <definedName name="BBBBaseRate52">#REF!</definedName>
    <definedName name="BBBBaseRate53">#REF!</definedName>
    <definedName name="BBBBaseRate54">#REF!</definedName>
    <definedName name="BBBBaseRate55">#REF!</definedName>
    <definedName name="BBBBaseRate56">#REF!</definedName>
    <definedName name="BBBBaseRate57">#REF!</definedName>
    <definedName name="BBBBaseRate58">#REF!</definedName>
    <definedName name="BBBBaseRate59">#REF!</definedName>
    <definedName name="BBBBaseRate6">Worksheet!$AJ$10</definedName>
    <definedName name="BBBBaseRate60">#REF!</definedName>
    <definedName name="BBBBaseRate61">#REF!</definedName>
    <definedName name="BBBBaseRate62">#REF!</definedName>
    <definedName name="BBBBaseRate63">#REF!</definedName>
    <definedName name="BBBBaseRate64">#REF!</definedName>
    <definedName name="BBBBaseRate65">#REF!</definedName>
    <definedName name="BBBBaseRate66">#REF!</definedName>
    <definedName name="BBBBaseRate67">#REF!</definedName>
    <definedName name="BBBBaseRate68">#REF!</definedName>
    <definedName name="BBBBaseRate69">#REF!</definedName>
    <definedName name="BBBBaseRate7">#REF!</definedName>
    <definedName name="BBBBaseRate70">#REF!</definedName>
    <definedName name="BBBBaseRate71">#REF!</definedName>
    <definedName name="BBBBaseRate72">#REF!</definedName>
    <definedName name="BBBBaseRate73">#REF!</definedName>
    <definedName name="BBBBaseRate74">#REF!</definedName>
    <definedName name="BBBBaseRate75">#REF!</definedName>
    <definedName name="BBBBaseRate76">#REF!</definedName>
    <definedName name="BBBBaseRate77">#REF!</definedName>
    <definedName name="BBBBaseRate78">#REF!</definedName>
    <definedName name="BBBBaseRate79">#REF!</definedName>
    <definedName name="BBBBaseRate8">#REF!</definedName>
    <definedName name="BBBBaseRate80">#REF!</definedName>
    <definedName name="BBBBaseRate81">#REF!</definedName>
    <definedName name="BBBBaseRate82">#REF!</definedName>
    <definedName name="BBBBaseRate83">#REF!</definedName>
    <definedName name="BBBBaseRate84">#REF!</definedName>
    <definedName name="BBBBaseRate85">#REF!</definedName>
    <definedName name="BBBBaseRate86">#REF!</definedName>
    <definedName name="BBBBaseRate87">#REF!</definedName>
    <definedName name="BBBBaseRate88">#REF!</definedName>
    <definedName name="BBBBaseRate89">#REF!</definedName>
    <definedName name="BBBBaseRate9">#REF!</definedName>
    <definedName name="BBBBaseRate90">#REF!</definedName>
    <definedName name="BBBBaseRate91">#REF!</definedName>
    <definedName name="BBBBaseRate92">#REF!</definedName>
    <definedName name="BBBBaseRate93">#REF!</definedName>
    <definedName name="BBBBaseRate94">#REF!</definedName>
    <definedName name="BBBBaseRate95">#REF!</definedName>
    <definedName name="BBBBaseRate96">#REF!</definedName>
    <definedName name="BBBBaseRate97">#REF!</definedName>
    <definedName name="BBBBaseRate98">#REF!</definedName>
    <definedName name="BBBBaseRate99">#REF!</definedName>
    <definedName name="BBBFP1">Worksheet!$AN$5</definedName>
    <definedName name="BBBFP10">#REF!</definedName>
    <definedName name="BBBFP100">#REF!</definedName>
    <definedName name="BBBFP101">#REF!</definedName>
    <definedName name="BBBFP11">#REF!</definedName>
    <definedName name="BBBFP12">#REF!</definedName>
    <definedName name="BBBFP13">#REF!</definedName>
    <definedName name="BBBFP14">#REF!</definedName>
    <definedName name="BBBFP15">#REF!</definedName>
    <definedName name="BBBFP16">#REF!</definedName>
    <definedName name="BBBFP17">#REF!</definedName>
    <definedName name="BBBFP18">#REF!</definedName>
    <definedName name="BBBFP19">#REF!</definedName>
    <definedName name="BBBFP2">Worksheet!$AN$6</definedName>
    <definedName name="BBBFP20">#REF!</definedName>
    <definedName name="BBBFP21">#REF!</definedName>
    <definedName name="BBBFP22">#REF!</definedName>
    <definedName name="BBBFP23">#REF!</definedName>
    <definedName name="BBBFP24">#REF!</definedName>
    <definedName name="BBBFP25">#REF!</definedName>
    <definedName name="BBBFP26">#REF!</definedName>
    <definedName name="BBBFP27">#REF!</definedName>
    <definedName name="BBBFP28">#REF!</definedName>
    <definedName name="BBBFP29">#REF!</definedName>
    <definedName name="BBBFP3">Worksheet!$AN$7</definedName>
    <definedName name="BBBFP30">#REF!</definedName>
    <definedName name="BBBFP31">#REF!</definedName>
    <definedName name="BBBFP32">#REF!</definedName>
    <definedName name="BBBFP33">#REF!</definedName>
    <definedName name="BBBFP34">#REF!</definedName>
    <definedName name="BBBFP35">#REF!</definedName>
    <definedName name="BBBFP36">#REF!</definedName>
    <definedName name="BBBFP37">#REF!</definedName>
    <definedName name="BBBFP38">#REF!</definedName>
    <definedName name="BBBFP39">#REF!</definedName>
    <definedName name="BBBFP4">Worksheet!$AN$8</definedName>
    <definedName name="BBBFP40">#REF!</definedName>
    <definedName name="BBBFP41">#REF!</definedName>
    <definedName name="BBBFP42">#REF!</definedName>
    <definedName name="BBBFP43">#REF!</definedName>
    <definedName name="BBBFP44">#REF!</definedName>
    <definedName name="BBBFP45">#REF!</definedName>
    <definedName name="BBBFP46">#REF!</definedName>
    <definedName name="BBBFP47">#REF!</definedName>
    <definedName name="BBBFP48">#REF!</definedName>
    <definedName name="BBBFP49">#REF!</definedName>
    <definedName name="BBBFP5">Worksheet!$AN$9</definedName>
    <definedName name="BBBFP50">#REF!</definedName>
    <definedName name="BBBFP51">#REF!</definedName>
    <definedName name="BBBFP52">#REF!</definedName>
    <definedName name="BBBFP53">#REF!</definedName>
    <definedName name="BBBFP54">#REF!</definedName>
    <definedName name="BBBFP55">#REF!</definedName>
    <definedName name="BBBFP56">#REF!</definedName>
    <definedName name="BBBFP57">#REF!</definedName>
    <definedName name="BBBFP58">#REF!</definedName>
    <definedName name="BBBFP59">#REF!</definedName>
    <definedName name="BBBFP6">Worksheet!$AN$10</definedName>
    <definedName name="BBBFP60">#REF!</definedName>
    <definedName name="BBBFP61">#REF!</definedName>
    <definedName name="BBBFP62">#REF!</definedName>
    <definedName name="BBBFP63">#REF!</definedName>
    <definedName name="BBBFP64">#REF!</definedName>
    <definedName name="BBBFP65">#REF!</definedName>
    <definedName name="BBBFP66">#REF!</definedName>
    <definedName name="BBBFP67">#REF!</definedName>
    <definedName name="BBBFP68">#REF!</definedName>
    <definedName name="BBBFP69">#REF!</definedName>
    <definedName name="BBBFP7">#REF!</definedName>
    <definedName name="BBBFP70">#REF!</definedName>
    <definedName name="BBBFP71">#REF!</definedName>
    <definedName name="BBBFP72">#REF!</definedName>
    <definedName name="BBBFP73">#REF!</definedName>
    <definedName name="BBBFP74">#REF!</definedName>
    <definedName name="BBBFP75">#REF!</definedName>
    <definedName name="BBBFP76">#REF!</definedName>
    <definedName name="BBBFP77">#REF!</definedName>
    <definedName name="BBBFP78">#REF!</definedName>
    <definedName name="BBBFP79">#REF!</definedName>
    <definedName name="BBBFP8">#REF!</definedName>
    <definedName name="BBBFP80">#REF!</definedName>
    <definedName name="BBBFP81">#REF!</definedName>
    <definedName name="BBBFP82">#REF!</definedName>
    <definedName name="BBBFP83">#REF!</definedName>
    <definedName name="BBBFP84">#REF!</definedName>
    <definedName name="BBBFP85">#REF!</definedName>
    <definedName name="BBBFP86">#REF!</definedName>
    <definedName name="BBBFP87">#REF!</definedName>
    <definedName name="BBBFP88">#REF!</definedName>
    <definedName name="BBBFP89">#REF!</definedName>
    <definedName name="BBBFP9">#REF!</definedName>
    <definedName name="BBBFP90">#REF!</definedName>
    <definedName name="BBBFP91">#REF!</definedName>
    <definedName name="BBBFP92">#REF!</definedName>
    <definedName name="BBBFP93">#REF!</definedName>
    <definedName name="BBBFP94">#REF!</definedName>
    <definedName name="BBBFP95">#REF!</definedName>
    <definedName name="BBBFP96">#REF!</definedName>
    <definedName name="BBBFP97">#REF!</definedName>
    <definedName name="BBBFP98">#REF!</definedName>
    <definedName name="BBBFP99">#REF!</definedName>
    <definedName name="BBBPrem1">Worksheet!$AM$5</definedName>
    <definedName name="BBBPrem10">#REF!</definedName>
    <definedName name="BBBPrem100">#REF!</definedName>
    <definedName name="BBBPrem11">#REF!</definedName>
    <definedName name="BBBPrem12">#REF!</definedName>
    <definedName name="BBBPrem13">#REF!</definedName>
    <definedName name="BBBPrem14">#REF!</definedName>
    <definedName name="BBBPrem15">#REF!</definedName>
    <definedName name="BBBPrem16">#REF!</definedName>
    <definedName name="BBBPrem17">#REF!</definedName>
    <definedName name="BBBPrem18">#REF!</definedName>
    <definedName name="BBBPrem19">#REF!</definedName>
    <definedName name="BBBPrem2">Worksheet!$AM$6</definedName>
    <definedName name="BBBPrem20">#REF!</definedName>
    <definedName name="BBBPrem21">#REF!</definedName>
    <definedName name="BBBPrem22">#REF!</definedName>
    <definedName name="BBBPrem23">#REF!</definedName>
    <definedName name="BBBPrem24">#REF!</definedName>
    <definedName name="BBBPrem25">#REF!</definedName>
    <definedName name="BBBPrem26">#REF!</definedName>
    <definedName name="BBBPrem27">#REF!</definedName>
    <definedName name="BBBPrem28">#REF!</definedName>
    <definedName name="BBBPrem29">#REF!</definedName>
    <definedName name="BBBPrem3">Worksheet!$AM$7</definedName>
    <definedName name="BBBPrem30">#REF!</definedName>
    <definedName name="BBBPrem31">#REF!</definedName>
    <definedName name="BBBPrem32">#REF!</definedName>
    <definedName name="BBBPrem33">#REF!</definedName>
    <definedName name="BBBPrem34">#REF!</definedName>
    <definedName name="BBBPrem35">#REF!</definedName>
    <definedName name="BBBPrem36">#REF!</definedName>
    <definedName name="BBBPrem37">#REF!</definedName>
    <definedName name="BBBPrem38">#REF!</definedName>
    <definedName name="BBBPrem39">#REF!</definedName>
    <definedName name="BBBPrem4">Worksheet!$AM$8</definedName>
    <definedName name="BBBPrem40">#REF!</definedName>
    <definedName name="BBBPrem41">#REF!</definedName>
    <definedName name="BBBPrem42">#REF!</definedName>
    <definedName name="BBBPrem43">#REF!</definedName>
    <definedName name="BBBPrem44">#REF!</definedName>
    <definedName name="BBBPrem45">#REF!</definedName>
    <definedName name="BBBPrem46">#REF!</definedName>
    <definedName name="BBBPrem47">#REF!</definedName>
    <definedName name="BBBPrem48">#REF!</definedName>
    <definedName name="BBBPrem49">#REF!</definedName>
    <definedName name="BBBPrem5">Worksheet!$AM$9</definedName>
    <definedName name="BBBPrem50">#REF!</definedName>
    <definedName name="BBBPrem51">#REF!</definedName>
    <definedName name="BBBPrem52">#REF!</definedName>
    <definedName name="BBBPrem53">#REF!</definedName>
    <definedName name="BBBPrem54">#REF!</definedName>
    <definedName name="BBBPrem55">#REF!</definedName>
    <definedName name="BBBPrem56">#REF!</definedName>
    <definedName name="BBBPrem57">#REF!</definedName>
    <definedName name="BBBPrem58">#REF!</definedName>
    <definedName name="BBBPrem59">#REF!</definedName>
    <definedName name="BBBPrem6">Worksheet!$AM$10</definedName>
    <definedName name="BBBPrem60">#REF!</definedName>
    <definedName name="BBBPrem61">#REF!</definedName>
    <definedName name="BBBPrem62">#REF!</definedName>
    <definedName name="BBBPrem63">#REF!</definedName>
    <definedName name="BBBPrem64">#REF!</definedName>
    <definedName name="BBBPrem65">#REF!</definedName>
    <definedName name="BBBPrem66">#REF!</definedName>
    <definedName name="BBBPrem67">#REF!</definedName>
    <definedName name="BBBPrem68">#REF!</definedName>
    <definedName name="BBBPrem69">#REF!</definedName>
    <definedName name="BBBPrem7">#REF!</definedName>
    <definedName name="BBBPrem70">#REF!</definedName>
    <definedName name="BBBPrem71">#REF!</definedName>
    <definedName name="BBBPrem72">#REF!</definedName>
    <definedName name="BBBPrem73">#REF!</definedName>
    <definedName name="BBBPrem74">#REF!</definedName>
    <definedName name="BBBPrem75">#REF!</definedName>
    <definedName name="BBBPrem76">#REF!</definedName>
    <definedName name="BBBPrem77">#REF!</definedName>
    <definedName name="BBBPrem78">#REF!</definedName>
    <definedName name="BBBPrem79">#REF!</definedName>
    <definedName name="BBBPrem8">#REF!</definedName>
    <definedName name="BBBPrem80">#REF!</definedName>
    <definedName name="BBBPrem81">#REF!</definedName>
    <definedName name="BBBPrem82">#REF!</definedName>
    <definedName name="BBBPrem83">#REF!</definedName>
    <definedName name="BBBPrem84">#REF!</definedName>
    <definedName name="BBBPrem85">#REF!</definedName>
    <definedName name="BBBPrem86">#REF!</definedName>
    <definedName name="BBBPrem87">#REF!</definedName>
    <definedName name="BBBPrem88">#REF!</definedName>
    <definedName name="BBBPrem89">#REF!</definedName>
    <definedName name="BBBPrem9">#REF!</definedName>
    <definedName name="BBBPrem90">#REF!</definedName>
    <definedName name="BBBPrem91">#REF!</definedName>
    <definedName name="BBBPrem92">#REF!</definedName>
    <definedName name="BBBPrem93">#REF!</definedName>
    <definedName name="BBBPrem94">#REF!</definedName>
    <definedName name="BBBPrem95">#REF!</definedName>
    <definedName name="BBBPrem96">#REF!</definedName>
    <definedName name="BBBPrem97">#REF!</definedName>
    <definedName name="BBBPrem98">#REF!</definedName>
    <definedName name="BBBPrem99">#REF!</definedName>
    <definedName name="BI_BR1">Worksheet!$AO$5</definedName>
    <definedName name="BI_BR10">#REF!</definedName>
    <definedName name="BI_BR100">#REF!</definedName>
    <definedName name="BI_BR11">#REF!</definedName>
    <definedName name="BI_BR12">#REF!</definedName>
    <definedName name="BI_BR13">#REF!</definedName>
    <definedName name="BI_BR14">#REF!</definedName>
    <definedName name="BI_BR15">#REF!</definedName>
    <definedName name="BI_BR16">#REF!</definedName>
    <definedName name="BI_BR17">#REF!</definedName>
    <definedName name="BI_BR18">#REF!</definedName>
    <definedName name="BI_BR19">#REF!</definedName>
    <definedName name="BI_BR2">Worksheet!$AO$6</definedName>
    <definedName name="BI_BR20">#REF!</definedName>
    <definedName name="BI_BR21">#REF!</definedName>
    <definedName name="BI_BR22">#REF!</definedName>
    <definedName name="BI_BR23">#REF!</definedName>
    <definedName name="BI_BR24">#REF!</definedName>
    <definedName name="BI_BR25">#REF!</definedName>
    <definedName name="BI_BR26">#REF!</definedName>
    <definedName name="BI_BR27">#REF!</definedName>
    <definedName name="BI_BR28">#REF!</definedName>
    <definedName name="BI_BR29">#REF!</definedName>
    <definedName name="BI_BR3">Worksheet!$AO$7</definedName>
    <definedName name="BI_BR30">#REF!</definedName>
    <definedName name="BI_BR31">#REF!</definedName>
    <definedName name="BI_BR32">#REF!</definedName>
    <definedName name="BI_BR33">#REF!</definedName>
    <definedName name="BI_BR34">#REF!</definedName>
    <definedName name="BI_BR35">#REF!</definedName>
    <definedName name="BI_BR36">#REF!</definedName>
    <definedName name="BI_BR37">#REF!</definedName>
    <definedName name="BI_BR38">#REF!</definedName>
    <definedName name="BI_BR39">#REF!</definedName>
    <definedName name="BI_BR4">Worksheet!$AO$8</definedName>
    <definedName name="BI_BR40">#REF!</definedName>
    <definedName name="BI_BR41">#REF!</definedName>
    <definedName name="BI_BR42">#REF!</definedName>
    <definedName name="BI_BR43">#REF!</definedName>
    <definedName name="BI_BR44">#REF!</definedName>
    <definedName name="BI_BR45">#REF!</definedName>
    <definedName name="BI_BR46">#REF!</definedName>
    <definedName name="BI_BR47">#REF!</definedName>
    <definedName name="BI_BR48">#REF!</definedName>
    <definedName name="BI_BR49">#REF!</definedName>
    <definedName name="BI_BR5">Worksheet!$AO$9</definedName>
    <definedName name="BI_BR50">#REF!</definedName>
    <definedName name="BI_BR51">#REF!</definedName>
    <definedName name="BI_BR52">#REF!</definedName>
    <definedName name="BI_BR53">#REF!</definedName>
    <definedName name="BI_BR54">#REF!</definedName>
    <definedName name="BI_BR55">#REF!</definedName>
    <definedName name="BI_BR56">#REF!</definedName>
    <definedName name="BI_BR57">#REF!</definedName>
    <definedName name="BI_BR58">#REF!</definedName>
    <definedName name="BI_BR59">#REF!</definedName>
    <definedName name="BI_BR6">Worksheet!$AO$10</definedName>
    <definedName name="BI_BR60">#REF!</definedName>
    <definedName name="BI_BR61">#REF!</definedName>
    <definedName name="BI_BR62">#REF!</definedName>
    <definedName name="BI_BR63">#REF!</definedName>
    <definedName name="BI_BR64">#REF!</definedName>
    <definedName name="BI_BR65">#REF!</definedName>
    <definedName name="BI_BR66">#REF!</definedName>
    <definedName name="BI_BR67">#REF!</definedName>
    <definedName name="BI_BR68">#REF!</definedName>
    <definedName name="BI_BR69">#REF!</definedName>
    <definedName name="BI_BR7">#REF!</definedName>
    <definedName name="BI_BR70">#REF!</definedName>
    <definedName name="BI_BR71">#REF!</definedName>
    <definedName name="BI_BR72">#REF!</definedName>
    <definedName name="BI_BR73">#REF!</definedName>
    <definedName name="BI_BR74">#REF!</definedName>
    <definedName name="BI_BR75">#REF!</definedName>
    <definedName name="BI_BR76">#REF!</definedName>
    <definedName name="BI_BR77">#REF!</definedName>
    <definedName name="BI_BR78">#REF!</definedName>
    <definedName name="BI_BR79">#REF!</definedName>
    <definedName name="BI_BR8">#REF!</definedName>
    <definedName name="BI_BR80">#REF!</definedName>
    <definedName name="BI_BR81">#REF!</definedName>
    <definedName name="BI_BR82">#REF!</definedName>
    <definedName name="BI_BR83">#REF!</definedName>
    <definedName name="BI_BR84">#REF!</definedName>
    <definedName name="BI_BR85">#REF!</definedName>
    <definedName name="BI_BR86">#REF!</definedName>
    <definedName name="BI_BR87">#REF!</definedName>
    <definedName name="BI_BR88">#REF!</definedName>
    <definedName name="BI_BR89">#REF!</definedName>
    <definedName name="BI_BR9">#REF!</definedName>
    <definedName name="BI_BR90">#REF!</definedName>
    <definedName name="BI_BR91">#REF!</definedName>
    <definedName name="BI_BR92">#REF!</definedName>
    <definedName name="BI_BR93">#REF!</definedName>
    <definedName name="BI_BR94">#REF!</definedName>
    <definedName name="BI_BR95">#REF!</definedName>
    <definedName name="BI_BR96">#REF!</definedName>
    <definedName name="BI_BR97">#REF!</definedName>
    <definedName name="BI_BR98">#REF!</definedName>
    <definedName name="BI_BR99">#REF!</definedName>
    <definedName name="BI2BBBPerc1">Worksheet!$L$5</definedName>
    <definedName name="BI2BBBPerc10">#REF!</definedName>
    <definedName name="BI2BBBPerc100">#REF!</definedName>
    <definedName name="BI2BBBPerc11">#REF!</definedName>
    <definedName name="BI2BBBPerc12">#REF!</definedName>
    <definedName name="BI2BBBPerc13">#REF!</definedName>
    <definedName name="BI2BBBPerc14">#REF!</definedName>
    <definedName name="BI2BBBPerc15">#REF!</definedName>
    <definedName name="BI2BBBPerc16">#REF!</definedName>
    <definedName name="BI2BBBPerc17">#REF!</definedName>
    <definedName name="BI2BBBPerc18">#REF!</definedName>
    <definedName name="BI2BBBPerc19">#REF!</definedName>
    <definedName name="BI2BBBPerc2">Worksheet!$L$6</definedName>
    <definedName name="BI2BBBPerc20">#REF!</definedName>
    <definedName name="BI2BBBPerc21">#REF!</definedName>
    <definedName name="BI2BBBPerc22">#REF!</definedName>
    <definedName name="BI2BBBPerc23">#REF!</definedName>
    <definedName name="BI2BBBPerc24">#REF!</definedName>
    <definedName name="BI2BBBPerc25">#REF!</definedName>
    <definedName name="BI2BBBPerc26">#REF!</definedName>
    <definedName name="BI2BBBPerc27">#REF!</definedName>
    <definedName name="BI2BBBPerc28">#REF!</definedName>
    <definedName name="BI2BBBPerc29">#REF!</definedName>
    <definedName name="BI2BBBPerc3">Worksheet!$L$7</definedName>
    <definedName name="BI2BBBPerc30">#REF!</definedName>
    <definedName name="BI2BBBPerc31">#REF!</definedName>
    <definedName name="BI2BBBPerc32">#REF!</definedName>
    <definedName name="BI2BBBPerc33">#REF!</definedName>
    <definedName name="BI2BBBPerc34">#REF!</definedName>
    <definedName name="BI2BBBPerc35">#REF!</definedName>
    <definedName name="BI2BBBPerc36">#REF!</definedName>
    <definedName name="BI2BBBPerc37">#REF!</definedName>
    <definedName name="BI2BBBPerc38">#REF!</definedName>
    <definedName name="BI2BBBPerc39">#REF!</definedName>
    <definedName name="BI2BBBPerc4">Worksheet!$L$8</definedName>
    <definedName name="BI2BBBPerc40">#REF!</definedName>
    <definedName name="BI2BBBPerc41">#REF!</definedName>
    <definedName name="BI2BBBPerc42">#REF!</definedName>
    <definedName name="BI2BBBPerc43">#REF!</definedName>
    <definedName name="BI2BBBPerc44">#REF!</definedName>
    <definedName name="BI2BBBPerc45">#REF!</definedName>
    <definedName name="BI2BBBPerc46">#REF!</definedName>
    <definedName name="BI2BBBPerc47">#REF!</definedName>
    <definedName name="BI2BBBPerc48">#REF!</definedName>
    <definedName name="BI2BBBPerc49">#REF!</definedName>
    <definedName name="BI2BBBPerc5">Worksheet!$L$9</definedName>
    <definedName name="BI2BBBPerc50">#REF!</definedName>
    <definedName name="BI2BBBPerc51">#REF!</definedName>
    <definedName name="BI2BBBPerc52">#REF!</definedName>
    <definedName name="BI2BBBPerc53">#REF!</definedName>
    <definedName name="BI2BBBPerc54">#REF!</definedName>
    <definedName name="BI2BBBPerc55">#REF!</definedName>
    <definedName name="BI2BBBPerc56">#REF!</definedName>
    <definedName name="BI2BBBPerc57">#REF!</definedName>
    <definedName name="BI2BBBPerc58">#REF!</definedName>
    <definedName name="BI2BBBPerc59">#REF!</definedName>
    <definedName name="BI2BBBPerc6">Worksheet!$L$10</definedName>
    <definedName name="BI2BBBPerc60">#REF!</definedName>
    <definedName name="BI2BBBPerc61">#REF!</definedName>
    <definedName name="BI2BBBPerc62">#REF!</definedName>
    <definedName name="BI2BBBPerc63">#REF!</definedName>
    <definedName name="BI2BBBPerc64">#REF!</definedName>
    <definedName name="BI2BBBPerc65">#REF!</definedName>
    <definedName name="BI2BBBPerc66">#REF!</definedName>
    <definedName name="BI2BBBPerc67">#REF!</definedName>
    <definedName name="BI2BBBPerc68">#REF!</definedName>
    <definedName name="BI2BBBPerc69">#REF!</definedName>
    <definedName name="BI2BBBPerc7">#REF!</definedName>
    <definedName name="BI2BBBPerc70">#REF!</definedName>
    <definedName name="BI2BBBPerc71">#REF!</definedName>
    <definedName name="BI2BBBPerc72">#REF!</definedName>
    <definedName name="BI2BBBPerc73">#REF!</definedName>
    <definedName name="BI2BBBPerc74">#REF!</definedName>
    <definedName name="BI2BBBPerc75">#REF!</definedName>
    <definedName name="BI2BBBPerc76">#REF!</definedName>
    <definedName name="BI2BBBPerc77">#REF!</definedName>
    <definedName name="BI2BBBPerc78">#REF!</definedName>
    <definedName name="BI2BBBPerc79">#REF!</definedName>
    <definedName name="BI2BBBPerc8">#REF!</definedName>
    <definedName name="BI2BBBPerc80">#REF!</definedName>
    <definedName name="BI2BBBPerc81">#REF!</definedName>
    <definedName name="BI2BBBPerc82">#REF!</definedName>
    <definedName name="BI2BBBPerc83">#REF!</definedName>
    <definedName name="BI2BBBPerc84">#REF!</definedName>
    <definedName name="BI2BBBPerc85">#REF!</definedName>
    <definedName name="BI2BBBPerc86">#REF!</definedName>
    <definedName name="BI2BBBPerc87">#REF!</definedName>
    <definedName name="BI2BBBPerc88">#REF!</definedName>
    <definedName name="BI2BBBPerc89">#REF!</definedName>
    <definedName name="BI2BBBPerc9">#REF!</definedName>
    <definedName name="BI2BBBPerc90">#REF!</definedName>
    <definedName name="BI2BBBPerc91">#REF!</definedName>
    <definedName name="BI2BBBPerc92">#REF!</definedName>
    <definedName name="BI2BBBPerc93">#REF!</definedName>
    <definedName name="BI2BBBPerc94">#REF!</definedName>
    <definedName name="BI2BBBPerc95">#REF!</definedName>
    <definedName name="BI2BBBPerc96">#REF!</definedName>
    <definedName name="BI2BBBPerc97">#REF!</definedName>
    <definedName name="BI2BBBPerc98">#REF!</definedName>
    <definedName name="BI2BBBPerc99">#REF!</definedName>
    <definedName name="BILmt1">Worksheet!$K$5</definedName>
    <definedName name="BILmt10">#REF!</definedName>
    <definedName name="BILmt100">#REF!</definedName>
    <definedName name="BILmt11">#REF!</definedName>
    <definedName name="BILmt12">#REF!</definedName>
    <definedName name="BILmt13">#REF!</definedName>
    <definedName name="BILmt14">#REF!</definedName>
    <definedName name="BILmt15">#REF!</definedName>
    <definedName name="BILmt16">#REF!</definedName>
    <definedName name="BILmt17">#REF!</definedName>
    <definedName name="BILmt18">#REF!</definedName>
    <definedName name="BILmt19">#REF!</definedName>
    <definedName name="BILmt2">Worksheet!$K$6</definedName>
    <definedName name="BILmt20">#REF!</definedName>
    <definedName name="BILmt21">#REF!</definedName>
    <definedName name="BILmt22">#REF!</definedName>
    <definedName name="BILmt23">#REF!</definedName>
    <definedName name="BILmt24">#REF!</definedName>
    <definedName name="BILmt25">#REF!</definedName>
    <definedName name="BILmt26">#REF!</definedName>
    <definedName name="BILmt27">#REF!</definedName>
    <definedName name="BILmt28">#REF!</definedName>
    <definedName name="BILmt29">#REF!</definedName>
    <definedName name="BILmt3">Worksheet!$K$7</definedName>
    <definedName name="BILmt30">#REF!</definedName>
    <definedName name="BILmt31">#REF!</definedName>
    <definedName name="BILmt32">#REF!</definedName>
    <definedName name="BILmt33">#REF!</definedName>
    <definedName name="BILmt34">#REF!</definedName>
    <definedName name="BILmt35">#REF!</definedName>
    <definedName name="BILmt36">#REF!</definedName>
    <definedName name="BILmt37">#REF!</definedName>
    <definedName name="BILmt38">#REF!</definedName>
    <definedName name="BILmt39">#REF!</definedName>
    <definedName name="BILmt4">Worksheet!$K$8</definedName>
    <definedName name="BILmt40">#REF!</definedName>
    <definedName name="BILmt41">#REF!</definedName>
    <definedName name="BILmt42">#REF!</definedName>
    <definedName name="BILmt43">#REF!</definedName>
    <definedName name="BILmt44">#REF!</definedName>
    <definedName name="BILmt45">#REF!</definedName>
    <definedName name="BILmt46">#REF!</definedName>
    <definedName name="BILmt47">#REF!</definedName>
    <definedName name="BILmt48">#REF!</definedName>
    <definedName name="BILmt49">#REF!</definedName>
    <definedName name="BILmt5">Worksheet!$K$9</definedName>
    <definedName name="BILmt50">#REF!</definedName>
    <definedName name="BILmt51">#REF!</definedName>
    <definedName name="BILmt52">#REF!</definedName>
    <definedName name="BILmt53">#REF!</definedName>
    <definedName name="BILmt54">#REF!</definedName>
    <definedName name="BILmt55">#REF!</definedName>
    <definedName name="BILmt56">#REF!</definedName>
    <definedName name="BILmt57">#REF!</definedName>
    <definedName name="BILmt58">#REF!</definedName>
    <definedName name="BILmt59">#REF!</definedName>
    <definedName name="BILmt6">Worksheet!$K$10</definedName>
    <definedName name="BILmt60">#REF!</definedName>
    <definedName name="BILmt61">#REF!</definedName>
    <definedName name="BILmt62">#REF!</definedName>
    <definedName name="BILmt63">#REF!</definedName>
    <definedName name="BILmt64">#REF!</definedName>
    <definedName name="BILmt65">#REF!</definedName>
    <definedName name="BILmt66">#REF!</definedName>
    <definedName name="BILmt67">#REF!</definedName>
    <definedName name="BILmt68">#REF!</definedName>
    <definedName name="BILmt69">#REF!</definedName>
    <definedName name="BILmt7">#REF!</definedName>
    <definedName name="BILmt70">#REF!</definedName>
    <definedName name="BILmt71">#REF!</definedName>
    <definedName name="BILmt72">#REF!</definedName>
    <definedName name="BILmt73">#REF!</definedName>
    <definedName name="BILmt74">#REF!</definedName>
    <definedName name="BILmt75">#REF!</definedName>
    <definedName name="BILmt76">#REF!</definedName>
    <definedName name="BILmt77">#REF!</definedName>
    <definedName name="BILmt78">#REF!</definedName>
    <definedName name="BILmt79">#REF!</definedName>
    <definedName name="BILmt8">#REF!</definedName>
    <definedName name="BILmt80">#REF!</definedName>
    <definedName name="BILmt81">#REF!</definedName>
    <definedName name="BILmt82">#REF!</definedName>
    <definedName name="BILmt83">#REF!</definedName>
    <definedName name="BILmt84">#REF!</definedName>
    <definedName name="BILmt85">#REF!</definedName>
    <definedName name="BILmt86">#REF!</definedName>
    <definedName name="BILmt87">#REF!</definedName>
    <definedName name="BILmt88">#REF!</definedName>
    <definedName name="BILmt89">#REF!</definedName>
    <definedName name="BILmt9">#REF!</definedName>
    <definedName name="BILmt90">#REF!</definedName>
    <definedName name="BILmt91">#REF!</definedName>
    <definedName name="BILmt92">#REF!</definedName>
    <definedName name="BILmt93">#REF!</definedName>
    <definedName name="BILmt94">#REF!</definedName>
    <definedName name="BILmt95">#REF!</definedName>
    <definedName name="BILmt96">#REF!</definedName>
    <definedName name="BILmt97">#REF!</definedName>
    <definedName name="BILmt98">#REF!</definedName>
    <definedName name="BILmt99">#REF!</definedName>
    <definedName name="BIMonths1">Worksheet!$W$5</definedName>
    <definedName name="BIMonths10">#REF!</definedName>
    <definedName name="BIMonths100">#REF!</definedName>
    <definedName name="BIMonths11">#REF!</definedName>
    <definedName name="BIMonths12">#REF!</definedName>
    <definedName name="BIMonths13">#REF!</definedName>
    <definedName name="BIMonths14">#REF!</definedName>
    <definedName name="BIMonths15">#REF!</definedName>
    <definedName name="BIMonths16">#REF!</definedName>
    <definedName name="BIMonths17">#REF!</definedName>
    <definedName name="BIMonths18">#REF!</definedName>
    <definedName name="BIMonths19">#REF!</definedName>
    <definedName name="BIMonths2">Worksheet!$W$6</definedName>
    <definedName name="BIMonths20">#REF!</definedName>
    <definedName name="BIMonths21">#REF!</definedName>
    <definedName name="BIMonths22">#REF!</definedName>
    <definedName name="BIMonths23">#REF!</definedName>
    <definedName name="BIMonths24">#REF!</definedName>
    <definedName name="BIMonths25">#REF!</definedName>
    <definedName name="BIMonths26">#REF!</definedName>
    <definedName name="BIMonths27">#REF!</definedName>
    <definedName name="BIMonths28">#REF!</definedName>
    <definedName name="BIMonths29">#REF!</definedName>
    <definedName name="BIMonths3">Worksheet!$W$7</definedName>
    <definedName name="BIMonths30">#REF!</definedName>
    <definedName name="BIMonths31">#REF!</definedName>
    <definedName name="BIMonths32">#REF!</definedName>
    <definedName name="BIMonths33">#REF!</definedName>
    <definedName name="BIMonths34">#REF!</definedName>
    <definedName name="BIMonths35">#REF!</definedName>
    <definedName name="BIMonths36">#REF!</definedName>
    <definedName name="BIMonths37">#REF!</definedName>
    <definedName name="BIMonths38">#REF!</definedName>
    <definedName name="BIMonths39">#REF!</definedName>
    <definedName name="BIMonths4">Worksheet!$W$8</definedName>
    <definedName name="BIMonths40">#REF!</definedName>
    <definedName name="BIMonths41">#REF!</definedName>
    <definedName name="BIMonths42">#REF!</definedName>
    <definedName name="BIMonths43">#REF!</definedName>
    <definedName name="BIMonths44">#REF!</definedName>
    <definedName name="BIMonths45">#REF!</definedName>
    <definedName name="BIMonths46">#REF!</definedName>
    <definedName name="BIMonths47">#REF!</definedName>
    <definedName name="BIMonths48">#REF!</definedName>
    <definedName name="BIMonths49">#REF!</definedName>
    <definedName name="BIMonths5">Worksheet!$W$9</definedName>
    <definedName name="BIMonths50">#REF!</definedName>
    <definedName name="BIMonths51">#REF!</definedName>
    <definedName name="BIMonths52">#REF!</definedName>
    <definedName name="BIMonths53">#REF!</definedName>
    <definedName name="BIMonths54">#REF!</definedName>
    <definedName name="BIMonths55">#REF!</definedName>
    <definedName name="BIMonths56">#REF!</definedName>
    <definedName name="BIMonths57">#REF!</definedName>
    <definedName name="BIMonths58">#REF!</definedName>
    <definedName name="BIMonths59">#REF!</definedName>
    <definedName name="BIMonths6">Worksheet!$W$10</definedName>
    <definedName name="BIMonths60">#REF!</definedName>
    <definedName name="BIMonths61">#REF!</definedName>
    <definedName name="BIMonths62">#REF!</definedName>
    <definedName name="BIMonths63">#REF!</definedName>
    <definedName name="BIMonths64">#REF!</definedName>
    <definedName name="BIMonths65">#REF!</definedName>
    <definedName name="BIMonths66">#REF!</definedName>
    <definedName name="BIMonths67">#REF!</definedName>
    <definedName name="BIMonths68">#REF!</definedName>
    <definedName name="BIMonths69">#REF!</definedName>
    <definedName name="BIMonths7">#REF!</definedName>
    <definedName name="BIMonths70">#REF!</definedName>
    <definedName name="BIMonths71">#REF!</definedName>
    <definedName name="BIMonths72">#REF!</definedName>
    <definedName name="BIMonths73">#REF!</definedName>
    <definedName name="BIMonths74">#REF!</definedName>
    <definedName name="BIMonths75">#REF!</definedName>
    <definedName name="BIMonths76">#REF!</definedName>
    <definedName name="BIMonths77">#REF!</definedName>
    <definedName name="BIMonths78">#REF!</definedName>
    <definedName name="BIMonths79">#REF!</definedName>
    <definedName name="BIMonths8">#REF!</definedName>
    <definedName name="BIMonths80">#REF!</definedName>
    <definedName name="BIMonths81">#REF!</definedName>
    <definedName name="BIMonths82">#REF!</definedName>
    <definedName name="BIMonths83">#REF!</definedName>
    <definedName name="BIMonths84">#REF!</definedName>
    <definedName name="BIMonths85">#REF!</definedName>
    <definedName name="BIMonths86">#REF!</definedName>
    <definedName name="BIMonths87">#REF!</definedName>
    <definedName name="BIMonths88">#REF!</definedName>
    <definedName name="BIMonths89">#REF!</definedName>
    <definedName name="BIMonths9">#REF!</definedName>
    <definedName name="BIMonths90">#REF!</definedName>
    <definedName name="BIMonths91">#REF!</definedName>
    <definedName name="BIMonths92">#REF!</definedName>
    <definedName name="BIMonths93">#REF!</definedName>
    <definedName name="BIMonths94">#REF!</definedName>
    <definedName name="BIMonths95">#REF!</definedName>
    <definedName name="BIMonths96">#REF!</definedName>
    <definedName name="BIMonths97">#REF!</definedName>
    <definedName name="BIMonths98">#REF!</definedName>
    <definedName name="BIMonths99">#REF!</definedName>
    <definedName name="BIPrem1">Worksheet!$AP$5</definedName>
    <definedName name="BIPrem10">#REF!</definedName>
    <definedName name="BIPrem100">#REF!</definedName>
    <definedName name="BIPrem11">#REF!</definedName>
    <definedName name="BIPrem12">#REF!</definedName>
    <definedName name="BIPrem13">#REF!</definedName>
    <definedName name="BIPrem14">#REF!</definedName>
    <definedName name="BIPrem15">#REF!</definedName>
    <definedName name="BIPrem16">#REF!</definedName>
    <definedName name="BIPrem17">#REF!</definedName>
    <definedName name="BIPrem18">#REF!</definedName>
    <definedName name="BIPrem19">#REF!</definedName>
    <definedName name="BIPrem2">Worksheet!$AP$6</definedName>
    <definedName name="BIPrem20">#REF!</definedName>
    <definedName name="BIPrem21">#REF!</definedName>
    <definedName name="BIPrem22">#REF!</definedName>
    <definedName name="BIPrem23">#REF!</definedName>
    <definedName name="BIPrem24">#REF!</definedName>
    <definedName name="BIPrem25">#REF!</definedName>
    <definedName name="BIPrem26">#REF!</definedName>
    <definedName name="BIPrem27">#REF!</definedName>
    <definedName name="BIPrem28">#REF!</definedName>
    <definedName name="BIPrem29">#REF!</definedName>
    <definedName name="BIPrem3">Worksheet!$AP$7</definedName>
    <definedName name="BIPrem30">#REF!</definedName>
    <definedName name="BIPrem31">#REF!</definedName>
    <definedName name="BIPrem32">#REF!</definedName>
    <definedName name="BIPrem33">#REF!</definedName>
    <definedName name="BIPrem34">#REF!</definedName>
    <definedName name="BIPrem35">#REF!</definedName>
    <definedName name="BIPrem36">#REF!</definedName>
    <definedName name="BIPrem37">#REF!</definedName>
    <definedName name="BIPrem38">#REF!</definedName>
    <definedName name="BIPrem39">#REF!</definedName>
    <definedName name="BIPrem4">Worksheet!$AP$8</definedName>
    <definedName name="BIPrem40">#REF!</definedName>
    <definedName name="BIPrem41">#REF!</definedName>
    <definedName name="BIPrem42">#REF!</definedName>
    <definedName name="BIPrem43">#REF!</definedName>
    <definedName name="BIPrem44">#REF!</definedName>
    <definedName name="BIPrem45">#REF!</definedName>
    <definedName name="BIPrem46">#REF!</definedName>
    <definedName name="BIPrem47">#REF!</definedName>
    <definedName name="BIPrem48">#REF!</definedName>
    <definedName name="BIPrem49">#REF!</definedName>
    <definedName name="BIPrem5">Worksheet!$AP$9</definedName>
    <definedName name="BIPrem50">#REF!</definedName>
    <definedName name="BIPrem51">#REF!</definedName>
    <definedName name="BIPrem52">#REF!</definedName>
    <definedName name="BIPrem53">#REF!</definedName>
    <definedName name="BIPrem54">#REF!</definedName>
    <definedName name="BIPrem55">#REF!</definedName>
    <definedName name="BIPrem56">#REF!</definedName>
    <definedName name="BIPrem57">#REF!</definedName>
    <definedName name="BIPrem58">#REF!</definedName>
    <definedName name="BIPrem59">#REF!</definedName>
    <definedName name="BIPrem6">Worksheet!$AP$10</definedName>
    <definedName name="BIPrem60">#REF!</definedName>
    <definedName name="BIPrem61">#REF!</definedName>
    <definedName name="BIPrem62">#REF!</definedName>
    <definedName name="BIPrem63">#REF!</definedName>
    <definedName name="BIPrem64">#REF!</definedName>
    <definedName name="BIPrem65">#REF!</definedName>
    <definedName name="BIPrem66">#REF!</definedName>
    <definedName name="BIPrem67">#REF!</definedName>
    <definedName name="BIPrem68">#REF!</definedName>
    <definedName name="BIPrem69">#REF!</definedName>
    <definedName name="BIPrem7">#REF!</definedName>
    <definedName name="BIPrem70">#REF!</definedName>
    <definedName name="BIPrem71">#REF!</definedName>
    <definedName name="BIPrem72">#REF!</definedName>
    <definedName name="BIPrem73">#REF!</definedName>
    <definedName name="BIPrem74">#REF!</definedName>
    <definedName name="BIPrem75">#REF!</definedName>
    <definedName name="BIPrem76">#REF!</definedName>
    <definedName name="BIPrem77">#REF!</definedName>
    <definedName name="BIPrem78">#REF!</definedName>
    <definedName name="BIPrem79">#REF!</definedName>
    <definedName name="BIPrem8">#REF!</definedName>
    <definedName name="BIPrem80">#REF!</definedName>
    <definedName name="BIPrem81">#REF!</definedName>
    <definedName name="BIPrem82">#REF!</definedName>
    <definedName name="BIPrem83">#REF!</definedName>
    <definedName name="BIPrem84">#REF!</definedName>
    <definedName name="BIPrem85">#REF!</definedName>
    <definedName name="BIPrem86">#REF!</definedName>
    <definedName name="BIPrem87">#REF!</definedName>
    <definedName name="BIPrem88">#REF!</definedName>
    <definedName name="BIPrem89">#REF!</definedName>
    <definedName name="BIPrem9">#REF!</definedName>
    <definedName name="BIPrem90">#REF!</definedName>
    <definedName name="BIPrem91">#REF!</definedName>
    <definedName name="BIPrem92">#REF!</definedName>
    <definedName name="BIPrem93">#REF!</definedName>
    <definedName name="BIPrem94">#REF!</definedName>
    <definedName name="BIPrem95">#REF!</definedName>
    <definedName name="BIPrem96">#REF!</definedName>
    <definedName name="BIPrem97">#REF!</definedName>
    <definedName name="BIPrem98">#REF!</definedName>
    <definedName name="BIPrem99">#REF!</definedName>
    <definedName name="blank1">#REF!</definedName>
    <definedName name="blank10">#REF!</definedName>
    <definedName name="blank100">#REF!</definedName>
    <definedName name="blank11">#REF!</definedName>
    <definedName name="blank12">#REF!</definedName>
    <definedName name="blank13">#REF!</definedName>
    <definedName name="blank14">#REF!</definedName>
    <definedName name="blank15">#REF!</definedName>
    <definedName name="blank16">#REF!</definedName>
    <definedName name="blank17">#REF!</definedName>
    <definedName name="blank18">#REF!</definedName>
    <definedName name="blank19">#REF!</definedName>
    <definedName name="blank2">#REF!</definedName>
    <definedName name="blank20">#REF!</definedName>
    <definedName name="blank21">#REF!</definedName>
    <definedName name="blank22">#REF!</definedName>
    <definedName name="blank23">#REF!</definedName>
    <definedName name="blank24">#REF!</definedName>
    <definedName name="blank25">#REF!</definedName>
    <definedName name="blank26">#REF!</definedName>
    <definedName name="blank27">#REF!</definedName>
    <definedName name="blank28">#REF!</definedName>
    <definedName name="blank29">#REF!</definedName>
    <definedName name="blank3">#REF!</definedName>
    <definedName name="blank30">#REF!</definedName>
    <definedName name="blank31">#REF!</definedName>
    <definedName name="blank32">#REF!</definedName>
    <definedName name="blank33">#REF!</definedName>
    <definedName name="blank34">#REF!</definedName>
    <definedName name="blank35">#REF!</definedName>
    <definedName name="blank36">#REF!</definedName>
    <definedName name="blank37">#REF!</definedName>
    <definedName name="blank38">#REF!</definedName>
    <definedName name="blank39">#REF!</definedName>
    <definedName name="blank4">#REF!</definedName>
    <definedName name="blank40">#REF!</definedName>
    <definedName name="blank41">#REF!</definedName>
    <definedName name="blank42">#REF!</definedName>
    <definedName name="blank43">#REF!</definedName>
    <definedName name="blank44">#REF!</definedName>
    <definedName name="blank45">#REF!</definedName>
    <definedName name="blank46">#REF!</definedName>
    <definedName name="blank47">#REF!</definedName>
    <definedName name="blank48">#REF!</definedName>
    <definedName name="blank49">#REF!</definedName>
    <definedName name="blank5">#REF!</definedName>
    <definedName name="blank50">#REF!</definedName>
    <definedName name="blank51">#REF!</definedName>
    <definedName name="blank52">#REF!</definedName>
    <definedName name="blank53">#REF!</definedName>
    <definedName name="blank54">#REF!</definedName>
    <definedName name="blank55">#REF!</definedName>
    <definedName name="blank56">#REF!</definedName>
    <definedName name="blank57">#REF!</definedName>
    <definedName name="blank58">#REF!</definedName>
    <definedName name="blank59">#REF!</definedName>
    <definedName name="blank6">#REF!</definedName>
    <definedName name="blank60">#REF!</definedName>
    <definedName name="blank61">#REF!</definedName>
    <definedName name="blank62">#REF!</definedName>
    <definedName name="blank63">#REF!</definedName>
    <definedName name="blank64">#REF!</definedName>
    <definedName name="blank65">#REF!</definedName>
    <definedName name="blank66">#REF!</definedName>
    <definedName name="blank67">#REF!</definedName>
    <definedName name="blank68">#REF!</definedName>
    <definedName name="blank69">#REF!</definedName>
    <definedName name="blank7">#REF!</definedName>
    <definedName name="blank70">#REF!</definedName>
    <definedName name="blank71">#REF!</definedName>
    <definedName name="blank72">#REF!</definedName>
    <definedName name="blank73">#REF!</definedName>
    <definedName name="blank74">#REF!</definedName>
    <definedName name="blank75">#REF!</definedName>
    <definedName name="blank76">#REF!</definedName>
    <definedName name="blank77">#REF!</definedName>
    <definedName name="blank78">#REF!</definedName>
    <definedName name="blank79">#REF!</definedName>
    <definedName name="blank8">#REF!</definedName>
    <definedName name="blank80">#REF!</definedName>
    <definedName name="blank81">#REF!</definedName>
    <definedName name="blank82">#REF!</definedName>
    <definedName name="blank83">#REF!</definedName>
    <definedName name="blank84">#REF!</definedName>
    <definedName name="blank85">#REF!</definedName>
    <definedName name="blank86">#REF!</definedName>
    <definedName name="blank87">#REF!</definedName>
    <definedName name="blank88">#REF!</definedName>
    <definedName name="blank89">#REF!</definedName>
    <definedName name="blank9">#REF!</definedName>
    <definedName name="blank90">#REF!</definedName>
    <definedName name="blank91">#REF!</definedName>
    <definedName name="blank92">#REF!</definedName>
    <definedName name="blank93">#REF!</definedName>
    <definedName name="blank94">#REF!</definedName>
    <definedName name="blank95">#REF!</definedName>
    <definedName name="blank96">#REF!</definedName>
    <definedName name="blank97">#REF!</definedName>
    <definedName name="blank98">#REF!</definedName>
    <definedName name="blank99">#REF!</definedName>
    <definedName name="BldrRiskFinalPrem1">#REF!</definedName>
    <definedName name="BldrRiskFinalPrem10">#REF!</definedName>
    <definedName name="BldrRiskFinalPrem100">#REF!</definedName>
    <definedName name="BldrRiskFinalPrem11">#REF!</definedName>
    <definedName name="BldrRiskFinalPrem12">#REF!</definedName>
    <definedName name="BldrRiskFinalPrem13">#REF!</definedName>
    <definedName name="BldrRiskFinalPrem14">#REF!</definedName>
    <definedName name="BldrRiskFinalPrem15">#REF!</definedName>
    <definedName name="BldrRiskFinalPrem16">#REF!</definedName>
    <definedName name="BldrRiskFinalPrem17">#REF!</definedName>
    <definedName name="BldrRiskFinalPrem18">#REF!</definedName>
    <definedName name="BldrRiskFinalPrem19">#REF!</definedName>
    <definedName name="BldrRiskFinalPrem2">#REF!</definedName>
    <definedName name="BldrRiskFinalPrem20">#REF!</definedName>
    <definedName name="BldrRiskFinalPrem21">#REF!</definedName>
    <definedName name="BldrRiskFinalPrem22">#REF!</definedName>
    <definedName name="BldrRiskFinalPrem23">#REF!</definedName>
    <definedName name="BldrRiskFinalPrem24">#REF!</definedName>
    <definedName name="BldrRiskFinalPrem25">#REF!</definedName>
    <definedName name="BldrRiskFinalPrem26">#REF!</definedName>
    <definedName name="BldrRiskFinalPrem27">#REF!</definedName>
    <definedName name="BldrRiskFinalPrem28">#REF!</definedName>
    <definedName name="BldrRiskFinalPrem29">#REF!</definedName>
    <definedName name="BldrRiskFinalPrem3">#REF!</definedName>
    <definedName name="BldrRiskFinalPrem30">#REF!</definedName>
    <definedName name="BldrRiskFinalPrem31">#REF!</definedName>
    <definedName name="BldrRiskFinalPrem32">#REF!</definedName>
    <definedName name="BldrRiskFinalPrem33">#REF!</definedName>
    <definedName name="BldrRiskFinalPrem34">#REF!</definedName>
    <definedName name="BldrRiskFinalPrem35">#REF!</definedName>
    <definedName name="BldrRiskFinalPrem36">#REF!</definedName>
    <definedName name="BldrRiskFinalPrem37">#REF!</definedName>
    <definedName name="BldrRiskFinalPrem38">#REF!</definedName>
    <definedName name="BldrRiskFinalPrem39">#REF!</definedName>
    <definedName name="BldrRiskFinalPrem4">#REF!</definedName>
    <definedName name="BldrRiskFinalPrem40">#REF!</definedName>
    <definedName name="BldrRiskFinalPrem41">#REF!</definedName>
    <definedName name="BldrRiskFinalPrem42">#REF!</definedName>
    <definedName name="BldrRiskFinalPrem43">#REF!</definedName>
    <definedName name="BldrRiskFinalPrem44">#REF!</definedName>
    <definedName name="BldrRiskFinalPrem45">#REF!</definedName>
    <definedName name="BldrRiskFinalPrem46">#REF!</definedName>
    <definedName name="BldrRiskFinalPrem47">#REF!</definedName>
    <definedName name="BldrRiskFinalPrem48">#REF!</definedName>
    <definedName name="BldrRiskFinalPrem49">#REF!</definedName>
    <definedName name="BldrRiskFinalPrem5">#REF!</definedName>
    <definedName name="BldrRiskFinalPrem50">#REF!</definedName>
    <definedName name="BldrRiskFinalPrem51">#REF!</definedName>
    <definedName name="BldrRiskFinalPrem52">#REF!</definedName>
    <definedName name="BldrRiskFinalPrem53">#REF!</definedName>
    <definedName name="BldrRiskFinalPrem54">#REF!</definedName>
    <definedName name="BldrRiskFinalPrem55">#REF!</definedName>
    <definedName name="BldrRiskFinalPrem56">#REF!</definedName>
    <definedName name="BldrRiskFinalPrem57">#REF!</definedName>
    <definedName name="BldrRiskFinalPrem58">#REF!</definedName>
    <definedName name="BldrRiskFinalPrem59">#REF!</definedName>
    <definedName name="BldrRiskFinalPrem6">#REF!</definedName>
    <definedName name="BldrRiskFinalPrem60">#REF!</definedName>
    <definedName name="BldrRiskFinalPrem61">#REF!</definedName>
    <definedName name="BldrRiskFinalPrem62">#REF!</definedName>
    <definedName name="BldrRiskFinalPrem63">#REF!</definedName>
    <definedName name="BldrRiskFinalPrem64">#REF!</definedName>
    <definedName name="BldrRiskFinalPrem65">#REF!</definedName>
    <definedName name="BldrRiskFinalPrem66">#REF!</definedName>
    <definedName name="BldrRiskFinalPrem67">#REF!</definedName>
    <definedName name="BldrRiskFinalPrem68">#REF!</definedName>
    <definedName name="BldrRiskFinalPrem69">#REF!</definedName>
    <definedName name="BldrRiskFinalPrem7">#REF!</definedName>
    <definedName name="BldrRiskFinalPrem70">#REF!</definedName>
    <definedName name="BldrRiskFinalPrem71">#REF!</definedName>
    <definedName name="BldrRiskFinalPrem72">#REF!</definedName>
    <definedName name="BldrRiskFinalPrem73">#REF!</definedName>
    <definedName name="BldrRiskFinalPrem74">#REF!</definedName>
    <definedName name="BldrRiskFinalPrem75">#REF!</definedName>
    <definedName name="BldrRiskFinalPrem76">#REF!</definedName>
    <definedName name="BldrRiskFinalPrem77">#REF!</definedName>
    <definedName name="BldrRiskFinalPrem78">#REF!</definedName>
    <definedName name="BldrRiskFinalPrem79">#REF!</definedName>
    <definedName name="BldrRiskFinalPrem8">#REF!</definedName>
    <definedName name="BldrRiskFinalPrem80">#REF!</definedName>
    <definedName name="BldrRiskFinalPrem81">#REF!</definedName>
    <definedName name="BldrRiskFinalPrem82">#REF!</definedName>
    <definedName name="BldrRiskFinalPrem83">#REF!</definedName>
    <definedName name="BldrRiskFinalPrem84">#REF!</definedName>
    <definedName name="BldrRiskFinalPrem85">#REF!</definedName>
    <definedName name="BldrRiskFinalPrem86">#REF!</definedName>
    <definedName name="BldrRiskFinalPrem87">#REF!</definedName>
    <definedName name="BldrRiskFinalPrem88">#REF!</definedName>
    <definedName name="BldrRiskFinalPrem89">#REF!</definedName>
    <definedName name="BldrRiskFinalPrem9">#REF!</definedName>
    <definedName name="BldrRiskFinalPrem90">#REF!</definedName>
    <definedName name="BldrRiskFinalPrem91">#REF!</definedName>
    <definedName name="BldrRiskFinalPrem92">#REF!</definedName>
    <definedName name="BldrRiskFinalPrem93">#REF!</definedName>
    <definedName name="BldrRiskFinalPrem94">#REF!</definedName>
    <definedName name="BldrRiskFinalPrem95">#REF!</definedName>
    <definedName name="BldrRiskFinalPrem96">#REF!</definedName>
    <definedName name="BldrRiskFinalPrem97">#REF!</definedName>
    <definedName name="BldrRiskFinalPrem98">#REF!</definedName>
    <definedName name="BldrRiskFinalPrem99">#REF!</definedName>
    <definedName name="BldrRiskPyrl1">#REF!</definedName>
    <definedName name="BldrRiskPyrl10">#REF!</definedName>
    <definedName name="BldrRiskPyrl100">#REF!</definedName>
    <definedName name="BldrRiskPyrl11">#REF!</definedName>
    <definedName name="BldrRiskPyrl12">#REF!</definedName>
    <definedName name="BldrRiskPyrl13">#REF!</definedName>
    <definedName name="BldrRiskPyrl14">#REF!</definedName>
    <definedName name="BldrRiskPyrl15">#REF!</definedName>
    <definedName name="BldrRiskPyrl16">#REF!</definedName>
    <definedName name="BldrRiskPyrl17">#REF!</definedName>
    <definedName name="BldrRiskPyrl18">#REF!</definedName>
    <definedName name="BldrRiskPyrl19">#REF!</definedName>
    <definedName name="BldrRiskPyrl2">#REF!</definedName>
    <definedName name="BldrRiskPyrl20">#REF!</definedName>
    <definedName name="BldrRiskPyrl21">#REF!</definedName>
    <definedName name="BldrRiskPyrl22">#REF!</definedName>
    <definedName name="BldrRiskPyrl23">#REF!</definedName>
    <definedName name="BldrRiskPyrl24">#REF!</definedName>
    <definedName name="BldrRiskPyrl25">#REF!</definedName>
    <definedName name="BldrRiskPyrl26">#REF!</definedName>
    <definedName name="BldrRiskPyrl27">#REF!</definedName>
    <definedName name="BldrRiskPyrl28">#REF!</definedName>
    <definedName name="BldrRiskPyrl29">#REF!</definedName>
    <definedName name="BldrRiskPyrl3">#REF!</definedName>
    <definedName name="BldrRiskPyrl30">#REF!</definedName>
    <definedName name="BldrRiskPyrl31">#REF!</definedName>
    <definedName name="BldrRiskPyrl32">#REF!</definedName>
    <definedName name="BldrRiskPyrl33">#REF!</definedName>
    <definedName name="BldrRiskPyrl34">#REF!</definedName>
    <definedName name="BldrRiskPyrl35">#REF!</definedName>
    <definedName name="BldrRiskPyrl36">#REF!</definedName>
    <definedName name="BldrRiskPyrl37">#REF!</definedName>
    <definedName name="BldrRiskPyrl38">#REF!</definedName>
    <definedName name="BldrRiskPyrl39">#REF!</definedName>
    <definedName name="BldrRiskPyrl4">#REF!</definedName>
    <definedName name="BldrRiskPyrl40">#REF!</definedName>
    <definedName name="BldrRiskPyrl41">#REF!</definedName>
    <definedName name="BldrRiskPyrl42">#REF!</definedName>
    <definedName name="BldrRiskPyrl43">#REF!</definedName>
    <definedName name="BldrRiskPyrl44">#REF!</definedName>
    <definedName name="BldrRiskPyrl45">#REF!</definedName>
    <definedName name="BldrRiskPyrl46">#REF!</definedName>
    <definedName name="BldrRiskPyrl47">#REF!</definedName>
    <definedName name="BldrRiskPyrl48">#REF!</definedName>
    <definedName name="BldrRiskPyrl49">#REF!</definedName>
    <definedName name="BldrRiskPyrl5">#REF!</definedName>
    <definedName name="BldrRiskPyrl50">#REF!</definedName>
    <definedName name="BldrRiskPyrl51">#REF!</definedName>
    <definedName name="BldrRiskPyrl52">#REF!</definedName>
    <definedName name="BldrRiskPyrl53">#REF!</definedName>
    <definedName name="BldrRiskPyrl54">#REF!</definedName>
    <definedName name="BldrRiskPyrl55">#REF!</definedName>
    <definedName name="BldrRiskPyrl56">#REF!</definedName>
    <definedName name="BldrRiskPyrl57">#REF!</definedName>
    <definedName name="BldrRiskPyrl58">#REF!</definedName>
    <definedName name="BldrRiskPyrl59">#REF!</definedName>
    <definedName name="BldrRiskPyrl6">#REF!</definedName>
    <definedName name="BldrRiskPyrl60">#REF!</definedName>
    <definedName name="BldrRiskPyrl61">#REF!</definedName>
    <definedName name="BldrRiskPyrl62">#REF!</definedName>
    <definedName name="BldrRiskPyrl63">#REF!</definedName>
    <definedName name="BldrRiskPyrl64">#REF!</definedName>
    <definedName name="BldrRiskPyrl65">#REF!</definedName>
    <definedName name="BldrRiskPyrl66">#REF!</definedName>
    <definedName name="BldrRiskPyrl67">#REF!</definedName>
    <definedName name="BldrRiskPyrl68">#REF!</definedName>
    <definedName name="BldrRiskPyrl69">#REF!</definedName>
    <definedName name="BldrRiskPyrl7">#REF!</definedName>
    <definedName name="BldrRiskPyrl70">#REF!</definedName>
    <definedName name="BldrRiskPyrl71">#REF!</definedName>
    <definedName name="BldrRiskPyrl72">#REF!</definedName>
    <definedName name="BldrRiskPyrl73">#REF!</definedName>
    <definedName name="BldrRiskPyrl74">#REF!</definedName>
    <definedName name="BldrRiskPyrl75">#REF!</definedName>
    <definedName name="BldrRiskPyrl76">#REF!</definedName>
    <definedName name="BldrRiskPyrl77">#REF!</definedName>
    <definedName name="BldrRiskPyrl78">#REF!</definedName>
    <definedName name="BldrRiskPyrl79">#REF!</definedName>
    <definedName name="BldrRiskPyrl8">#REF!</definedName>
    <definedName name="BldrRiskPyrl80">#REF!</definedName>
    <definedName name="BldrRiskPyrl81">#REF!</definedName>
    <definedName name="BldrRiskPyrl82">#REF!</definedName>
    <definedName name="BldrRiskPyrl83">#REF!</definedName>
    <definedName name="BldrRiskPyrl84">#REF!</definedName>
    <definedName name="BldrRiskPyrl85">#REF!</definedName>
    <definedName name="BldrRiskPyrl86">#REF!</definedName>
    <definedName name="BldrRiskPyrl87">#REF!</definedName>
    <definedName name="BldrRiskPyrl88">#REF!</definedName>
    <definedName name="BldrRiskPyrl89">#REF!</definedName>
    <definedName name="BldrRiskPyrl9">#REF!</definedName>
    <definedName name="BldrRiskPyrl90">#REF!</definedName>
    <definedName name="BldrRiskPyrl91">#REF!</definedName>
    <definedName name="BldrRiskPyrl92">#REF!</definedName>
    <definedName name="BldrRiskPyrl93">#REF!</definedName>
    <definedName name="BldrRiskPyrl94">#REF!</definedName>
    <definedName name="BldrRiskPyrl95">#REF!</definedName>
    <definedName name="BldrRiskPyrl96">#REF!</definedName>
    <definedName name="BldrRiskPyrl97">#REF!</definedName>
    <definedName name="BldrRiskPyrl98">#REF!</definedName>
    <definedName name="BldrRiskPyrl99">#REF!</definedName>
    <definedName name="BldrRiskSub1">#REF!</definedName>
    <definedName name="BldrRiskSub10">#REF!</definedName>
    <definedName name="BldrRiskSub100">#REF!</definedName>
    <definedName name="BldrRiskSub11">#REF!</definedName>
    <definedName name="BldrRiskSub12">#REF!</definedName>
    <definedName name="BldrRiskSub13">#REF!</definedName>
    <definedName name="BldrRiskSub14">#REF!</definedName>
    <definedName name="BldrRiskSub15">#REF!</definedName>
    <definedName name="BldrRiskSub16">#REF!</definedName>
    <definedName name="BldrRiskSub17">#REF!</definedName>
    <definedName name="BldrRiskSub18">#REF!</definedName>
    <definedName name="BldrRiskSub19">#REF!</definedName>
    <definedName name="BldrRiskSub2">#REF!</definedName>
    <definedName name="BldrRiskSub20">#REF!</definedName>
    <definedName name="BldrRiskSub21">#REF!</definedName>
    <definedName name="BldrRiskSub22">#REF!</definedName>
    <definedName name="BldrRiskSub23">#REF!</definedName>
    <definedName name="BldrRiskSub24">#REF!</definedName>
    <definedName name="BldrRiskSub25">#REF!</definedName>
    <definedName name="BldrRiskSub26">#REF!</definedName>
    <definedName name="BldrRiskSub27">#REF!</definedName>
    <definedName name="BldrRiskSub28">#REF!</definedName>
    <definedName name="BldrRiskSub29">#REF!</definedName>
    <definedName name="BldrRiskSub3">#REF!</definedName>
    <definedName name="BldrRiskSub30">#REF!</definedName>
    <definedName name="BldrRiskSub31">#REF!</definedName>
    <definedName name="BldrRiskSub32">#REF!</definedName>
    <definedName name="BldrRiskSub33">#REF!</definedName>
    <definedName name="BldrRiskSub34">#REF!</definedName>
    <definedName name="BldrRiskSub35">#REF!</definedName>
    <definedName name="BldrRiskSub36">#REF!</definedName>
    <definedName name="BldrRiskSub37">#REF!</definedName>
    <definedName name="BldrRiskSub38">#REF!</definedName>
    <definedName name="BldrRiskSub39">#REF!</definedName>
    <definedName name="BldrRiskSub4">#REF!</definedName>
    <definedName name="BldrRiskSub40">#REF!</definedName>
    <definedName name="BldrRiskSub41">#REF!</definedName>
    <definedName name="BldrRiskSub42">#REF!</definedName>
    <definedName name="BldrRiskSub43">#REF!</definedName>
    <definedName name="BldrRiskSub44">#REF!</definedName>
    <definedName name="BldrRiskSub45">#REF!</definedName>
    <definedName name="BldrRiskSub46">#REF!</definedName>
    <definedName name="BldrRiskSub47">#REF!</definedName>
    <definedName name="BldrRiskSub48">#REF!</definedName>
    <definedName name="BldrRiskSub49">#REF!</definedName>
    <definedName name="BldrRiskSub5">#REF!</definedName>
    <definedName name="BldrRiskSub50">#REF!</definedName>
    <definedName name="BldrRiskSub51">#REF!</definedName>
    <definedName name="BldrRiskSub52">#REF!</definedName>
    <definedName name="BldrRiskSub53">#REF!</definedName>
    <definedName name="BldrRiskSub54">#REF!</definedName>
    <definedName name="BldrRiskSub55">#REF!</definedName>
    <definedName name="BldrRiskSub56">#REF!</definedName>
    <definedName name="BldrRiskSub57">#REF!</definedName>
    <definedName name="BldrRiskSub58">#REF!</definedName>
    <definedName name="BldrRiskSub59">#REF!</definedName>
    <definedName name="BldrRiskSub6">#REF!</definedName>
    <definedName name="BldrRiskSub60">#REF!</definedName>
    <definedName name="BldrRiskSub61">#REF!</definedName>
    <definedName name="BldrRiskSub62">#REF!</definedName>
    <definedName name="BldrRiskSub63">#REF!</definedName>
    <definedName name="BldrRiskSub64">#REF!</definedName>
    <definedName name="BldrRiskSub65">#REF!</definedName>
    <definedName name="BldrRiskSub66">#REF!</definedName>
    <definedName name="BldrRiskSub67">#REF!</definedName>
    <definedName name="BldrRiskSub68">#REF!</definedName>
    <definedName name="BldrRiskSub69">#REF!</definedName>
    <definedName name="BldrRiskSub7">#REF!</definedName>
    <definedName name="BldrRiskSub70">#REF!</definedName>
    <definedName name="BldrRiskSub71">#REF!</definedName>
    <definedName name="BldrRiskSub72">#REF!</definedName>
    <definedName name="BldrRiskSub73">#REF!</definedName>
    <definedName name="BldrRiskSub74">#REF!</definedName>
    <definedName name="BldrRiskSub75">#REF!</definedName>
    <definedName name="BldrRiskSub76">#REF!</definedName>
    <definedName name="BldrRiskSub77">#REF!</definedName>
    <definedName name="BldrRiskSub78">#REF!</definedName>
    <definedName name="BldrRiskSub79">#REF!</definedName>
    <definedName name="BldrRiskSub8">#REF!</definedName>
    <definedName name="BldrRiskSub80">#REF!</definedName>
    <definedName name="BldrRiskSub81">#REF!</definedName>
    <definedName name="BldrRiskSub82">#REF!</definedName>
    <definedName name="BldrRiskSub83">#REF!</definedName>
    <definedName name="BldrRiskSub84">#REF!</definedName>
    <definedName name="BldrRiskSub85">#REF!</definedName>
    <definedName name="BldrRiskSub86">#REF!</definedName>
    <definedName name="BldrRiskSub87">#REF!</definedName>
    <definedName name="BldrRiskSub88">#REF!</definedName>
    <definedName name="BldrRiskSub89">#REF!</definedName>
    <definedName name="BldrRiskSub9">#REF!</definedName>
    <definedName name="BldrRiskSub90">#REF!</definedName>
    <definedName name="BldrRiskSub91">#REF!</definedName>
    <definedName name="BldrRiskSub92">#REF!</definedName>
    <definedName name="BldrRiskSub93">#REF!</definedName>
    <definedName name="BldrRiskSub94">#REF!</definedName>
    <definedName name="BldrRiskSub95">#REF!</definedName>
    <definedName name="BldrRiskSub96">#REF!</definedName>
    <definedName name="BldrRiskSub97">#REF!</definedName>
    <definedName name="BldrRiskSub98">#REF!</definedName>
    <definedName name="BldrRiskSub99">#REF!</definedName>
    <definedName name="BldrRiskSubFinalPrem1">#REF!</definedName>
    <definedName name="BldrRiskSubFinalPrem10">#REF!</definedName>
    <definedName name="BldrRiskSubFinalPrem100">#REF!</definedName>
    <definedName name="BldrRiskSubFinalPrem11">#REF!</definedName>
    <definedName name="BldrRiskSubFinalPrem12">#REF!</definedName>
    <definedName name="BldrRiskSubFinalPrem13">#REF!</definedName>
    <definedName name="BldrRiskSubFinalPrem14">#REF!</definedName>
    <definedName name="BldrRiskSubFinalPrem15">#REF!</definedName>
    <definedName name="BldrRiskSubFinalPrem16">#REF!</definedName>
    <definedName name="BldrRiskSubFinalPrem17">#REF!</definedName>
    <definedName name="BldrRiskSubFinalPrem18">#REF!</definedName>
    <definedName name="BldrRiskSubFinalPrem19">#REF!</definedName>
    <definedName name="BldrRiskSubFinalPrem2">#REF!</definedName>
    <definedName name="BldrRiskSubFinalPrem20">#REF!</definedName>
    <definedName name="BldrRiskSubFinalPrem21">#REF!</definedName>
    <definedName name="BldrRiskSubFinalPrem22">#REF!</definedName>
    <definedName name="BldrRiskSubFinalPrem23">#REF!</definedName>
    <definedName name="BldrRiskSubFinalPrem24">#REF!</definedName>
    <definedName name="BldrRiskSubFinalPrem25">#REF!</definedName>
    <definedName name="BldrRiskSubFinalPrem26">#REF!</definedName>
    <definedName name="BldrRiskSubFinalPrem27">#REF!</definedName>
    <definedName name="BldrRiskSubFinalPrem28">#REF!</definedName>
    <definedName name="BldrRiskSubFinalPrem29">#REF!</definedName>
    <definedName name="BldrRiskSubFinalPrem3">#REF!</definedName>
    <definedName name="BldrRiskSubFinalPrem30">#REF!</definedName>
    <definedName name="BldrRiskSubFinalPrem31">#REF!</definedName>
    <definedName name="BldrRiskSubFinalPrem32">#REF!</definedName>
    <definedName name="BldrRiskSubFinalPrem33">#REF!</definedName>
    <definedName name="BldrRiskSubFinalPrem34">#REF!</definedName>
    <definedName name="BldrRiskSubFinalPrem35">#REF!</definedName>
    <definedName name="BldrRiskSubFinalPrem36">#REF!</definedName>
    <definedName name="BldrRiskSubFinalPrem37">#REF!</definedName>
    <definedName name="BldrRiskSubFinalPrem38">#REF!</definedName>
    <definedName name="BldrRiskSubFinalPrem39">#REF!</definedName>
    <definedName name="BldrRiskSubFinalPrem4">#REF!</definedName>
    <definedName name="BldrRiskSubFinalPrem40">#REF!</definedName>
    <definedName name="BldrRiskSubFinalPrem41">#REF!</definedName>
    <definedName name="BldrRiskSubFinalPrem42">#REF!</definedName>
    <definedName name="BldrRiskSubFinalPrem43">#REF!</definedName>
    <definedName name="BldrRiskSubFinalPrem44">#REF!</definedName>
    <definedName name="BldrRiskSubFinalPrem45">#REF!</definedName>
    <definedName name="BldrRiskSubFinalPrem46">#REF!</definedName>
    <definedName name="BldrRiskSubFinalPrem47">#REF!</definedName>
    <definedName name="BldrRiskSubFinalPrem48">#REF!</definedName>
    <definedName name="BldrRiskSubFinalPrem49">#REF!</definedName>
    <definedName name="BldrRiskSubFinalPrem5">#REF!</definedName>
    <definedName name="BldrRiskSubFinalPrem50">#REF!</definedName>
    <definedName name="BldrRiskSubFinalPrem51">#REF!</definedName>
    <definedName name="BldrRiskSubFinalPrem52">#REF!</definedName>
    <definedName name="BldrRiskSubFinalPrem53">#REF!</definedName>
    <definedName name="BldrRiskSubFinalPrem54">#REF!</definedName>
    <definedName name="BldrRiskSubFinalPrem55">#REF!</definedName>
    <definedName name="BldrRiskSubFinalPrem56">#REF!</definedName>
    <definedName name="BldrRiskSubFinalPrem57">#REF!</definedName>
    <definedName name="BldrRiskSubFinalPrem58">#REF!</definedName>
    <definedName name="BldrRiskSubFinalPrem59">#REF!</definedName>
    <definedName name="BldrRiskSubFinalPrem6">#REF!</definedName>
    <definedName name="BldrRiskSubFinalPrem60">#REF!</definedName>
    <definedName name="BldrRiskSubFinalPrem61">#REF!</definedName>
    <definedName name="BldrRiskSubFinalPrem62">#REF!</definedName>
    <definedName name="BldrRiskSubFinalPrem63">#REF!</definedName>
    <definedName name="BldrRiskSubFinalPrem64">#REF!</definedName>
    <definedName name="BldrRiskSubFinalPrem65">#REF!</definedName>
    <definedName name="BldrRiskSubFinalPrem66">#REF!</definedName>
    <definedName name="BldrRiskSubFinalPrem67">#REF!</definedName>
    <definedName name="BldrRiskSubFinalPrem68">#REF!</definedName>
    <definedName name="BldrRiskSubFinalPrem69">#REF!</definedName>
    <definedName name="BldrRiskSubFinalPrem7">#REF!</definedName>
    <definedName name="BldrRiskSubFinalPrem70">#REF!</definedName>
    <definedName name="BldrRiskSubFinalPrem71">#REF!</definedName>
    <definedName name="BldrRiskSubFinalPrem72">#REF!</definedName>
    <definedName name="BldrRiskSubFinalPrem73">#REF!</definedName>
    <definedName name="BldrRiskSubFinalPrem74">#REF!</definedName>
    <definedName name="BldrRiskSubFinalPrem75">#REF!</definedName>
    <definedName name="BldrRiskSubFinalPrem76">#REF!</definedName>
    <definedName name="BldrRiskSubFinalPrem77">#REF!</definedName>
    <definedName name="BldrRiskSubFinalPrem78">#REF!</definedName>
    <definedName name="BldrRiskSubFinalPrem79">#REF!</definedName>
    <definedName name="BldrRiskSubFinalPrem8">#REF!</definedName>
    <definedName name="BldrRiskSubFinalPrem80">#REF!</definedName>
    <definedName name="BldrRiskSubFinalPrem81">#REF!</definedName>
    <definedName name="BldrRiskSubFinalPrem82">#REF!</definedName>
    <definedName name="BldrRiskSubFinalPrem83">#REF!</definedName>
    <definedName name="BldrRiskSubFinalPrem84">#REF!</definedName>
    <definedName name="BldrRiskSubFinalPrem85">#REF!</definedName>
    <definedName name="BldrRiskSubFinalPrem86">#REF!</definedName>
    <definedName name="BldrRiskSubFinalPrem87">#REF!</definedName>
    <definedName name="BldrRiskSubFinalPrem88">#REF!</definedName>
    <definedName name="BldrRiskSubFinalPrem89">#REF!</definedName>
    <definedName name="BldrRiskSubFinalPrem9">#REF!</definedName>
    <definedName name="BldrRiskSubFinalPrem90">#REF!</definedName>
    <definedName name="BldrRiskSubFinalPrem91">#REF!</definedName>
    <definedName name="BldrRiskSubFinalPrem92">#REF!</definedName>
    <definedName name="BldrRiskSubFinalPrem93">#REF!</definedName>
    <definedName name="BldrRiskSubFinalPrem94">#REF!</definedName>
    <definedName name="BldrRiskSubFinalPrem95">#REF!</definedName>
    <definedName name="BldrRiskSubFinalPrem96">#REF!</definedName>
    <definedName name="BldrRiskSubFinalPrem97">#REF!</definedName>
    <definedName name="BldrRiskSubFinalPrem98">#REF!</definedName>
    <definedName name="BldrRiskSubFinalPrem99">#REF!</definedName>
    <definedName name="BResub1">#REF!</definedName>
    <definedName name="BResub10">#REF!</definedName>
    <definedName name="BResub100">#REF!</definedName>
    <definedName name="BResub11">#REF!</definedName>
    <definedName name="BResub12">#REF!</definedName>
    <definedName name="BResub13">#REF!</definedName>
    <definedName name="BResub14">#REF!</definedName>
    <definedName name="BResub15">#REF!</definedName>
    <definedName name="BResub16">#REF!</definedName>
    <definedName name="BResub17">#REF!</definedName>
    <definedName name="BResub18">#REF!</definedName>
    <definedName name="BResub19">#REF!</definedName>
    <definedName name="BResub2">#REF!</definedName>
    <definedName name="BResub20">#REF!</definedName>
    <definedName name="BResub21">#REF!</definedName>
    <definedName name="BResub22">#REF!</definedName>
    <definedName name="BResub23">#REF!</definedName>
    <definedName name="BResub24">#REF!</definedName>
    <definedName name="BResub25">#REF!</definedName>
    <definedName name="BResub26">#REF!</definedName>
    <definedName name="BResub27">#REF!</definedName>
    <definedName name="BResub28">#REF!</definedName>
    <definedName name="BResub29">#REF!</definedName>
    <definedName name="BResub3">#REF!</definedName>
    <definedName name="BResub30">#REF!</definedName>
    <definedName name="BResub31">#REF!</definedName>
    <definedName name="BResub32">#REF!</definedName>
    <definedName name="BResub33">#REF!</definedName>
    <definedName name="BResub34">#REF!</definedName>
    <definedName name="BResub35">#REF!</definedName>
    <definedName name="BResub36">#REF!</definedName>
    <definedName name="BResub37">#REF!</definedName>
    <definedName name="BResub38">#REF!</definedName>
    <definedName name="BResub39">#REF!</definedName>
    <definedName name="BResub4">#REF!</definedName>
    <definedName name="BResub40">#REF!</definedName>
    <definedName name="BResub41">#REF!</definedName>
    <definedName name="BResub42">#REF!</definedName>
    <definedName name="BResub43">#REF!</definedName>
    <definedName name="BResub44">#REF!</definedName>
    <definedName name="BResub45">#REF!</definedName>
    <definedName name="BResub46">#REF!</definedName>
    <definedName name="BResub47">#REF!</definedName>
    <definedName name="BResub48">#REF!</definedName>
    <definedName name="BResub49">#REF!</definedName>
    <definedName name="BResub5">#REF!</definedName>
    <definedName name="BResub50">#REF!</definedName>
    <definedName name="BResub51">#REF!</definedName>
    <definedName name="BResub52">#REF!</definedName>
    <definedName name="BResub53">#REF!</definedName>
    <definedName name="BResub54">#REF!</definedName>
    <definedName name="BResub55">#REF!</definedName>
    <definedName name="BResub56">#REF!</definedName>
    <definedName name="BResub57">#REF!</definedName>
    <definedName name="BResub58">#REF!</definedName>
    <definedName name="BResub59">#REF!</definedName>
    <definedName name="BResub6">#REF!</definedName>
    <definedName name="BResub60">#REF!</definedName>
    <definedName name="BResub61">#REF!</definedName>
    <definedName name="BResub62">#REF!</definedName>
    <definedName name="BResub63">#REF!</definedName>
    <definedName name="BResub64">#REF!</definedName>
    <definedName name="BResub65">#REF!</definedName>
    <definedName name="BResub66">#REF!</definedName>
    <definedName name="BResub67">#REF!</definedName>
    <definedName name="BResub68">#REF!</definedName>
    <definedName name="BResub69">#REF!</definedName>
    <definedName name="BResub7">#REF!</definedName>
    <definedName name="BResub70">#REF!</definedName>
    <definedName name="BResub71">#REF!</definedName>
    <definedName name="BResub72">#REF!</definedName>
    <definedName name="BResub73">#REF!</definedName>
    <definedName name="BResub74">#REF!</definedName>
    <definedName name="BResub75">#REF!</definedName>
    <definedName name="BResub76">#REF!</definedName>
    <definedName name="BResub77">#REF!</definedName>
    <definedName name="BResub78">#REF!</definedName>
    <definedName name="BResub79">#REF!</definedName>
    <definedName name="BResub8">#REF!</definedName>
    <definedName name="BResub80">#REF!</definedName>
    <definedName name="BResub81">#REF!</definedName>
    <definedName name="BResub82">#REF!</definedName>
    <definedName name="BResub83">#REF!</definedName>
    <definedName name="BResub84">#REF!</definedName>
    <definedName name="BResub85">#REF!</definedName>
    <definedName name="BResub86">#REF!</definedName>
    <definedName name="BResub87">#REF!</definedName>
    <definedName name="BResub88">#REF!</definedName>
    <definedName name="BResub89">#REF!</definedName>
    <definedName name="BResub9">#REF!</definedName>
    <definedName name="BResub90">#REF!</definedName>
    <definedName name="BResub91">#REF!</definedName>
    <definedName name="BResub92">#REF!</definedName>
    <definedName name="BResub93">#REF!</definedName>
    <definedName name="BResub94">#REF!</definedName>
    <definedName name="BResub95">#REF!</definedName>
    <definedName name="BResub96">#REF!</definedName>
    <definedName name="BResub97">#REF!</definedName>
    <definedName name="BResub98">#REF!</definedName>
    <definedName name="BResub99">#REF!</definedName>
    <definedName name="BRexec1">#REF!</definedName>
    <definedName name="BRexec10">#REF!</definedName>
    <definedName name="BRexec100">#REF!</definedName>
    <definedName name="BRexec11">#REF!</definedName>
    <definedName name="BRexec12">#REF!</definedName>
    <definedName name="BRexec13">#REF!</definedName>
    <definedName name="BRexec14">#REF!</definedName>
    <definedName name="BRexec15">#REF!</definedName>
    <definedName name="BRexec16">#REF!</definedName>
    <definedName name="BRexec17">#REF!</definedName>
    <definedName name="BRexec18">#REF!</definedName>
    <definedName name="BRexec19">#REF!</definedName>
    <definedName name="BRexec2">#REF!</definedName>
    <definedName name="BRexec20">#REF!</definedName>
    <definedName name="BRexec21">#REF!</definedName>
    <definedName name="BRexec22">#REF!</definedName>
    <definedName name="BRexec23">#REF!</definedName>
    <definedName name="BRexec24">#REF!</definedName>
    <definedName name="BRexec25">#REF!</definedName>
    <definedName name="BRexec26">#REF!</definedName>
    <definedName name="BRexec27">#REF!</definedName>
    <definedName name="BRexec28">#REF!</definedName>
    <definedName name="BRexec29">#REF!</definedName>
    <definedName name="BRexec3">#REF!</definedName>
    <definedName name="BRexec30">#REF!</definedName>
    <definedName name="BRexec31">#REF!</definedName>
    <definedName name="BRexec32">#REF!</definedName>
    <definedName name="BRexec33">#REF!</definedName>
    <definedName name="BRexec34">#REF!</definedName>
    <definedName name="BRexec35">#REF!</definedName>
    <definedName name="BRexec36">#REF!</definedName>
    <definedName name="BRexec37">#REF!</definedName>
    <definedName name="BRexec38">#REF!</definedName>
    <definedName name="BRexec39">#REF!</definedName>
    <definedName name="BRexec4">#REF!</definedName>
    <definedName name="BRexec40">#REF!</definedName>
    <definedName name="BRexec41">#REF!</definedName>
    <definedName name="BRexec42">#REF!</definedName>
    <definedName name="BRexec43">#REF!</definedName>
    <definedName name="BRexec44">#REF!</definedName>
    <definedName name="BRexec45">#REF!</definedName>
    <definedName name="BRexec46">#REF!</definedName>
    <definedName name="BRexec47">#REF!</definedName>
    <definedName name="BRexec48">#REF!</definedName>
    <definedName name="BRexec49">#REF!</definedName>
    <definedName name="BRexec5">#REF!</definedName>
    <definedName name="BRexec50">#REF!</definedName>
    <definedName name="BRexec51">#REF!</definedName>
    <definedName name="BRexec52">#REF!</definedName>
    <definedName name="BRexec53">#REF!</definedName>
    <definedName name="BRexec54">#REF!</definedName>
    <definedName name="BRexec55">#REF!</definedName>
    <definedName name="BRexec56">#REF!</definedName>
    <definedName name="BRexec57">#REF!</definedName>
    <definedName name="BRexec58">#REF!</definedName>
    <definedName name="BRexec59">#REF!</definedName>
    <definedName name="BRexec6">#REF!</definedName>
    <definedName name="BRexec60">#REF!</definedName>
    <definedName name="BRexec61">#REF!</definedName>
    <definedName name="BRexec62">#REF!</definedName>
    <definedName name="BRexec63">#REF!</definedName>
    <definedName name="BRexec64">#REF!</definedName>
    <definedName name="BRexec65">#REF!</definedName>
    <definedName name="BRexec66">#REF!</definedName>
    <definedName name="BRexec67">#REF!</definedName>
    <definedName name="BRexec68">#REF!</definedName>
    <definedName name="BRexec69">#REF!</definedName>
    <definedName name="BRexec7">#REF!</definedName>
    <definedName name="BRexec70">#REF!</definedName>
    <definedName name="BRexec71">#REF!</definedName>
    <definedName name="BRexec72">#REF!</definedName>
    <definedName name="BRexec73">#REF!</definedName>
    <definedName name="BRexec74">#REF!</definedName>
    <definedName name="BRexec75">#REF!</definedName>
    <definedName name="BRexec76">#REF!</definedName>
    <definedName name="BRexec77">#REF!</definedName>
    <definedName name="BRexec78">#REF!</definedName>
    <definedName name="BRexec79">#REF!</definedName>
    <definedName name="BRexec8">#REF!</definedName>
    <definedName name="BRexec80">#REF!</definedName>
    <definedName name="BRexec81">#REF!</definedName>
    <definedName name="BRexec82">#REF!</definedName>
    <definedName name="BRexec83">#REF!</definedName>
    <definedName name="BRexec84">#REF!</definedName>
    <definedName name="BRexec85">#REF!</definedName>
    <definedName name="BRexec86">#REF!</definedName>
    <definedName name="BRexec87">#REF!</definedName>
    <definedName name="BRexec88">#REF!</definedName>
    <definedName name="BRexec89">#REF!</definedName>
    <definedName name="BRexec9">#REF!</definedName>
    <definedName name="BRexec90">#REF!</definedName>
    <definedName name="BRexec91">#REF!</definedName>
    <definedName name="BRexec92">#REF!</definedName>
    <definedName name="BRexec93">#REF!</definedName>
    <definedName name="BRexec94">#REF!</definedName>
    <definedName name="BRexec95">#REF!</definedName>
    <definedName name="BRexec96">#REF!</definedName>
    <definedName name="BRexec97">#REF!</definedName>
    <definedName name="BRexec98">#REF!</definedName>
    <definedName name="BRexec99">#REF!</definedName>
    <definedName name="BRExecRate1">#REF!</definedName>
    <definedName name="BRExecRate10">#REF!</definedName>
    <definedName name="BRExecRate100">#REF!</definedName>
    <definedName name="BRExecRate11">#REF!</definedName>
    <definedName name="BRExecRate12">#REF!</definedName>
    <definedName name="BRExecRate13">#REF!</definedName>
    <definedName name="BRExecRate14">#REF!</definedName>
    <definedName name="BRExecRate15">#REF!</definedName>
    <definedName name="BRExecRate16">#REF!</definedName>
    <definedName name="BRExecRate17">#REF!</definedName>
    <definedName name="BRExecRate18">#REF!</definedName>
    <definedName name="BRExecRate19">#REF!</definedName>
    <definedName name="BRExecRate2">#REF!</definedName>
    <definedName name="BRExecRate20">#REF!</definedName>
    <definedName name="BRExecRate21">#REF!</definedName>
    <definedName name="BRExecRate22">#REF!</definedName>
    <definedName name="BRExecRate23">#REF!</definedName>
    <definedName name="BRExecRate24">#REF!</definedName>
    <definedName name="BRExecRate25">#REF!</definedName>
    <definedName name="BRExecRate26">#REF!</definedName>
    <definedName name="BRExecRate27">#REF!</definedName>
    <definedName name="BRExecRate28">#REF!</definedName>
    <definedName name="BRExecRate29">#REF!</definedName>
    <definedName name="BRExecRate3">#REF!</definedName>
    <definedName name="BRExecRate30">#REF!</definedName>
    <definedName name="BRExecRate31">#REF!</definedName>
    <definedName name="BRExecRate32">#REF!</definedName>
    <definedName name="BRExecRate33">#REF!</definedName>
    <definedName name="BRExecRate34">#REF!</definedName>
    <definedName name="BRExecRate35">#REF!</definedName>
    <definedName name="BRExecRate36">#REF!</definedName>
    <definedName name="BRExecRate37">#REF!</definedName>
    <definedName name="BRExecRate38">#REF!</definedName>
    <definedName name="BRExecRate39">#REF!</definedName>
    <definedName name="BRExecRate4">#REF!</definedName>
    <definedName name="BRExecRate40">#REF!</definedName>
    <definedName name="BRExecRate41">#REF!</definedName>
    <definedName name="BRExecRate42">#REF!</definedName>
    <definedName name="BRExecRate43">#REF!</definedName>
    <definedName name="BRExecRate44">#REF!</definedName>
    <definedName name="BRExecRate45">#REF!</definedName>
    <definedName name="BRExecRate46">#REF!</definedName>
    <definedName name="BRExecRate47">#REF!</definedName>
    <definedName name="BRExecRate48">#REF!</definedName>
    <definedName name="BRExecRate49">#REF!</definedName>
    <definedName name="BRExecRate5">#REF!</definedName>
    <definedName name="BRExecRate50">#REF!</definedName>
    <definedName name="BRExecRate51">#REF!</definedName>
    <definedName name="BRExecRate52">#REF!</definedName>
    <definedName name="BRExecRate53">#REF!</definedName>
    <definedName name="BRExecRate54">#REF!</definedName>
    <definedName name="BRExecRate55">#REF!</definedName>
    <definedName name="BRExecRate56">#REF!</definedName>
    <definedName name="BRExecRate57">#REF!</definedName>
    <definedName name="BRExecRate58">#REF!</definedName>
    <definedName name="BRExecRate59">#REF!</definedName>
    <definedName name="BRExecRate6">#REF!</definedName>
    <definedName name="BRExecRate60">#REF!</definedName>
    <definedName name="BRExecRate61">#REF!</definedName>
    <definedName name="BRExecRate62">#REF!</definedName>
    <definedName name="BRExecRate63">#REF!</definedName>
    <definedName name="BRExecRate64">#REF!</definedName>
    <definedName name="BRExecRate65">#REF!</definedName>
    <definedName name="BRExecRate66">#REF!</definedName>
    <definedName name="BRExecRate67">#REF!</definedName>
    <definedName name="BRExecRate68">#REF!</definedName>
    <definedName name="BRExecRate69">#REF!</definedName>
    <definedName name="BRExecRate7">#REF!</definedName>
    <definedName name="BRExecRate70">#REF!</definedName>
    <definedName name="BRExecRate71">#REF!</definedName>
    <definedName name="BRExecRate72">#REF!</definedName>
    <definedName name="BRExecRate73">#REF!</definedName>
    <definedName name="BRExecRate74">#REF!</definedName>
    <definedName name="BRExecRate75">#REF!</definedName>
    <definedName name="BRExecRate76">#REF!</definedName>
    <definedName name="BRExecRate77">#REF!</definedName>
    <definedName name="BRExecRate78">#REF!</definedName>
    <definedName name="BRExecRate79">#REF!</definedName>
    <definedName name="BRExecRate8">#REF!</definedName>
    <definedName name="BRExecRate80">#REF!</definedName>
    <definedName name="BRExecRate81">#REF!</definedName>
    <definedName name="BRExecRate82">#REF!</definedName>
    <definedName name="BRExecRate83">#REF!</definedName>
    <definedName name="BRExecRate84">#REF!</definedName>
    <definedName name="BRExecRate85">#REF!</definedName>
    <definedName name="BRExecRate86">#REF!</definedName>
    <definedName name="BRExecRate87">#REF!</definedName>
    <definedName name="BRExecRate88">#REF!</definedName>
    <definedName name="BRExecRate89">#REF!</definedName>
    <definedName name="BRExecRate9">#REF!</definedName>
    <definedName name="BRExecRate90">#REF!</definedName>
    <definedName name="BRExecRate91">#REF!</definedName>
    <definedName name="BRExecRate92">#REF!</definedName>
    <definedName name="BRExecRate93">#REF!</definedName>
    <definedName name="BRExecRate94">#REF!</definedName>
    <definedName name="BRExecRate95">#REF!</definedName>
    <definedName name="BRExecRate96">#REF!</definedName>
    <definedName name="BRExecRate97">#REF!</definedName>
    <definedName name="BRExecRate98">#REF!</definedName>
    <definedName name="BRExecRate99">#REF!</definedName>
    <definedName name="BRsub1">#REF!</definedName>
    <definedName name="BRsub10">#REF!</definedName>
    <definedName name="BRsub100">#REF!</definedName>
    <definedName name="BRsub11">#REF!</definedName>
    <definedName name="BRsub12">#REF!</definedName>
    <definedName name="BRsub13">#REF!</definedName>
    <definedName name="BRsub14">#REF!</definedName>
    <definedName name="BRsub15">#REF!</definedName>
    <definedName name="BRsub16">#REF!</definedName>
    <definedName name="BRsub17">#REF!</definedName>
    <definedName name="BRsub18">#REF!</definedName>
    <definedName name="BRsub19">#REF!</definedName>
    <definedName name="BRsub2">#REF!</definedName>
    <definedName name="BRsub20">#REF!</definedName>
    <definedName name="BRsub21">#REF!</definedName>
    <definedName name="BRsub22">#REF!</definedName>
    <definedName name="BRsub23">#REF!</definedName>
    <definedName name="BRsub24">#REF!</definedName>
    <definedName name="BRsub25">#REF!</definedName>
    <definedName name="BRsub26">#REF!</definedName>
    <definedName name="BRsub27">#REF!</definedName>
    <definedName name="BRsub28">#REF!</definedName>
    <definedName name="BRsub29">#REF!</definedName>
    <definedName name="BRsub3">#REF!</definedName>
    <definedName name="BRsub30">#REF!</definedName>
    <definedName name="BRsub31">#REF!</definedName>
    <definedName name="BRsub32">#REF!</definedName>
    <definedName name="BRsub33">#REF!</definedName>
    <definedName name="BRsub34">#REF!</definedName>
    <definedName name="BRsub35">#REF!</definedName>
    <definedName name="BRsub36">#REF!</definedName>
    <definedName name="BRsub37">#REF!</definedName>
    <definedName name="BRsub38">#REF!</definedName>
    <definedName name="BRsub39">#REF!</definedName>
    <definedName name="BRsub4">#REF!</definedName>
    <definedName name="BRsub40">#REF!</definedName>
    <definedName name="BRsub41">#REF!</definedName>
    <definedName name="BRsub42">#REF!</definedName>
    <definedName name="BRsub43">#REF!</definedName>
    <definedName name="BRsub44">#REF!</definedName>
    <definedName name="BRsub45">#REF!</definedName>
    <definedName name="BRsub46">#REF!</definedName>
    <definedName name="BRsub47">#REF!</definedName>
    <definedName name="BRsub48">#REF!</definedName>
    <definedName name="BRsub49">#REF!</definedName>
    <definedName name="BRsub5">#REF!</definedName>
    <definedName name="BRsub50">#REF!</definedName>
    <definedName name="BRsub51">#REF!</definedName>
    <definedName name="BRsub52">#REF!</definedName>
    <definedName name="BRsub53">#REF!</definedName>
    <definedName name="BRsub54">#REF!</definedName>
    <definedName name="BRsub55">#REF!</definedName>
    <definedName name="BRsub56">#REF!</definedName>
    <definedName name="BRsub57">#REF!</definedName>
    <definedName name="BRsub58">#REF!</definedName>
    <definedName name="BRsub59">#REF!</definedName>
    <definedName name="BRsub6">#REF!</definedName>
    <definedName name="BRsub60">#REF!</definedName>
    <definedName name="BRsub61">#REF!</definedName>
    <definedName name="BRsub62">#REF!</definedName>
    <definedName name="BRsub63">#REF!</definedName>
    <definedName name="BRsub64">#REF!</definedName>
    <definedName name="BRsub65">#REF!</definedName>
    <definedName name="BRsub66">#REF!</definedName>
    <definedName name="BRsub67">#REF!</definedName>
    <definedName name="BRsub68">#REF!</definedName>
    <definedName name="BRsub69">#REF!</definedName>
    <definedName name="BRsub7">#REF!</definedName>
    <definedName name="BRsub70">#REF!</definedName>
    <definedName name="BRsub71">#REF!</definedName>
    <definedName name="BRsub72">#REF!</definedName>
    <definedName name="BRsub73">#REF!</definedName>
    <definedName name="BRsub74">#REF!</definedName>
    <definedName name="BRsub75">#REF!</definedName>
    <definedName name="BRsub76">#REF!</definedName>
    <definedName name="BRsub77">#REF!</definedName>
    <definedName name="BRsub78">#REF!</definedName>
    <definedName name="BRsub79">#REF!</definedName>
    <definedName name="BRsub8">#REF!</definedName>
    <definedName name="BRsub80">#REF!</definedName>
    <definedName name="BRsub81">#REF!</definedName>
    <definedName name="BRsub82">#REF!</definedName>
    <definedName name="BRsub83">#REF!</definedName>
    <definedName name="BRsub84">#REF!</definedName>
    <definedName name="BRsub85">#REF!</definedName>
    <definedName name="BRsub86">#REF!</definedName>
    <definedName name="BRsub87">#REF!</definedName>
    <definedName name="BRsub88">#REF!</definedName>
    <definedName name="BRsub89">#REF!</definedName>
    <definedName name="BRsub9">#REF!</definedName>
    <definedName name="BRsub90">#REF!</definedName>
    <definedName name="BRsub91">#REF!</definedName>
    <definedName name="BRsub92">#REF!</definedName>
    <definedName name="BRsub93">#REF!</definedName>
    <definedName name="BRsub94">#REF!</definedName>
    <definedName name="BRsub95">#REF!</definedName>
    <definedName name="BRsub96">#REF!</definedName>
    <definedName name="BRsub97">#REF!</definedName>
    <definedName name="BRsub98">#REF!</definedName>
    <definedName name="BRsub99">#REF!</definedName>
    <definedName name="BRSubRate1">#REF!</definedName>
    <definedName name="BRSubRate10">#REF!</definedName>
    <definedName name="BRSubRate100">#REF!</definedName>
    <definedName name="BRSubRate11">#REF!</definedName>
    <definedName name="BRSubRate12">#REF!</definedName>
    <definedName name="BRSubRate13">#REF!</definedName>
    <definedName name="BRSubRate14">#REF!</definedName>
    <definedName name="BRSubRate15">#REF!</definedName>
    <definedName name="BRSubRate16">#REF!</definedName>
    <definedName name="BRSubRate17">#REF!</definedName>
    <definedName name="BRSubRate18">#REF!</definedName>
    <definedName name="BRSubRate19">#REF!</definedName>
    <definedName name="BRSubRate2">#REF!</definedName>
    <definedName name="BRSubRate20">#REF!</definedName>
    <definedName name="BRSubRate21">#REF!</definedName>
    <definedName name="BRSubRate22">#REF!</definedName>
    <definedName name="BRSubRate23">#REF!</definedName>
    <definedName name="BRSubRate24">#REF!</definedName>
    <definedName name="BRSubRate25">#REF!</definedName>
    <definedName name="BRSubRate26">#REF!</definedName>
    <definedName name="BRSubRate27">#REF!</definedName>
    <definedName name="BRSubRate28">#REF!</definedName>
    <definedName name="BRSubRate29">#REF!</definedName>
    <definedName name="BRSubRate3">#REF!</definedName>
    <definedName name="BRSubRate30">#REF!</definedName>
    <definedName name="BRSubRate31">#REF!</definedName>
    <definedName name="BRSubRate32">#REF!</definedName>
    <definedName name="BRSubRate33">#REF!</definedName>
    <definedName name="BRSubRate34">#REF!</definedName>
    <definedName name="BRSubRate35">#REF!</definedName>
    <definedName name="BRSubRate36">#REF!</definedName>
    <definedName name="BRSubRate37">#REF!</definedName>
    <definedName name="BRSubRate38">#REF!</definedName>
    <definedName name="BRSubRate39">#REF!</definedName>
    <definedName name="BRSubRate4">#REF!</definedName>
    <definedName name="BRSubRate40">#REF!</definedName>
    <definedName name="BRSubRate41">#REF!</definedName>
    <definedName name="BRSubRate42">#REF!</definedName>
    <definedName name="BRSubRate43">#REF!</definedName>
    <definedName name="BRSubRate44">#REF!</definedName>
    <definedName name="BRSubRate45">#REF!</definedName>
    <definedName name="BRSubRate46">#REF!</definedName>
    <definedName name="BRSubRate47">#REF!</definedName>
    <definedName name="BRSubRate48">#REF!</definedName>
    <definedName name="BRSubRate49">#REF!</definedName>
    <definedName name="BRSubRate5">#REF!</definedName>
    <definedName name="BRSubRate50">#REF!</definedName>
    <definedName name="BRSubRate51">#REF!</definedName>
    <definedName name="BRSubRate52">#REF!</definedName>
    <definedName name="BRSubRate53">#REF!</definedName>
    <definedName name="BRSubRate54">#REF!</definedName>
    <definedName name="BRSubRate55">#REF!</definedName>
    <definedName name="BRSubRate56">#REF!</definedName>
    <definedName name="BRSubRate57">#REF!</definedName>
    <definedName name="BRSubRate58">#REF!</definedName>
    <definedName name="BRSubRate59">#REF!</definedName>
    <definedName name="BRSubRate6">#REF!</definedName>
    <definedName name="BRSubRate60">#REF!</definedName>
    <definedName name="BRSubRate61">#REF!</definedName>
    <definedName name="BRSubRate62">#REF!</definedName>
    <definedName name="BRSubRate63">#REF!</definedName>
    <definedName name="BRSubRate64">#REF!</definedName>
    <definedName name="BRSubRate65">#REF!</definedName>
    <definedName name="BRSubRate66">#REF!</definedName>
    <definedName name="BRSubRate67">#REF!</definedName>
    <definedName name="BRSubRate68">#REF!</definedName>
    <definedName name="BRSubRate69">#REF!</definedName>
    <definedName name="BRSubRate7">#REF!</definedName>
    <definedName name="BRSubRate70">#REF!</definedName>
    <definedName name="BRSubRate71">#REF!</definedName>
    <definedName name="BRSubRate72">#REF!</definedName>
    <definedName name="BRSubRate73">#REF!</definedName>
    <definedName name="BRSubRate74">#REF!</definedName>
    <definedName name="BRSubRate75">#REF!</definedName>
    <definedName name="BRSubRate76">#REF!</definedName>
    <definedName name="BRSubRate77">#REF!</definedName>
    <definedName name="BRSubRate78">#REF!</definedName>
    <definedName name="BRSubRate79">#REF!</definedName>
    <definedName name="BRSubRate8">#REF!</definedName>
    <definedName name="BRSubRate80">#REF!</definedName>
    <definedName name="BRSubRate81">#REF!</definedName>
    <definedName name="BRSubRate82">#REF!</definedName>
    <definedName name="BRSubRate83">#REF!</definedName>
    <definedName name="BRSubRate84">#REF!</definedName>
    <definedName name="BRSubRate85">#REF!</definedName>
    <definedName name="BRSubRate86">#REF!</definedName>
    <definedName name="BRSubRate87">#REF!</definedName>
    <definedName name="BRSubRate88">#REF!</definedName>
    <definedName name="BRSubRate89">#REF!</definedName>
    <definedName name="BRSubRate9">#REF!</definedName>
    <definedName name="BRSubRate90">#REF!</definedName>
    <definedName name="BRSubRate91">#REF!</definedName>
    <definedName name="BRSubRate92">#REF!</definedName>
    <definedName name="BRSubRate93">#REF!</definedName>
    <definedName name="BRSubRate94">#REF!</definedName>
    <definedName name="BRSubRate95">#REF!</definedName>
    <definedName name="BRSubRate96">#REF!</definedName>
    <definedName name="BRSubRate97">#REF!</definedName>
    <definedName name="BRSubRate98">#REF!</definedName>
    <definedName name="BRSubRate99">#REF!</definedName>
    <definedName name="Buildings1">Worksheet!$T$5</definedName>
    <definedName name="Buildings10">#REF!</definedName>
    <definedName name="Buildings100">#REF!</definedName>
    <definedName name="Buildings11">#REF!</definedName>
    <definedName name="Buildings12">#REF!</definedName>
    <definedName name="Buildings13">#REF!</definedName>
    <definedName name="Buildings14">#REF!</definedName>
    <definedName name="Buildings15">#REF!</definedName>
    <definedName name="Buildings16">#REF!</definedName>
    <definedName name="Buildings17">#REF!</definedName>
    <definedName name="Buildings18">#REF!</definedName>
    <definedName name="Buildings19">#REF!</definedName>
    <definedName name="Buildings2">Worksheet!$T$6</definedName>
    <definedName name="Buildings20">#REF!</definedName>
    <definedName name="Buildings21">#REF!</definedName>
    <definedName name="Buildings22">#REF!</definedName>
    <definedName name="Buildings23">#REF!</definedName>
    <definedName name="Buildings24">#REF!</definedName>
    <definedName name="Buildings25">#REF!</definedName>
    <definedName name="Buildings26">#REF!</definedName>
    <definedName name="Buildings27">#REF!</definedName>
    <definedName name="Buildings28">#REF!</definedName>
    <definedName name="Buildings29">#REF!</definedName>
    <definedName name="Buildings3">Worksheet!$T$7</definedName>
    <definedName name="Buildings30">#REF!</definedName>
    <definedName name="Buildings31">#REF!</definedName>
    <definedName name="Buildings32">#REF!</definedName>
    <definedName name="Buildings33">#REF!</definedName>
    <definedName name="Buildings34">#REF!</definedName>
    <definedName name="Buildings35">#REF!</definedName>
    <definedName name="Buildings36">#REF!</definedName>
    <definedName name="Buildings37">#REF!</definedName>
    <definedName name="Buildings38">#REF!</definedName>
    <definedName name="Buildings39">#REF!</definedName>
    <definedName name="Buildings4">Worksheet!$T$8</definedName>
    <definedName name="Buildings40">#REF!</definedName>
    <definedName name="Buildings41">#REF!</definedName>
    <definedName name="Buildings42">#REF!</definedName>
    <definedName name="Buildings43">#REF!</definedName>
    <definedName name="Buildings44">#REF!</definedName>
    <definedName name="Buildings45">#REF!</definedName>
    <definedName name="Buildings46">#REF!</definedName>
    <definedName name="Buildings47">#REF!</definedName>
    <definedName name="Buildings48">#REF!</definedName>
    <definedName name="Buildings49">#REF!</definedName>
    <definedName name="Buildings5">Worksheet!$T$9</definedName>
    <definedName name="Buildings50">#REF!</definedName>
    <definedName name="Buildings51">#REF!</definedName>
    <definedName name="Buildings52">#REF!</definedName>
    <definedName name="Buildings53">#REF!</definedName>
    <definedName name="Buildings54">#REF!</definedName>
    <definedName name="Buildings55">#REF!</definedName>
    <definedName name="Buildings56">#REF!</definedName>
    <definedName name="Buildings57">#REF!</definedName>
    <definedName name="Buildings58">#REF!</definedName>
    <definedName name="Buildings59">#REF!</definedName>
    <definedName name="Buildings6">Worksheet!$T$10</definedName>
    <definedName name="Buildings60">#REF!</definedName>
    <definedName name="Buildings61">#REF!</definedName>
    <definedName name="Buildings62">#REF!</definedName>
    <definedName name="Buildings63">#REF!</definedName>
    <definedName name="Buildings64">#REF!</definedName>
    <definedName name="Buildings65">#REF!</definedName>
    <definedName name="Buildings66">#REF!</definedName>
    <definedName name="Buildings67">#REF!</definedName>
    <definedName name="Buildings68">#REF!</definedName>
    <definedName name="Buildings69">#REF!</definedName>
    <definedName name="Buildings7">#REF!</definedName>
    <definedName name="Buildings70">#REF!</definedName>
    <definedName name="Buildings71">#REF!</definedName>
    <definedName name="Buildings72">#REF!</definedName>
    <definedName name="Buildings73">#REF!</definedName>
    <definedName name="Buildings74">#REF!</definedName>
    <definedName name="Buildings75">#REF!</definedName>
    <definedName name="Buildings76">#REF!</definedName>
    <definedName name="Buildings77">#REF!</definedName>
    <definedName name="Buildings78">#REF!</definedName>
    <definedName name="Buildings79">#REF!</definedName>
    <definedName name="Buildings8">#REF!</definedName>
    <definedName name="Buildings80">#REF!</definedName>
    <definedName name="Buildings81">#REF!</definedName>
    <definedName name="Buildings82">#REF!</definedName>
    <definedName name="Buildings83">#REF!</definedName>
    <definedName name="Buildings84">#REF!</definedName>
    <definedName name="Buildings85">#REF!</definedName>
    <definedName name="Buildings86">#REF!</definedName>
    <definedName name="Buildings87">#REF!</definedName>
    <definedName name="Buildings88">#REF!</definedName>
    <definedName name="Buildings89">#REF!</definedName>
    <definedName name="Buildings9">#REF!</definedName>
    <definedName name="Buildings90">#REF!</definedName>
    <definedName name="Buildings91">#REF!</definedName>
    <definedName name="Buildings92">#REF!</definedName>
    <definedName name="Buildings93">#REF!</definedName>
    <definedName name="Buildings94">#REF!</definedName>
    <definedName name="Buildings95">#REF!</definedName>
    <definedName name="Buildings96">#REF!</definedName>
    <definedName name="Buildings97">#REF!</definedName>
    <definedName name="Buildings98">#REF!</definedName>
    <definedName name="Buildings99">#REF!</definedName>
    <definedName name="Built1">#REF!</definedName>
    <definedName name="Built10">#REF!</definedName>
    <definedName name="Built100">#REF!</definedName>
    <definedName name="Built11">#REF!</definedName>
    <definedName name="Built12">#REF!</definedName>
    <definedName name="Built13">#REF!</definedName>
    <definedName name="Built14">#REF!</definedName>
    <definedName name="Built15">#REF!</definedName>
    <definedName name="Built16">#REF!</definedName>
    <definedName name="Built17">#REF!</definedName>
    <definedName name="Built18">#REF!</definedName>
    <definedName name="Built19">#REF!</definedName>
    <definedName name="Built2">#REF!</definedName>
    <definedName name="Built20">#REF!</definedName>
    <definedName name="Built21">#REF!</definedName>
    <definedName name="Built22">#REF!</definedName>
    <definedName name="Built23">#REF!</definedName>
    <definedName name="Built24">#REF!</definedName>
    <definedName name="Built25">#REF!</definedName>
    <definedName name="Built26">#REF!</definedName>
    <definedName name="Built27">#REF!</definedName>
    <definedName name="Built28">#REF!</definedName>
    <definedName name="Built29">#REF!</definedName>
    <definedName name="Built3">#REF!</definedName>
    <definedName name="Built30">#REF!</definedName>
    <definedName name="Built31">#REF!</definedName>
    <definedName name="Built32">#REF!</definedName>
    <definedName name="Built33">#REF!</definedName>
    <definedName name="Built34">#REF!</definedName>
    <definedName name="Built35">#REF!</definedName>
    <definedName name="Built36">#REF!</definedName>
    <definedName name="Built37">#REF!</definedName>
    <definedName name="Built38">#REF!</definedName>
    <definedName name="Built39">#REF!</definedName>
    <definedName name="Built4">#REF!</definedName>
    <definedName name="Built40">#REF!</definedName>
    <definedName name="Built41">#REF!</definedName>
    <definedName name="Built42">#REF!</definedName>
    <definedName name="Built43">#REF!</definedName>
    <definedName name="Built44">#REF!</definedName>
    <definedName name="Built45">#REF!</definedName>
    <definedName name="Built46">#REF!</definedName>
    <definedName name="Built47">#REF!</definedName>
    <definedName name="Built48">#REF!</definedName>
    <definedName name="Built49">#REF!</definedName>
    <definedName name="Built5">#REF!</definedName>
    <definedName name="Built50">#REF!</definedName>
    <definedName name="Built51">#REF!</definedName>
    <definedName name="Built52">#REF!</definedName>
    <definedName name="Built53">#REF!</definedName>
    <definedName name="Built54">#REF!</definedName>
    <definedName name="Built55">#REF!</definedName>
    <definedName name="Built56">#REF!</definedName>
    <definedName name="Built57">#REF!</definedName>
    <definedName name="Built58">#REF!</definedName>
    <definedName name="Built59">#REF!</definedName>
    <definedName name="Built6">#REF!</definedName>
    <definedName name="Built60">#REF!</definedName>
    <definedName name="Built61">#REF!</definedName>
    <definedName name="Built62">#REF!</definedName>
    <definedName name="Built63">#REF!</definedName>
    <definedName name="Built64">#REF!</definedName>
    <definedName name="Built65">#REF!</definedName>
    <definedName name="Built66">#REF!</definedName>
    <definedName name="Built67">#REF!</definedName>
    <definedName name="Built68">#REF!</definedName>
    <definedName name="Built69">#REF!</definedName>
    <definedName name="Built7">#REF!</definedName>
    <definedName name="Built70">#REF!</definedName>
    <definedName name="Built71">#REF!</definedName>
    <definedName name="Built72">#REF!</definedName>
    <definedName name="Built73">#REF!</definedName>
    <definedName name="Built74">#REF!</definedName>
    <definedName name="Built75">#REF!</definedName>
    <definedName name="Built76">#REF!</definedName>
    <definedName name="Built77">#REF!</definedName>
    <definedName name="Built78">#REF!</definedName>
    <definedName name="Built79">#REF!</definedName>
    <definedName name="Built8">#REF!</definedName>
    <definedName name="Built80">#REF!</definedName>
    <definedName name="Built81">#REF!</definedName>
    <definedName name="Built82">#REF!</definedName>
    <definedName name="Built83">#REF!</definedName>
    <definedName name="Built84">#REF!</definedName>
    <definedName name="Built85">#REF!</definedName>
    <definedName name="Built86">#REF!</definedName>
    <definedName name="Built87">#REF!</definedName>
    <definedName name="Built88">#REF!</definedName>
    <definedName name="Built89">#REF!</definedName>
    <definedName name="Built9">#REF!</definedName>
    <definedName name="Built90">#REF!</definedName>
    <definedName name="Built91">#REF!</definedName>
    <definedName name="Built92">#REF!</definedName>
    <definedName name="Built93">#REF!</definedName>
    <definedName name="Built94">#REF!</definedName>
    <definedName name="Built95">#REF!</definedName>
    <definedName name="Built96">#REF!</definedName>
    <definedName name="Built97">#REF!</definedName>
    <definedName name="Built98">#REF!</definedName>
    <definedName name="Built99">#REF!</definedName>
    <definedName name="CA">Tables!$D$187:$D$244</definedName>
    <definedName name="CarWashFinalPrem1">#REF!</definedName>
    <definedName name="CarWashFinalPrem10">#REF!</definedName>
    <definedName name="CarWashFinalPrem100">#REF!</definedName>
    <definedName name="CarWashFinalPrem11">#REF!</definedName>
    <definedName name="CarWashFinalPrem12">#REF!</definedName>
    <definedName name="CarWashFinalPrem13">#REF!</definedName>
    <definedName name="CarWashFinalPrem14">#REF!</definedName>
    <definedName name="CarWashFinalPrem15">#REF!</definedName>
    <definedName name="CarWashFinalPrem16">#REF!</definedName>
    <definedName name="CarWashFinalPrem17">#REF!</definedName>
    <definedName name="CarWashFinalPrem18">#REF!</definedName>
    <definedName name="CarWashFinalPrem19">#REF!</definedName>
    <definedName name="CarWashFinalPrem2">#REF!</definedName>
    <definedName name="CarWashFinalPrem20">#REF!</definedName>
    <definedName name="CarWashFinalPrem21">#REF!</definedName>
    <definedName name="CarWashFinalPrem22">#REF!</definedName>
    <definedName name="CarWashFinalPrem23">#REF!</definedName>
    <definedName name="CarWashFinalPrem24">#REF!</definedName>
    <definedName name="CarWashFinalPrem25">#REF!</definedName>
    <definedName name="CarWashFinalPrem26">#REF!</definedName>
    <definedName name="CarWashFinalPrem27">#REF!</definedName>
    <definedName name="CarWashFinalPrem28">#REF!</definedName>
    <definedName name="CarWashFinalPrem29">#REF!</definedName>
    <definedName name="CarWashFinalPrem3">#REF!</definedName>
    <definedName name="CarWashFinalPrem30">#REF!</definedName>
    <definedName name="CarWashFinalPrem31">#REF!</definedName>
    <definedName name="CarWashFinalPrem32">#REF!</definedName>
    <definedName name="CarWashFinalPrem33">#REF!</definedName>
    <definedName name="CarWashFinalPrem34">#REF!</definedName>
    <definedName name="CarWashFinalPrem35">#REF!</definedName>
    <definedName name="CarWashFinalPrem36">#REF!</definedName>
    <definedName name="CarWashFinalPrem37">#REF!</definedName>
    <definedName name="CarWashFinalPrem38">#REF!</definedName>
    <definedName name="CarWashFinalPrem39">#REF!</definedName>
    <definedName name="CarWashFinalPrem4">#REF!</definedName>
    <definedName name="CarWashFinalPrem40">#REF!</definedName>
    <definedName name="CarWashFinalPrem41">#REF!</definedName>
    <definedName name="CarWashFinalPrem42">#REF!</definedName>
    <definedName name="CarWashFinalPrem43">#REF!</definedName>
    <definedName name="CarWashFinalPrem44">#REF!</definedName>
    <definedName name="CarWashFinalPrem45">#REF!</definedName>
    <definedName name="CarWashFinalPrem46">#REF!</definedName>
    <definedName name="CarWashFinalPrem47">#REF!</definedName>
    <definedName name="CarWashFinalPrem48">#REF!</definedName>
    <definedName name="CarWashFinalPrem49">#REF!</definedName>
    <definedName name="CarWashFinalPrem5">#REF!</definedName>
    <definedName name="CarWashFinalPrem50">#REF!</definedName>
    <definedName name="CarWashFinalPrem51">#REF!</definedName>
    <definedName name="CarWashFinalPrem52">#REF!</definedName>
    <definedName name="CarWashFinalPrem53">#REF!</definedName>
    <definedName name="CarWashFinalPrem54">#REF!</definedName>
    <definedName name="CarWashFinalPrem55">#REF!</definedName>
    <definedName name="CarWashFinalPrem56">#REF!</definedName>
    <definedName name="CarWashFinalPrem57">#REF!</definedName>
    <definedName name="CarWashFinalPrem58">#REF!</definedName>
    <definedName name="CarWashFinalPrem59">#REF!</definedName>
    <definedName name="CarWashFinalPrem6">#REF!</definedName>
    <definedName name="CarWashFinalPrem60">#REF!</definedName>
    <definedName name="CarWashFinalPrem61">#REF!</definedName>
    <definedName name="CarWashFinalPrem62">#REF!</definedName>
    <definedName name="CarWashFinalPrem63">#REF!</definedName>
    <definedName name="CarWashFinalPrem64">#REF!</definedName>
    <definedName name="CarWashFinalPrem65">#REF!</definedName>
    <definedName name="CarWashFinalPrem66">#REF!</definedName>
    <definedName name="CarWashFinalPrem67">#REF!</definedName>
    <definedName name="CarWashFinalPrem68">#REF!</definedName>
    <definedName name="CarWashFinalPrem69">#REF!</definedName>
    <definedName name="CarWashFinalPrem7">#REF!</definedName>
    <definedName name="CarWashFinalPrem70">#REF!</definedName>
    <definedName name="CarWashFinalPrem71">#REF!</definedName>
    <definedName name="CarWashFinalPrem72">#REF!</definedName>
    <definedName name="CarWashFinalPrem73">#REF!</definedName>
    <definedName name="CarWashFinalPrem74">#REF!</definedName>
    <definedName name="CarWashFinalPrem75">#REF!</definedName>
    <definedName name="CarWashFinalPrem76">#REF!</definedName>
    <definedName name="CarWashFinalPrem77">#REF!</definedName>
    <definedName name="CarWashFinalPrem78">#REF!</definedName>
    <definedName name="CarWashFinalPrem79">#REF!</definedName>
    <definedName name="CarWashFinalPrem8">#REF!</definedName>
    <definedName name="CarWashFinalPrem80">#REF!</definedName>
    <definedName name="CarWashFinalPrem81">#REF!</definedName>
    <definedName name="CarWashFinalPrem82">#REF!</definedName>
    <definedName name="CarWashFinalPrem83">#REF!</definedName>
    <definedName name="CarWashFinalPrem84">#REF!</definedName>
    <definedName name="CarWashFinalPrem85">#REF!</definedName>
    <definedName name="CarWashFinalPrem86">#REF!</definedName>
    <definedName name="CarWashFinalPrem87">#REF!</definedName>
    <definedName name="CarWashFinalPrem88">#REF!</definedName>
    <definedName name="CarWashFinalPrem89">#REF!</definedName>
    <definedName name="CarWashFinalPrem9">#REF!</definedName>
    <definedName name="CarWashFinalPrem90">#REF!</definedName>
    <definedName name="CarWashFinalPrem91">#REF!</definedName>
    <definedName name="CarWashFinalPrem92">#REF!</definedName>
    <definedName name="CarWashFinalPrem93">#REF!</definedName>
    <definedName name="CarWashFinalPrem94">#REF!</definedName>
    <definedName name="CarWashFinalPrem95">#REF!</definedName>
    <definedName name="CarWashFinalPrem96">#REF!</definedName>
    <definedName name="CarWashFinalPrem97">#REF!</definedName>
    <definedName name="CarWashFinalPrem98">#REF!</definedName>
    <definedName name="CarWashFinalPrem99">#REF!</definedName>
    <definedName name="CBLamt1">#REF!</definedName>
    <definedName name="CBLamt10">#REF!</definedName>
    <definedName name="CBLamt100">#REF!</definedName>
    <definedName name="CBLamt11">#REF!</definedName>
    <definedName name="CBLamt12">#REF!</definedName>
    <definedName name="CBLamt13">#REF!</definedName>
    <definedName name="CBLamt14">#REF!</definedName>
    <definedName name="CBLamt15">#REF!</definedName>
    <definedName name="CBLamt16">#REF!</definedName>
    <definedName name="CBLamt17">#REF!</definedName>
    <definedName name="CBLamt18">#REF!</definedName>
    <definedName name="CBLamt19">#REF!</definedName>
    <definedName name="CBLamt2">#REF!</definedName>
    <definedName name="CBLamt20">#REF!</definedName>
    <definedName name="CBLamt21">#REF!</definedName>
    <definedName name="CBLamt22">#REF!</definedName>
    <definedName name="CBLamt23">#REF!</definedName>
    <definedName name="CBLamt24">#REF!</definedName>
    <definedName name="CBLamt25">#REF!</definedName>
    <definedName name="CBLamt26">#REF!</definedName>
    <definedName name="CBLamt27">#REF!</definedName>
    <definedName name="CBLamt28">#REF!</definedName>
    <definedName name="CBLamt29">#REF!</definedName>
    <definedName name="CBLamt3">#REF!</definedName>
    <definedName name="CBLamt30">#REF!</definedName>
    <definedName name="CBLamt31">#REF!</definedName>
    <definedName name="CBLamt32">#REF!</definedName>
    <definedName name="CBLamt33">#REF!</definedName>
    <definedName name="CBLamt34">#REF!</definedName>
    <definedName name="CBLamt35">#REF!</definedName>
    <definedName name="CBLamt36">#REF!</definedName>
    <definedName name="CBLamt37">#REF!</definedName>
    <definedName name="CBLamt38">#REF!</definedName>
    <definedName name="CBLamt39">#REF!</definedName>
    <definedName name="CBLamt4">#REF!</definedName>
    <definedName name="CBLamt40">#REF!</definedName>
    <definedName name="CBLamt41">#REF!</definedName>
    <definedName name="CBLamt42">#REF!</definedName>
    <definedName name="CBLamt43">#REF!</definedName>
    <definedName name="CBLamt44">#REF!</definedName>
    <definedName name="CBLamt45">#REF!</definedName>
    <definedName name="CBLamt46">#REF!</definedName>
    <definedName name="CBLamt47">#REF!</definedName>
    <definedName name="CBLamt48">#REF!</definedName>
    <definedName name="CBLamt49">#REF!</definedName>
    <definedName name="CBLamt5">#REF!</definedName>
    <definedName name="CBLamt50">#REF!</definedName>
    <definedName name="CBLamt51">#REF!</definedName>
    <definedName name="CBLamt52">#REF!</definedName>
    <definedName name="CBLamt53">#REF!</definedName>
    <definedName name="CBLamt54">#REF!</definedName>
    <definedName name="CBLamt55">#REF!</definedName>
    <definedName name="CBLamt56">#REF!</definedName>
    <definedName name="CBLamt57">#REF!</definedName>
    <definedName name="CBLamt58">#REF!</definedName>
    <definedName name="CBLamt59">#REF!</definedName>
    <definedName name="CBLamt6">#REF!</definedName>
    <definedName name="CBLamt60">#REF!</definedName>
    <definedName name="CBLamt61">#REF!</definedName>
    <definedName name="CBLamt62">#REF!</definedName>
    <definedName name="CBLamt63">#REF!</definedName>
    <definedName name="CBLamt64">#REF!</definedName>
    <definedName name="CBLamt65">#REF!</definedName>
    <definedName name="CBLamt66">#REF!</definedName>
    <definedName name="CBLamt67">#REF!</definedName>
    <definedName name="CBLamt68">#REF!</definedName>
    <definedName name="CBLamt69">#REF!</definedName>
    <definedName name="CBLamt7">#REF!</definedName>
    <definedName name="CBLamt70">#REF!</definedName>
    <definedName name="CBLamt71">#REF!</definedName>
    <definedName name="CBLamt72">#REF!</definedName>
    <definedName name="CBLamt73">#REF!</definedName>
    <definedName name="CBLamt74">#REF!</definedName>
    <definedName name="CBLamt75">#REF!</definedName>
    <definedName name="CBLamt76">#REF!</definedName>
    <definedName name="CBLamt77">#REF!</definedName>
    <definedName name="CBLamt78">#REF!</definedName>
    <definedName name="CBLamt79">#REF!</definedName>
    <definedName name="CBLamt8">#REF!</definedName>
    <definedName name="CBLamt80">#REF!</definedName>
    <definedName name="CBLamt81">#REF!</definedName>
    <definedName name="CBLamt82">#REF!</definedName>
    <definedName name="CBLamt83">#REF!</definedName>
    <definedName name="CBLamt84">#REF!</definedName>
    <definedName name="CBLamt85">#REF!</definedName>
    <definedName name="CBLamt86">#REF!</definedName>
    <definedName name="CBLamt87">#REF!</definedName>
    <definedName name="CBLamt88">#REF!</definedName>
    <definedName name="CBLamt89">#REF!</definedName>
    <definedName name="CBLamt9">#REF!</definedName>
    <definedName name="CBLamt90">#REF!</definedName>
    <definedName name="CBLamt91">#REF!</definedName>
    <definedName name="CBLamt92">#REF!</definedName>
    <definedName name="CBLamt93">#REF!</definedName>
    <definedName name="CBLamt94">#REF!</definedName>
    <definedName name="CBLamt95">#REF!</definedName>
    <definedName name="CBLamt96">#REF!</definedName>
    <definedName name="CBLamt97">#REF!</definedName>
    <definedName name="CBLamt98">#REF!</definedName>
    <definedName name="CBLamt99">#REF!</definedName>
    <definedName name="CBLFinalPrem1">#REF!</definedName>
    <definedName name="CBLFinalPrem10">#REF!</definedName>
    <definedName name="CBLFinalPrem100">#REF!</definedName>
    <definedName name="CBLFinalPrem11">#REF!</definedName>
    <definedName name="CBLFinalPrem12">#REF!</definedName>
    <definedName name="CBLFinalPrem13">#REF!</definedName>
    <definedName name="CBLFinalPrem14">#REF!</definedName>
    <definedName name="CBLFinalPrem15">#REF!</definedName>
    <definedName name="CBLFinalPrem16">#REF!</definedName>
    <definedName name="CBLFinalPrem17">#REF!</definedName>
    <definedName name="CBLFinalPrem18">#REF!</definedName>
    <definedName name="CBLFinalPrem19">#REF!</definedName>
    <definedName name="CBLFinalPrem2">#REF!</definedName>
    <definedName name="CBLFinalPrem20">#REF!</definedName>
    <definedName name="CBLFinalPrem21">#REF!</definedName>
    <definedName name="CBLFinalPrem22">#REF!</definedName>
    <definedName name="CBLFinalPrem23">#REF!</definedName>
    <definedName name="CBLFinalPrem24">#REF!</definedName>
    <definedName name="CBLFinalPrem25">#REF!</definedName>
    <definedName name="CBLFinalPrem26">#REF!</definedName>
    <definedName name="CBLFinalPrem27">#REF!</definedName>
    <definedName name="CBLFinalPrem28">#REF!</definedName>
    <definedName name="CBLFinalPrem29">#REF!</definedName>
    <definedName name="CBLFinalPrem3">#REF!</definedName>
    <definedName name="CBLFinalPrem30">#REF!</definedName>
    <definedName name="CBLFinalPrem31">#REF!</definedName>
    <definedName name="CBLFinalPrem32">#REF!</definedName>
    <definedName name="CBLFinalPrem33">#REF!</definedName>
    <definedName name="CBLFinalPrem34">#REF!</definedName>
    <definedName name="CBLFinalPrem35">#REF!</definedName>
    <definedName name="CBLFinalPrem36">#REF!</definedName>
    <definedName name="CBLFinalPrem37">#REF!</definedName>
    <definedName name="CBLFinalPrem38">#REF!</definedName>
    <definedName name="CBLFinalPrem39">#REF!</definedName>
    <definedName name="CBLFinalPrem4">#REF!</definedName>
    <definedName name="CBLFinalPrem40">#REF!</definedName>
    <definedName name="CBLFinalPrem41">#REF!</definedName>
    <definedName name="CBLFinalPrem42">#REF!</definedName>
    <definedName name="CBLFinalPrem43">#REF!</definedName>
    <definedName name="CBLFinalPrem44">#REF!</definedName>
    <definedName name="CBLFinalPrem45">#REF!</definedName>
    <definedName name="CBLFinalPrem46">#REF!</definedName>
    <definedName name="CBLFinalPrem47">#REF!</definedName>
    <definedName name="CBLFinalPrem48">#REF!</definedName>
    <definedName name="CBLFinalPrem49">#REF!</definedName>
    <definedName name="CBLFinalPrem5">#REF!</definedName>
    <definedName name="CBLFinalPrem50">#REF!</definedName>
    <definedName name="CBLFinalPrem51">#REF!</definedName>
    <definedName name="CBLFinalPrem52">#REF!</definedName>
    <definedName name="CBLFinalPrem53">#REF!</definedName>
    <definedName name="CBLFinalPrem54">#REF!</definedName>
    <definedName name="CBLFinalPrem55">#REF!</definedName>
    <definedName name="CBLFinalPrem56">#REF!</definedName>
    <definedName name="CBLFinalPrem57">#REF!</definedName>
    <definedName name="CBLFinalPrem58">#REF!</definedName>
    <definedName name="CBLFinalPrem59">#REF!</definedName>
    <definedName name="CBLFinalPrem6">#REF!</definedName>
    <definedName name="CBLFinalPrem60">#REF!</definedName>
    <definedName name="CBLFinalPrem61">#REF!</definedName>
    <definedName name="CBLFinalPrem62">#REF!</definedName>
    <definedName name="CBLFinalPrem63">#REF!</definedName>
    <definedName name="CBLFinalPrem64">#REF!</definedName>
    <definedName name="CBLFinalPrem65">#REF!</definedName>
    <definedName name="CBLFinalPrem66">#REF!</definedName>
    <definedName name="CBLFinalPrem67">#REF!</definedName>
    <definedName name="CBLFinalPrem68">#REF!</definedName>
    <definedName name="CBLFinalPrem69">#REF!</definedName>
    <definedName name="CBLFinalPrem7">#REF!</definedName>
    <definedName name="CBLFinalPrem70">#REF!</definedName>
    <definedName name="CBLFinalPrem71">#REF!</definedName>
    <definedName name="CBLFinalPrem72">#REF!</definedName>
    <definedName name="CBLFinalPrem73">#REF!</definedName>
    <definedName name="CBLFinalPrem74">#REF!</definedName>
    <definedName name="CBLFinalPrem75">#REF!</definedName>
    <definedName name="CBLFinalPrem76">#REF!</definedName>
    <definedName name="CBLFinalPrem77">#REF!</definedName>
    <definedName name="CBLFinalPrem78">#REF!</definedName>
    <definedName name="CBLFinalPrem79">#REF!</definedName>
    <definedName name="CBLFinalPrem8">#REF!</definedName>
    <definedName name="CBLFinalPrem80">#REF!</definedName>
    <definedName name="CBLFinalPrem81">#REF!</definedName>
    <definedName name="CBLFinalPrem82">#REF!</definedName>
    <definedName name="CBLFinalPrem83">#REF!</definedName>
    <definedName name="CBLFinalPrem84">#REF!</definedName>
    <definedName name="CBLFinalPrem85">#REF!</definedName>
    <definedName name="CBLFinalPrem86">#REF!</definedName>
    <definedName name="CBLFinalPrem87">#REF!</definedName>
    <definedName name="CBLFinalPrem88">#REF!</definedName>
    <definedName name="CBLFinalPrem89">#REF!</definedName>
    <definedName name="CBLFinalPrem9">#REF!</definedName>
    <definedName name="CBLFinalPrem90">#REF!</definedName>
    <definedName name="CBLFinalPrem91">#REF!</definedName>
    <definedName name="CBLFinalPrem92">#REF!</definedName>
    <definedName name="CBLFinalPrem93">#REF!</definedName>
    <definedName name="CBLFinalPrem94">#REF!</definedName>
    <definedName name="CBLFinalPrem95">#REF!</definedName>
    <definedName name="CBLFinalPrem96">#REF!</definedName>
    <definedName name="CBLFinalPrem97">#REF!</definedName>
    <definedName name="CBLFinalPrem98">#REF!</definedName>
    <definedName name="CBLFinalPrem99">#REF!</definedName>
    <definedName name="CBLLmt1">#REF!</definedName>
    <definedName name="CBLLmt10">#REF!</definedName>
    <definedName name="CBLLmt100">#REF!</definedName>
    <definedName name="CBLLmt11">#REF!</definedName>
    <definedName name="CBLLmt12">#REF!</definedName>
    <definedName name="CBLLmt13">#REF!</definedName>
    <definedName name="CBLLmt14">#REF!</definedName>
    <definedName name="CBLLmt15">#REF!</definedName>
    <definedName name="CBLLmt16">#REF!</definedName>
    <definedName name="CBLLmt17">#REF!</definedName>
    <definedName name="CBLLmt18">#REF!</definedName>
    <definedName name="CBLLmt19">#REF!</definedName>
    <definedName name="CBLLmt2">#REF!</definedName>
    <definedName name="CBLLmt20">#REF!</definedName>
    <definedName name="CBLLmt21">#REF!</definedName>
    <definedName name="CBLLmt22">#REF!</definedName>
    <definedName name="CBLLmt23">#REF!</definedName>
    <definedName name="CBLLmt24">#REF!</definedName>
    <definedName name="CBLLmt25">#REF!</definedName>
    <definedName name="CBLLmt26">#REF!</definedName>
    <definedName name="CBLLmt27">#REF!</definedName>
    <definedName name="CBLLmt28">#REF!</definedName>
    <definedName name="CBLLmt29">#REF!</definedName>
    <definedName name="CBLLmt3">#REF!</definedName>
    <definedName name="CBLLmt30">#REF!</definedName>
    <definedName name="CBLLmt31">#REF!</definedName>
    <definedName name="CBLLmt32">#REF!</definedName>
    <definedName name="CBLLmt33">#REF!</definedName>
    <definedName name="CBLLmt34">#REF!</definedName>
    <definedName name="CBLLmt35">#REF!</definedName>
    <definedName name="CBLLmt36">#REF!</definedName>
    <definedName name="CBLLmt37">#REF!</definedName>
    <definedName name="CBLLmt38">#REF!</definedName>
    <definedName name="CBLLmt39">#REF!</definedName>
    <definedName name="CBLLmt4">#REF!</definedName>
    <definedName name="CBLLmt40">#REF!</definedName>
    <definedName name="CBLLmt41">#REF!</definedName>
    <definedName name="CBLLmt42">#REF!</definedName>
    <definedName name="CBLLmt43">#REF!</definedName>
    <definedName name="CBLLmt44">#REF!</definedName>
    <definedName name="CBLLmt45">#REF!</definedName>
    <definedName name="CBLLmt46">#REF!</definedName>
    <definedName name="CBLLmt47">#REF!</definedName>
    <definedName name="CBLLmt48">#REF!</definedName>
    <definedName name="CBLLmt49">#REF!</definedName>
    <definedName name="CBLLmt5">#REF!</definedName>
    <definedName name="CBLLmt50">#REF!</definedName>
    <definedName name="CBLLmt51">#REF!</definedName>
    <definedName name="CBLLmt52">#REF!</definedName>
    <definedName name="CBLLmt53">#REF!</definedName>
    <definedName name="CBLLmt54">#REF!</definedName>
    <definedName name="CBLLmt55">#REF!</definedName>
    <definedName name="CBLLmt56">#REF!</definedName>
    <definedName name="CBLLmt57">#REF!</definedName>
    <definedName name="CBLLmt58">#REF!</definedName>
    <definedName name="CBLLmt59">#REF!</definedName>
    <definedName name="CBLLmt6">#REF!</definedName>
    <definedName name="CBLLmt60">#REF!</definedName>
    <definedName name="CBLLmt61">#REF!</definedName>
    <definedName name="CBLLmt62">#REF!</definedName>
    <definedName name="CBLLmt63">#REF!</definedName>
    <definedName name="CBLLmt64">#REF!</definedName>
    <definedName name="CBLLmt65">#REF!</definedName>
    <definedName name="CBLLmt66">#REF!</definedName>
    <definedName name="CBLLmt67">#REF!</definedName>
    <definedName name="CBLLmt68">#REF!</definedName>
    <definedName name="CBLLmt69">#REF!</definedName>
    <definedName name="CBLLmt7">#REF!</definedName>
    <definedName name="CBLLmt70">#REF!</definedName>
    <definedName name="CBLLmt71">#REF!</definedName>
    <definedName name="CBLLmt72">#REF!</definedName>
    <definedName name="CBLLmt73">#REF!</definedName>
    <definedName name="CBLLmt74">#REF!</definedName>
    <definedName name="CBLLmt75">#REF!</definedName>
    <definedName name="CBLLmt76">#REF!</definedName>
    <definedName name="CBLLmt77">#REF!</definedName>
    <definedName name="CBLLmt78">#REF!</definedName>
    <definedName name="CBLLmt79">#REF!</definedName>
    <definedName name="CBLLmt8">#REF!</definedName>
    <definedName name="CBLLmt80">#REF!</definedName>
    <definedName name="CBLLmt81">#REF!</definedName>
    <definedName name="CBLLmt82">#REF!</definedName>
    <definedName name="CBLLmt83">#REF!</definedName>
    <definedName name="CBLLmt84">#REF!</definedName>
    <definedName name="CBLLmt85">#REF!</definedName>
    <definedName name="CBLLmt86">#REF!</definedName>
    <definedName name="CBLLmt87">#REF!</definedName>
    <definedName name="CBLLmt88">#REF!</definedName>
    <definedName name="CBLLmt89">#REF!</definedName>
    <definedName name="CBLLmt9">#REF!</definedName>
    <definedName name="CBLLmt90">#REF!</definedName>
    <definedName name="CBLLmt91">#REF!</definedName>
    <definedName name="CBLLmt92">#REF!</definedName>
    <definedName name="CBLLmt93">#REF!</definedName>
    <definedName name="CBLLmt94">#REF!</definedName>
    <definedName name="CBLLmt95">#REF!</definedName>
    <definedName name="CBLLmt96">#REF!</definedName>
    <definedName name="CBLLmt97">#REF!</definedName>
    <definedName name="CBLLmt98">#REF!</definedName>
    <definedName name="CBLLmt99">#REF!</definedName>
    <definedName name="CBLRate1">#REF!</definedName>
    <definedName name="CBLRate10">#REF!</definedName>
    <definedName name="CBLRate100">#REF!</definedName>
    <definedName name="CBLRate11">#REF!</definedName>
    <definedName name="CBLRate12">#REF!</definedName>
    <definedName name="CBLRate13">#REF!</definedName>
    <definedName name="CBLRate14">#REF!</definedName>
    <definedName name="CBLRate15">#REF!</definedName>
    <definedName name="CBLRate16">#REF!</definedName>
    <definedName name="CBLRate17">#REF!</definedName>
    <definedName name="CBLRate18">#REF!</definedName>
    <definedName name="CBLRate19">#REF!</definedName>
    <definedName name="CBLRate2">#REF!</definedName>
    <definedName name="CBLRate20">#REF!</definedName>
    <definedName name="CBLRate21">#REF!</definedName>
    <definedName name="CBLRate22">#REF!</definedName>
    <definedName name="CBLRate23">#REF!</definedName>
    <definedName name="CBLRate24">#REF!</definedName>
    <definedName name="CBLRate25">#REF!</definedName>
    <definedName name="CBLRate26">#REF!</definedName>
    <definedName name="CBLRate27">#REF!</definedName>
    <definedName name="CBLRate28">#REF!</definedName>
    <definedName name="CBLRate29">#REF!</definedName>
    <definedName name="CBLRate3">#REF!</definedName>
    <definedName name="CBLRate30">#REF!</definedName>
    <definedName name="CBLRate31">#REF!</definedName>
    <definedName name="CBLRate32">#REF!</definedName>
    <definedName name="CBLRate33">#REF!</definedName>
    <definedName name="CBLRate34">#REF!</definedName>
    <definedName name="CBLRate35">#REF!</definedName>
    <definedName name="CBLRate36">#REF!</definedName>
    <definedName name="CBLRate37">#REF!</definedName>
    <definedName name="CBLRate38">#REF!</definedName>
    <definedName name="CBLRate39">#REF!</definedName>
    <definedName name="CBLRate4">#REF!</definedName>
    <definedName name="CBLRate40">#REF!</definedName>
    <definedName name="CBLRate41">#REF!</definedName>
    <definedName name="CBLRate42">#REF!</definedName>
    <definedName name="CBLRate43">#REF!</definedName>
    <definedName name="CBLRate44">#REF!</definedName>
    <definedName name="CBLRate45">#REF!</definedName>
    <definedName name="CBLRate46">#REF!</definedName>
    <definedName name="CBLRate47">#REF!</definedName>
    <definedName name="CBLRate48">#REF!</definedName>
    <definedName name="CBLRate49">#REF!</definedName>
    <definedName name="CBLRate5">#REF!</definedName>
    <definedName name="CBLRate50">#REF!</definedName>
    <definedName name="CBLRate51">#REF!</definedName>
    <definedName name="CBLRate52">#REF!</definedName>
    <definedName name="CBLRate53">#REF!</definedName>
    <definedName name="CBLRate54">#REF!</definedName>
    <definedName name="CBLRate55">#REF!</definedName>
    <definedName name="CBLRate56">#REF!</definedName>
    <definedName name="CBLRate57">#REF!</definedName>
    <definedName name="CBLRate58">#REF!</definedName>
    <definedName name="CBLRate59">#REF!</definedName>
    <definedName name="CBLRate6">#REF!</definedName>
    <definedName name="CBLRate60">#REF!</definedName>
    <definedName name="CBLRate61">#REF!</definedName>
    <definedName name="CBLRate62">#REF!</definedName>
    <definedName name="CBLRate63">#REF!</definedName>
    <definedName name="CBLRate64">#REF!</definedName>
    <definedName name="CBLRate65">#REF!</definedName>
    <definedName name="CBLRate66">#REF!</definedName>
    <definedName name="CBLRate67">#REF!</definedName>
    <definedName name="CBLRate68">#REF!</definedName>
    <definedName name="CBLRate69">#REF!</definedName>
    <definedName name="CBLRate7">#REF!</definedName>
    <definedName name="CBLRate70">#REF!</definedName>
    <definedName name="CBLRate71">#REF!</definedName>
    <definedName name="CBLRate72">#REF!</definedName>
    <definedName name="CBLRate73">#REF!</definedName>
    <definedName name="CBLRate74">#REF!</definedName>
    <definedName name="CBLRate75">#REF!</definedName>
    <definedName name="CBLRate76">#REF!</definedName>
    <definedName name="CBLRate77">#REF!</definedName>
    <definedName name="CBLRate78">#REF!</definedName>
    <definedName name="CBLRate79">#REF!</definedName>
    <definedName name="CBLRate8">#REF!</definedName>
    <definedName name="CBLRate80">#REF!</definedName>
    <definedName name="CBLRate81">#REF!</definedName>
    <definedName name="CBLRate82">#REF!</definedName>
    <definedName name="CBLRate83">#REF!</definedName>
    <definedName name="CBLRate84">#REF!</definedName>
    <definedName name="CBLRate85">#REF!</definedName>
    <definedName name="CBLRate86">#REF!</definedName>
    <definedName name="CBLRate87">#REF!</definedName>
    <definedName name="CBLRate88">#REF!</definedName>
    <definedName name="CBLRate89">#REF!</definedName>
    <definedName name="CBLRate9">#REF!</definedName>
    <definedName name="CBLRate90">#REF!</definedName>
    <definedName name="CBLRate91">#REF!</definedName>
    <definedName name="CBLRate92">#REF!</definedName>
    <definedName name="CBLRate93">#REF!</definedName>
    <definedName name="CBLRate94">#REF!</definedName>
    <definedName name="CBLRate95">#REF!</definedName>
    <definedName name="CBLRate96">#REF!</definedName>
    <definedName name="CBLRate97">#REF!</definedName>
    <definedName name="CBLRate98">#REF!</definedName>
    <definedName name="CBLRate99">#REF!</definedName>
    <definedName name="CGLL1">#REF!</definedName>
    <definedName name="CGLL10">#REF!</definedName>
    <definedName name="CGLL100">#REF!</definedName>
    <definedName name="CGLL11">#REF!</definedName>
    <definedName name="CGLL12">#REF!</definedName>
    <definedName name="CGLL13">#REF!</definedName>
    <definedName name="CGLL14">#REF!</definedName>
    <definedName name="CGLL15">#REF!</definedName>
    <definedName name="CGLL16">#REF!</definedName>
    <definedName name="CGLL17">#REF!</definedName>
    <definedName name="CGLL18">#REF!</definedName>
    <definedName name="CGLL19">#REF!</definedName>
    <definedName name="CGLL2">#REF!</definedName>
    <definedName name="CGLL20">#REF!</definedName>
    <definedName name="CGLL21">#REF!</definedName>
    <definedName name="CGLL22">#REF!</definedName>
    <definedName name="CGLL23">#REF!</definedName>
    <definedName name="CGLL24">#REF!</definedName>
    <definedName name="CGLL25">#REF!</definedName>
    <definedName name="CGLL26">#REF!</definedName>
    <definedName name="CGLL27">#REF!</definedName>
    <definedName name="CGLL28">#REF!</definedName>
    <definedName name="CGLL29">#REF!</definedName>
    <definedName name="CGLL3">#REF!</definedName>
    <definedName name="CGLL30">#REF!</definedName>
    <definedName name="CGLL31">#REF!</definedName>
    <definedName name="CGLL32">#REF!</definedName>
    <definedName name="CGLL33">#REF!</definedName>
    <definedName name="CGLL34">#REF!</definedName>
    <definedName name="CGLL35">#REF!</definedName>
    <definedName name="CGLL36">#REF!</definedName>
    <definedName name="CGLL37">#REF!</definedName>
    <definedName name="CGLL38">#REF!</definedName>
    <definedName name="CGLL39">#REF!</definedName>
    <definedName name="CGLL4">#REF!</definedName>
    <definedName name="CGLL40">#REF!</definedName>
    <definedName name="CGLL41">#REF!</definedName>
    <definedName name="CGLL42">#REF!</definedName>
    <definedName name="CGLL43">#REF!</definedName>
    <definedName name="CGLL44">#REF!</definedName>
    <definedName name="CGLL45">#REF!</definedName>
    <definedName name="CGLL46">#REF!</definedName>
    <definedName name="CGLL47">#REF!</definedName>
    <definedName name="CGLL48">#REF!</definedName>
    <definedName name="CGLL49">#REF!</definedName>
    <definedName name="CGLL5">#REF!</definedName>
    <definedName name="CGLL50">#REF!</definedName>
    <definedName name="CGLL51">#REF!</definedName>
    <definedName name="CGLL52">#REF!</definedName>
    <definedName name="CGLL53">#REF!</definedName>
    <definedName name="CGLL54">#REF!</definedName>
    <definedName name="CGLL55">#REF!</definedName>
    <definedName name="CGLL56">#REF!</definedName>
    <definedName name="CGLL57">#REF!</definedName>
    <definedName name="CGLL58">#REF!</definedName>
    <definedName name="CGLL59">#REF!</definedName>
    <definedName name="CGLL6">#REF!</definedName>
    <definedName name="CGLL60">#REF!</definedName>
    <definedName name="CGLL61">#REF!</definedName>
    <definedName name="CGLL62">#REF!</definedName>
    <definedName name="CGLL63">#REF!</definedName>
    <definedName name="CGLL64">#REF!</definedName>
    <definedName name="CGLL65">#REF!</definedName>
    <definedName name="CGLL66">#REF!</definedName>
    <definedName name="CGLL67">#REF!</definedName>
    <definedName name="CGLL68">#REF!</definedName>
    <definedName name="CGLL69">#REF!</definedName>
    <definedName name="CGLL7">#REF!</definedName>
    <definedName name="CGLL70">#REF!</definedName>
    <definedName name="CGLL71">#REF!</definedName>
    <definedName name="CGLL72">#REF!</definedName>
    <definedName name="CGLL73">#REF!</definedName>
    <definedName name="CGLL74">#REF!</definedName>
    <definedName name="CGLL75">#REF!</definedName>
    <definedName name="CGLL76">#REF!</definedName>
    <definedName name="CGLL77">#REF!</definedName>
    <definedName name="CGLL78">#REF!</definedName>
    <definedName name="CGLL79">#REF!</definedName>
    <definedName name="CGLL8">#REF!</definedName>
    <definedName name="CGLL80">#REF!</definedName>
    <definedName name="CGLL81">#REF!</definedName>
    <definedName name="CGLL82">#REF!</definedName>
    <definedName name="CGLL83">#REF!</definedName>
    <definedName name="CGLL84">#REF!</definedName>
    <definedName name="CGLL85">#REF!</definedName>
    <definedName name="CGLL86">#REF!</definedName>
    <definedName name="CGLL87">#REF!</definedName>
    <definedName name="CGLL88">#REF!</definedName>
    <definedName name="CGLL89">#REF!</definedName>
    <definedName name="CGLL9">#REF!</definedName>
    <definedName name="CGLL90">#REF!</definedName>
    <definedName name="CGLL91">#REF!</definedName>
    <definedName name="CGLL92">#REF!</definedName>
    <definedName name="CGLL93">#REF!</definedName>
    <definedName name="CGLL94">#REF!</definedName>
    <definedName name="CGLL95">#REF!</definedName>
    <definedName name="CGLL96">#REF!</definedName>
    <definedName name="CGLL97">#REF!</definedName>
    <definedName name="CGLL98">#REF!</definedName>
    <definedName name="CGLL99">#REF!</definedName>
    <definedName name="CGLLDED1">#REF!</definedName>
    <definedName name="CGLLDED10">#REF!</definedName>
    <definedName name="CGLLDED100">#REF!</definedName>
    <definedName name="CGLLDED101">#REF!</definedName>
    <definedName name="CGLLDED11">#REF!</definedName>
    <definedName name="CGLLDED12">#REF!</definedName>
    <definedName name="CGLLDED13">#REF!</definedName>
    <definedName name="CGLLDED14">#REF!</definedName>
    <definedName name="CGLLDED15">#REF!</definedName>
    <definedName name="CGLLDED16">#REF!</definedName>
    <definedName name="CGLLDED17">#REF!</definedName>
    <definedName name="CGLLDED18">#REF!</definedName>
    <definedName name="CGLLDED19">#REF!</definedName>
    <definedName name="CGLLDED2">#REF!</definedName>
    <definedName name="CGLLDED20">#REF!</definedName>
    <definedName name="CGLLDED21">#REF!</definedName>
    <definedName name="CGLLDED22">#REF!</definedName>
    <definedName name="CGLLDED23">#REF!</definedName>
    <definedName name="CGLLDED24">#REF!</definedName>
    <definedName name="CGLLDED25">#REF!</definedName>
    <definedName name="CGLLDED26">#REF!</definedName>
    <definedName name="CGLLDED27">#REF!</definedName>
    <definedName name="CGLLDED28">#REF!</definedName>
    <definedName name="CGLLDED29">#REF!</definedName>
    <definedName name="CGLLDED3">#REF!</definedName>
    <definedName name="CGLLDED30">#REF!</definedName>
    <definedName name="CGLLDED31">#REF!</definedName>
    <definedName name="CGLLDED32">#REF!</definedName>
    <definedName name="CGLLDED33">#REF!</definedName>
    <definedName name="CGLLDED34">#REF!</definedName>
    <definedName name="CGLLDED35">#REF!</definedName>
    <definedName name="CGLLDED36">#REF!</definedName>
    <definedName name="CGLLDED37">#REF!</definedName>
    <definedName name="CGLLDED38">#REF!</definedName>
    <definedName name="CGLLDED39">#REF!</definedName>
    <definedName name="CGLLDED4">#REF!</definedName>
    <definedName name="CGLLDED40">#REF!</definedName>
    <definedName name="CGLLDED41">#REF!</definedName>
    <definedName name="CGLLDED42">#REF!</definedName>
    <definedName name="CGLLDED43">#REF!</definedName>
    <definedName name="CGLLDED44">#REF!</definedName>
    <definedName name="CGLLDED45">#REF!</definedName>
    <definedName name="CGLLDED46">#REF!</definedName>
    <definedName name="CGLLDED47">#REF!</definedName>
    <definedName name="CGLLDED48">#REF!</definedName>
    <definedName name="CGLLDED49">#REF!</definedName>
    <definedName name="CGLLDED5">#REF!</definedName>
    <definedName name="CGLLDED50">#REF!</definedName>
    <definedName name="CGLLDED52">#REF!</definedName>
    <definedName name="CGLLDED53">#REF!</definedName>
    <definedName name="CGLLDED54">#REF!</definedName>
    <definedName name="CGLLDED55">#REF!</definedName>
    <definedName name="CGLLDED56">#REF!</definedName>
    <definedName name="CGLLDED57">#REF!</definedName>
    <definedName name="CGLLDED58">#REF!</definedName>
    <definedName name="CGLLDED59">#REF!</definedName>
    <definedName name="CGLLDED6">#REF!</definedName>
    <definedName name="CGLLDED60">#REF!</definedName>
    <definedName name="CGLLDED61">#REF!</definedName>
    <definedName name="CGLLDED62">#REF!</definedName>
    <definedName name="CGLLDED63">#REF!</definedName>
    <definedName name="CGLLDED64">#REF!</definedName>
    <definedName name="CGLLDED65">#REF!</definedName>
    <definedName name="CGLLDED66">#REF!</definedName>
    <definedName name="CGLLDED67">#REF!</definedName>
    <definedName name="CGLLDED68">#REF!</definedName>
    <definedName name="CGLLDED69">#REF!</definedName>
    <definedName name="CGLLDED7">#REF!</definedName>
    <definedName name="CGLLDED70">#REF!</definedName>
    <definedName name="CGLLDED71">#REF!</definedName>
    <definedName name="CGLLDED72">#REF!</definedName>
    <definedName name="CGLLDED73">#REF!</definedName>
    <definedName name="CGLLDED74">#REF!</definedName>
    <definedName name="CGLLDED75">#REF!</definedName>
    <definedName name="CGLLDED76">#REF!</definedName>
    <definedName name="CGLLDED77">#REF!</definedName>
    <definedName name="CGLLDED78">#REF!</definedName>
    <definedName name="CGLLDED79">#REF!</definedName>
    <definedName name="CGLLDED8">#REF!</definedName>
    <definedName name="CGLLDED80">#REF!</definedName>
    <definedName name="CGLLDED81">#REF!</definedName>
    <definedName name="CGLLDED82">#REF!</definedName>
    <definedName name="CGLLDED83">#REF!</definedName>
    <definedName name="CGLLDED84">#REF!</definedName>
    <definedName name="CGLLDED85">#REF!</definedName>
    <definedName name="CGLLDED86">#REF!</definedName>
    <definedName name="CGLLDED87">#REF!</definedName>
    <definedName name="CGLLDED88">#REF!</definedName>
    <definedName name="CGLLDED89">#REF!</definedName>
    <definedName name="CGLLDED9">#REF!</definedName>
    <definedName name="CGLLDED90">#REF!</definedName>
    <definedName name="CGLLDED91">#REF!</definedName>
    <definedName name="CGLLDED92">#REF!</definedName>
    <definedName name="CGLLDED93">#REF!</definedName>
    <definedName name="CGLLDED94">#REF!</definedName>
    <definedName name="CGLLDED95">#REF!</definedName>
    <definedName name="CGLLDED96">#REF!</definedName>
    <definedName name="CGLLDED97">#REF!</definedName>
    <definedName name="CGLLDED98">#REF!</definedName>
    <definedName name="CGLLDED99">#REF!</definedName>
    <definedName name="CGLLFinalPrem1">#REF!</definedName>
    <definedName name="CGLLFinalPrem10">#REF!</definedName>
    <definedName name="CGLLFinalPrem100">#REF!</definedName>
    <definedName name="CGLLFinalPrem11">#REF!</definedName>
    <definedName name="CGLLFinalPrem12">#REF!</definedName>
    <definedName name="CGLLFinalPrem13">#REF!</definedName>
    <definedName name="CGLLFinalPrem14">#REF!</definedName>
    <definedName name="CGLLFinalPrem15">#REF!</definedName>
    <definedName name="CGLLFinalPrem16">#REF!</definedName>
    <definedName name="CGLLFinalPrem17">#REF!</definedName>
    <definedName name="CGLLFinalPrem18">#REF!</definedName>
    <definedName name="CGLLFinalPrem19">#REF!</definedName>
    <definedName name="CGLLFinalPrem2">#REF!</definedName>
    <definedName name="CGLLFinalPrem20">#REF!</definedName>
    <definedName name="CGLLFinalPrem21">#REF!</definedName>
    <definedName name="CGLLFinalPrem22">#REF!</definedName>
    <definedName name="CGLLFinalPrem23">#REF!</definedName>
    <definedName name="CGLLFinalPrem24">#REF!</definedName>
    <definedName name="CGLLFinalPrem25">#REF!</definedName>
    <definedName name="CGLLFinalPrem26">#REF!</definedName>
    <definedName name="CGLLFinalPrem27">#REF!</definedName>
    <definedName name="CGLLFinalPrem28">#REF!</definedName>
    <definedName name="CGLLFinalPrem29">#REF!</definedName>
    <definedName name="CGLLFinalPrem3">#REF!</definedName>
    <definedName name="CGLLFinalPrem30">#REF!</definedName>
    <definedName name="CGLLFinalPrem31">#REF!</definedName>
    <definedName name="CGLLFinalPrem32">#REF!</definedName>
    <definedName name="CGLLFinalPrem33">#REF!</definedName>
    <definedName name="CGLLFinalPrem34">#REF!</definedName>
    <definedName name="CGLLFinalPrem35">#REF!</definedName>
    <definedName name="CGLLFinalPrem36">#REF!</definedName>
    <definedName name="CGLLFinalPrem37">#REF!</definedName>
    <definedName name="CGLLFinalPrem38">#REF!</definedName>
    <definedName name="CGLLFinalPrem39">#REF!</definedName>
    <definedName name="CGLLFinalPrem4">#REF!</definedName>
    <definedName name="CGLLFinalPrem40">#REF!</definedName>
    <definedName name="CGLLFinalPrem41">#REF!</definedName>
    <definedName name="CGLLFinalPrem42">#REF!</definedName>
    <definedName name="CGLLFinalPrem43">#REF!</definedName>
    <definedName name="CGLLFinalPrem44">#REF!</definedName>
    <definedName name="CGLLFinalPrem45">#REF!</definedName>
    <definedName name="CGLLFinalPrem46">#REF!</definedName>
    <definedName name="CGLLFinalPrem47">#REF!</definedName>
    <definedName name="CGLLFinalPrem48">#REF!</definedName>
    <definedName name="CGLLFinalPrem49">#REF!</definedName>
    <definedName name="CGLLFinalPrem5">#REF!</definedName>
    <definedName name="CGLLFinalPrem50">#REF!</definedName>
    <definedName name="CGLLFinalPrem51">#REF!</definedName>
    <definedName name="CGLLFinalPrem52">#REF!</definedName>
    <definedName name="CGLLFinalPrem53">#REF!</definedName>
    <definedName name="CGLLFinalPrem54">#REF!</definedName>
    <definedName name="CGLLFinalPrem55">#REF!</definedName>
    <definedName name="CGLLFinalPrem56">#REF!</definedName>
    <definedName name="CGLLFinalPrem57">#REF!</definedName>
    <definedName name="CGLLFinalPrem58">#REF!</definedName>
    <definedName name="CGLLFinalPrem59">#REF!</definedName>
    <definedName name="CGLLFinalPrem6">#REF!</definedName>
    <definedName name="CGLLFinalPrem60">#REF!</definedName>
    <definedName name="CGLLFinalPrem61">#REF!</definedName>
    <definedName name="CGLLFinalPrem62">#REF!</definedName>
    <definedName name="CGLLFinalPrem63">#REF!</definedName>
    <definedName name="CGLLFinalPrem64">#REF!</definedName>
    <definedName name="CGLLFinalPrem65">#REF!</definedName>
    <definedName name="CGLLFinalPrem66">#REF!</definedName>
    <definedName name="CGLLFinalPrem67">#REF!</definedName>
    <definedName name="CGLLFinalPrem68">#REF!</definedName>
    <definedName name="CGLLFinalPrem69">#REF!</definedName>
    <definedName name="CGLLFinalPrem7">#REF!</definedName>
    <definedName name="CGLLFinalPrem70">#REF!</definedName>
    <definedName name="CGLLFinalPrem71">#REF!</definedName>
    <definedName name="CGLLFinalPrem72">#REF!</definedName>
    <definedName name="CGLLFinalPrem73">#REF!</definedName>
    <definedName name="CGLLFinalPrem74">#REF!</definedName>
    <definedName name="CGLLFinalPrem75">#REF!</definedName>
    <definedName name="CGLLFinalPrem76">#REF!</definedName>
    <definedName name="CGLLFinalPrem77">#REF!</definedName>
    <definedName name="CGLLFinalPrem78">#REF!</definedName>
    <definedName name="CGLLFinalPrem79">#REF!</definedName>
    <definedName name="CGLLFinalPrem8">#REF!</definedName>
    <definedName name="CGLLFinalPrem80">#REF!</definedName>
    <definedName name="CGLLFinalPrem81">#REF!</definedName>
    <definedName name="CGLLFinalPrem82">#REF!</definedName>
    <definedName name="CGLLFinalPrem83">#REF!</definedName>
    <definedName name="CGLLFinalPrem84">#REF!</definedName>
    <definedName name="CGLLFinalPrem85">#REF!</definedName>
    <definedName name="CGLLFinalPrem86">#REF!</definedName>
    <definedName name="CGLLFinalPrem87">#REF!</definedName>
    <definedName name="CGLLFinalPrem88">#REF!</definedName>
    <definedName name="CGLLFinalPrem89">#REF!</definedName>
    <definedName name="CGLLFinalPrem9">#REF!</definedName>
    <definedName name="CGLLFinalPrem90">#REF!</definedName>
    <definedName name="CGLLFinalPrem91">#REF!</definedName>
    <definedName name="CGLLFinalPrem92">#REF!</definedName>
    <definedName name="CGLLFinalPrem93">#REF!</definedName>
    <definedName name="CGLLFinalPrem94">#REF!</definedName>
    <definedName name="CGLLFinalPrem95">#REF!</definedName>
    <definedName name="CGLLFinalPrem96">#REF!</definedName>
    <definedName name="CGLLFinalPrem97">#REF!</definedName>
    <definedName name="CGLLFinalPrem98">#REF!</definedName>
    <definedName name="CGLLFinalPrem99">#REF!</definedName>
    <definedName name="CGLLLmt1">#REF!</definedName>
    <definedName name="CGLLLmt10">#REF!</definedName>
    <definedName name="CGLLLmt100">#REF!</definedName>
    <definedName name="CGLLLmt11">#REF!</definedName>
    <definedName name="CGLLLmt12">#REF!</definedName>
    <definedName name="CGLLLmt13">#REF!</definedName>
    <definedName name="CGLLLmt14">#REF!</definedName>
    <definedName name="CGLLLmt15">#REF!</definedName>
    <definedName name="CGLLLmt16">#REF!</definedName>
    <definedName name="CGLLLmt17">#REF!</definedName>
    <definedName name="CGLLLmt18">#REF!</definedName>
    <definedName name="CGLLLmt19">#REF!</definedName>
    <definedName name="CGLLLmt2">#REF!</definedName>
    <definedName name="CGLLLmt20">#REF!</definedName>
    <definedName name="CGLLLmt21">#REF!</definedName>
    <definedName name="CGLLLmt22">#REF!</definedName>
    <definedName name="CGLLLmt23">#REF!</definedName>
    <definedName name="CGLLLmt24">#REF!</definedName>
    <definedName name="CGLLLmt25">#REF!</definedName>
    <definedName name="CGLLLmt26">#REF!</definedName>
    <definedName name="CGLLLmt27">#REF!</definedName>
    <definedName name="CGLLLmt28">#REF!</definedName>
    <definedName name="CGLLLmt29">#REF!</definedName>
    <definedName name="CGLLLmt3">#REF!</definedName>
    <definedName name="CGLLLmt30">#REF!</definedName>
    <definedName name="CGLLLmt31">#REF!</definedName>
    <definedName name="CGLLLmt32">#REF!</definedName>
    <definedName name="CGLLLmt33">#REF!</definedName>
    <definedName name="CGLLLmt34">#REF!</definedName>
    <definedName name="CGLLLmt35">#REF!</definedName>
    <definedName name="CGLLLmt36">#REF!</definedName>
    <definedName name="CGLLLmt37">#REF!</definedName>
    <definedName name="CGLLLmt38">#REF!</definedName>
    <definedName name="CGLLLmt39">#REF!</definedName>
    <definedName name="CGLLLmt4">#REF!</definedName>
    <definedName name="CGLLLmt40">#REF!</definedName>
    <definedName name="CGLLLmt41">#REF!</definedName>
    <definedName name="CGLLLmt42">#REF!</definedName>
    <definedName name="CGLLLmt43">#REF!</definedName>
    <definedName name="CGLLLmt44">#REF!</definedName>
    <definedName name="CGLLLmt45">#REF!</definedName>
    <definedName name="CGLLLmt46">#REF!</definedName>
    <definedName name="CGLLLmt47">#REF!</definedName>
    <definedName name="CGLLLmt48">#REF!</definedName>
    <definedName name="CGLLLmt49">#REF!</definedName>
    <definedName name="CGLLLmt5">#REF!</definedName>
    <definedName name="CGLLLmt50">#REF!</definedName>
    <definedName name="CGLLLmt51">#REF!</definedName>
    <definedName name="CGLLLmt52">#REF!</definedName>
    <definedName name="CGLLLmt53">#REF!</definedName>
    <definedName name="CGLLLmt54">#REF!</definedName>
    <definedName name="CGLLLmt55">#REF!</definedName>
    <definedName name="CGLLLmt56">#REF!</definedName>
    <definedName name="CGLLLmt57">#REF!</definedName>
    <definedName name="CGLLLmt58">#REF!</definedName>
    <definedName name="CGLLLmt59">#REF!</definedName>
    <definedName name="CGLLLmt6">#REF!</definedName>
    <definedName name="CGLLLmt60">#REF!</definedName>
    <definedName name="CGLLLmt61">#REF!</definedName>
    <definedName name="CGLLLmt62">#REF!</definedName>
    <definedName name="CGLLLmt63">#REF!</definedName>
    <definedName name="CGLLLmt64">#REF!</definedName>
    <definedName name="CGLLLmt65">#REF!</definedName>
    <definedName name="CGLLLmt66">#REF!</definedName>
    <definedName name="CGLLLmt67">#REF!</definedName>
    <definedName name="CGLLLmt68">#REF!</definedName>
    <definedName name="CGLLLmt69">#REF!</definedName>
    <definedName name="CGLLLmt7">#REF!</definedName>
    <definedName name="CGLLLmt70">#REF!</definedName>
    <definedName name="CGLLLmt71">#REF!</definedName>
    <definedName name="CGLLLmt72">#REF!</definedName>
    <definedName name="CGLLLmt73">#REF!</definedName>
    <definedName name="CGLLLmt74">#REF!</definedName>
    <definedName name="CGLLLmt75">#REF!</definedName>
    <definedName name="CGLLLmt76">#REF!</definedName>
    <definedName name="CGLLLmt77">#REF!</definedName>
    <definedName name="CGLLLmt78">#REF!</definedName>
    <definedName name="CGLLLmt79">#REF!</definedName>
    <definedName name="CGLLLmt8">#REF!</definedName>
    <definedName name="CGLLLmt80">#REF!</definedName>
    <definedName name="CGLLLmt81">#REF!</definedName>
    <definedName name="CGLLLmt82">#REF!</definedName>
    <definedName name="CGLLLmt83">#REF!</definedName>
    <definedName name="CGLLLmt84">#REF!</definedName>
    <definedName name="CGLLLmt85">#REF!</definedName>
    <definedName name="CGLLLmt86">#REF!</definedName>
    <definedName name="CGLLLmt87">#REF!</definedName>
    <definedName name="CGLLLmt88">#REF!</definedName>
    <definedName name="CGLLLmt89">#REF!</definedName>
    <definedName name="CGLLLmt9">#REF!</definedName>
    <definedName name="CGLLLmt90">#REF!</definedName>
    <definedName name="CGLLLmt91">#REF!</definedName>
    <definedName name="CGLLLmt92">#REF!</definedName>
    <definedName name="CGLLLmt93">#REF!</definedName>
    <definedName name="CGLLLmt94">#REF!</definedName>
    <definedName name="CGLLLmt95">#REF!</definedName>
    <definedName name="CGLLLmt96">#REF!</definedName>
    <definedName name="CGLLLmt97">#REF!</definedName>
    <definedName name="CGLLLmt98">#REF!</definedName>
    <definedName name="CGLLLmt99">#REF!</definedName>
    <definedName name="CGLLRate1">#REF!</definedName>
    <definedName name="CGLLRate10">#REF!</definedName>
    <definedName name="CGLLRate100">#REF!</definedName>
    <definedName name="CGLLRate11">#REF!</definedName>
    <definedName name="CGLLRate12">#REF!</definedName>
    <definedName name="CGLLRate13">#REF!</definedName>
    <definedName name="CGLLRate14">#REF!</definedName>
    <definedName name="CGLLRate15">#REF!</definedName>
    <definedName name="CGLLRate16">#REF!</definedName>
    <definedName name="CGLLRate17">#REF!</definedName>
    <definedName name="CGLLRate18">#REF!</definedName>
    <definedName name="CGLLRate19">#REF!</definedName>
    <definedName name="CGLLRate2">#REF!</definedName>
    <definedName name="CGLLRate20">#REF!</definedName>
    <definedName name="CGLLRate21">#REF!</definedName>
    <definedName name="CGLLRate22">#REF!</definedName>
    <definedName name="CGLLRate23">#REF!</definedName>
    <definedName name="CGLLRate24">#REF!</definedName>
    <definedName name="CGLLRate25">#REF!</definedName>
    <definedName name="CGLLRate26">#REF!</definedName>
    <definedName name="CGLLRate27">#REF!</definedName>
    <definedName name="CGLLRate28">#REF!</definedName>
    <definedName name="CGLLRate29">#REF!</definedName>
    <definedName name="CGLLRate3">#REF!</definedName>
    <definedName name="CGLLRate30">#REF!</definedName>
    <definedName name="CGLLRate31">#REF!</definedName>
    <definedName name="CGLLRate32">#REF!</definedName>
    <definedName name="CGLLRate33">#REF!</definedName>
    <definedName name="CGLLRate34">#REF!</definedName>
    <definedName name="CGLLRate35">#REF!</definedName>
    <definedName name="CGLLRate36">#REF!</definedName>
    <definedName name="CGLLRate37">#REF!</definedName>
    <definedName name="CGLLRate38">#REF!</definedName>
    <definedName name="CGLLRate39">#REF!</definedName>
    <definedName name="CGLLRate4">#REF!</definedName>
    <definedName name="CGLLRate40">#REF!</definedName>
    <definedName name="CGLLRate41">#REF!</definedName>
    <definedName name="CGLLRate42">#REF!</definedName>
    <definedName name="CGLLRate43">#REF!</definedName>
    <definedName name="CGLLRate44">#REF!</definedName>
    <definedName name="CGLLRate45">#REF!</definedName>
    <definedName name="CGLLRate46">#REF!</definedName>
    <definedName name="CGLLRate47">#REF!</definedName>
    <definedName name="CGLLRate48">#REF!</definedName>
    <definedName name="CGLLRate49">#REF!</definedName>
    <definedName name="CGLLRate5">#REF!</definedName>
    <definedName name="CGLLRate50">#REF!</definedName>
    <definedName name="CGLLRate51">#REF!</definedName>
    <definedName name="CGLLRate52">#REF!</definedName>
    <definedName name="CGLLRate53">#REF!</definedName>
    <definedName name="CGLLRate54">#REF!</definedName>
    <definedName name="CGLLRate55">#REF!</definedName>
    <definedName name="CGLLRate56">#REF!</definedName>
    <definedName name="CGLLRate57">#REF!</definedName>
    <definedName name="CGLLRate58">#REF!</definedName>
    <definedName name="CGLLRate59">#REF!</definedName>
    <definedName name="CGLLRate6">#REF!</definedName>
    <definedName name="CGLLRate60">#REF!</definedName>
    <definedName name="CGLLRate61">#REF!</definedName>
    <definedName name="CGLLRate62">#REF!</definedName>
    <definedName name="CGLLRate63">#REF!</definedName>
    <definedName name="CGLLRate64">#REF!</definedName>
    <definedName name="CGLLRate65">#REF!</definedName>
    <definedName name="CGLLRate66">#REF!</definedName>
    <definedName name="CGLLRate67">#REF!</definedName>
    <definedName name="CGLLRate68">#REF!</definedName>
    <definedName name="CGLLRate69">#REF!</definedName>
    <definedName name="CGLLRate7">#REF!</definedName>
    <definedName name="CGLLRate70">#REF!</definedName>
    <definedName name="CGLLRate71">#REF!</definedName>
    <definedName name="CGLLRate72">#REF!</definedName>
    <definedName name="CGLLRate73">#REF!</definedName>
    <definedName name="CGLLRate74">#REF!</definedName>
    <definedName name="CGLLRate75">#REF!</definedName>
    <definedName name="CGLLRate76">#REF!</definedName>
    <definedName name="CGLLRate77">#REF!</definedName>
    <definedName name="CGLLRate78">#REF!</definedName>
    <definedName name="CGLLRate79">#REF!</definedName>
    <definedName name="CGLLRate8">#REF!</definedName>
    <definedName name="CGLLRate80">#REF!</definedName>
    <definedName name="CGLLRate81">#REF!</definedName>
    <definedName name="CGLLRate82">#REF!</definedName>
    <definedName name="CGLLRate83">#REF!</definedName>
    <definedName name="CGLLRate84">#REF!</definedName>
    <definedName name="CGLLRate85">#REF!</definedName>
    <definedName name="CGLLRate86">#REF!</definedName>
    <definedName name="CGLLRate87">#REF!</definedName>
    <definedName name="CGLLRate88">#REF!</definedName>
    <definedName name="CGLLRate89">#REF!</definedName>
    <definedName name="CGLLRate9">#REF!</definedName>
    <definedName name="CGLLRate90">#REF!</definedName>
    <definedName name="CGLLRate91">#REF!</definedName>
    <definedName name="CGLLRate92">#REF!</definedName>
    <definedName name="CGLLRate93">#REF!</definedName>
    <definedName name="CGLLRate94">#REF!</definedName>
    <definedName name="CGLLRate95">#REF!</definedName>
    <definedName name="CGLLRate96">#REF!</definedName>
    <definedName name="CGLLRate97">#REF!</definedName>
    <definedName name="CGLLRate98">#REF!</definedName>
    <definedName name="CGLLRate99">#REF!</definedName>
    <definedName name="CO">Tables!$D$245:$D$308</definedName>
    <definedName name="ConstType1">Worksheet!$V$5</definedName>
    <definedName name="ConstType10">#REF!</definedName>
    <definedName name="ConstType100">#REF!</definedName>
    <definedName name="ConstType11">#REF!</definedName>
    <definedName name="ConstType12">#REF!</definedName>
    <definedName name="ConstType13">#REF!</definedName>
    <definedName name="ConstType14">#REF!</definedName>
    <definedName name="ConstType15">#REF!</definedName>
    <definedName name="ConstType16">#REF!</definedName>
    <definedName name="ConstType17">#REF!</definedName>
    <definedName name="ConstType18">#REF!</definedName>
    <definedName name="ConstType19">#REF!</definedName>
    <definedName name="ConstType2">Worksheet!$V$6</definedName>
    <definedName name="ConstType20">#REF!</definedName>
    <definedName name="ConstType21">#REF!</definedName>
    <definedName name="ConstType22">#REF!</definedName>
    <definedName name="ConstType23">#REF!</definedName>
    <definedName name="ConstType24">#REF!</definedName>
    <definedName name="ConstType25">#REF!</definedName>
    <definedName name="ConstType26">#REF!</definedName>
    <definedName name="ConstType27">#REF!</definedName>
    <definedName name="ConstType28">#REF!</definedName>
    <definedName name="ConstType29">#REF!</definedName>
    <definedName name="ConstType3">Worksheet!$V$7</definedName>
    <definedName name="ConstType30">#REF!</definedName>
    <definedName name="ConstType31">#REF!</definedName>
    <definedName name="ConstType32">#REF!</definedName>
    <definedName name="ConstType33">#REF!</definedName>
    <definedName name="ConstType34">#REF!</definedName>
    <definedName name="ConstType35">#REF!</definedName>
    <definedName name="ConstType36">#REF!</definedName>
    <definedName name="ConstType37">#REF!</definedName>
    <definedName name="ConstType38">#REF!</definedName>
    <definedName name="ConstType39">#REF!</definedName>
    <definedName name="ConstType4">Worksheet!$V$8</definedName>
    <definedName name="ConstType40">#REF!</definedName>
    <definedName name="ConstType41">#REF!</definedName>
    <definedName name="ConstType42">#REF!</definedName>
    <definedName name="ConstType43">#REF!</definedName>
    <definedName name="ConstType44">#REF!</definedName>
    <definedName name="ConstType45">#REF!</definedName>
    <definedName name="ConstType46">#REF!</definedName>
    <definedName name="ConstType47">#REF!</definedName>
    <definedName name="ConstType48">#REF!</definedName>
    <definedName name="ConstType49">#REF!</definedName>
    <definedName name="ConstType5">Worksheet!$V$9</definedName>
    <definedName name="ConstType50">#REF!</definedName>
    <definedName name="ConstType51">#REF!</definedName>
    <definedName name="ConstType52">#REF!</definedName>
    <definedName name="ConstType53">#REF!</definedName>
    <definedName name="ConstType54">#REF!</definedName>
    <definedName name="ConstType55">#REF!</definedName>
    <definedName name="ConstType56">#REF!</definedName>
    <definedName name="ConstType57">#REF!</definedName>
    <definedName name="ConstType58">#REF!</definedName>
    <definedName name="ConstType59">#REF!</definedName>
    <definedName name="ConstType6">Worksheet!$V$10</definedName>
    <definedName name="ConstType60">#REF!</definedName>
    <definedName name="ConstType61">#REF!</definedName>
    <definedName name="ConstType62">#REF!</definedName>
    <definedName name="ConstType63">#REF!</definedName>
    <definedName name="ConstType64">#REF!</definedName>
    <definedName name="ConstType65">#REF!</definedName>
    <definedName name="ConstType66">#REF!</definedName>
    <definedName name="ConstType67">#REF!</definedName>
    <definedName name="ConstType68">#REF!</definedName>
    <definedName name="ConstType69">#REF!</definedName>
    <definedName name="ConstType7">#REF!</definedName>
    <definedName name="ConstType70">#REF!</definedName>
    <definedName name="ConstType71">#REF!</definedName>
    <definedName name="ConstType72">#REF!</definedName>
    <definedName name="ConstType73">#REF!</definedName>
    <definedName name="ConstType74">#REF!</definedName>
    <definedName name="ConstType75">#REF!</definedName>
    <definedName name="ConstType76">#REF!</definedName>
    <definedName name="ConstType77">#REF!</definedName>
    <definedName name="ConstType78">#REF!</definedName>
    <definedName name="ConstType79">#REF!</definedName>
    <definedName name="ConstType8">#REF!</definedName>
    <definedName name="ConstType80">#REF!</definedName>
    <definedName name="ConstType81">#REF!</definedName>
    <definedName name="ConstType82">#REF!</definedName>
    <definedName name="ConstType83">#REF!</definedName>
    <definedName name="ConstType84">#REF!</definedName>
    <definedName name="ConstType85">#REF!</definedName>
    <definedName name="ConstType86">#REF!</definedName>
    <definedName name="ConstType87">#REF!</definedName>
    <definedName name="ConstType88">#REF!</definedName>
    <definedName name="ConstType89">#REF!</definedName>
    <definedName name="ConstType9">#REF!</definedName>
    <definedName name="ConstType90">#REF!</definedName>
    <definedName name="ConstType91">#REF!</definedName>
    <definedName name="ConstType92">#REF!</definedName>
    <definedName name="ConstType93">#REF!</definedName>
    <definedName name="ConstType94">#REF!</definedName>
    <definedName name="ConstType95">#REF!</definedName>
    <definedName name="ConstType96">#REF!</definedName>
    <definedName name="ConstType97">#REF!</definedName>
    <definedName name="ConstType98">#REF!</definedName>
    <definedName name="ConstType99">#REF!</definedName>
    <definedName name="Count59">#REF!</definedName>
    <definedName name="Counties">"c3:c3135"</definedName>
    <definedName name="County1">Worksheet!$C$5</definedName>
    <definedName name="County10">#REF!</definedName>
    <definedName name="County100">#REF!</definedName>
    <definedName name="County11">#REF!</definedName>
    <definedName name="County12">#REF!</definedName>
    <definedName name="County13">#REF!</definedName>
    <definedName name="County14">#REF!</definedName>
    <definedName name="County15">#REF!</definedName>
    <definedName name="County16">#REF!</definedName>
    <definedName name="County17">#REF!</definedName>
    <definedName name="County18">#REF!</definedName>
    <definedName name="County19">#REF!</definedName>
    <definedName name="County2">Worksheet!$C$6</definedName>
    <definedName name="County20">#REF!</definedName>
    <definedName name="County21">#REF!</definedName>
    <definedName name="County22">#REF!</definedName>
    <definedName name="County23">#REF!</definedName>
    <definedName name="County24">#REF!</definedName>
    <definedName name="County25">#REF!</definedName>
    <definedName name="County26">#REF!</definedName>
    <definedName name="County27">#REF!</definedName>
    <definedName name="County28">#REF!</definedName>
    <definedName name="County29">#REF!</definedName>
    <definedName name="County3">Worksheet!$C$7</definedName>
    <definedName name="County30">#REF!</definedName>
    <definedName name="County31">#REF!</definedName>
    <definedName name="County32">#REF!</definedName>
    <definedName name="County33">#REF!</definedName>
    <definedName name="County34">#REF!</definedName>
    <definedName name="County35">#REF!</definedName>
    <definedName name="County36">#REF!</definedName>
    <definedName name="County37">#REF!</definedName>
    <definedName name="County38">#REF!</definedName>
    <definedName name="County39">#REF!</definedName>
    <definedName name="County4">Worksheet!$C$8</definedName>
    <definedName name="County40">#REF!</definedName>
    <definedName name="County41">#REF!</definedName>
    <definedName name="County42">#REF!</definedName>
    <definedName name="County43">#REF!</definedName>
    <definedName name="County44">#REF!</definedName>
    <definedName name="County45">#REF!</definedName>
    <definedName name="County46">#REF!</definedName>
    <definedName name="County47">#REF!</definedName>
    <definedName name="County48">#REF!</definedName>
    <definedName name="County49">#REF!</definedName>
    <definedName name="County5">Worksheet!$C$9</definedName>
    <definedName name="County50">#REF!</definedName>
    <definedName name="County51">#REF!</definedName>
    <definedName name="County52">#REF!</definedName>
    <definedName name="County53">#REF!</definedName>
    <definedName name="County54">#REF!</definedName>
    <definedName name="County55">#REF!</definedName>
    <definedName name="County56">#REF!</definedName>
    <definedName name="County57">#REF!</definedName>
    <definedName name="County58">#REF!</definedName>
    <definedName name="County6">Worksheet!$C$10</definedName>
    <definedName name="County60">#REF!</definedName>
    <definedName name="County61">#REF!</definedName>
    <definedName name="County62">#REF!</definedName>
    <definedName name="County63">#REF!</definedName>
    <definedName name="County64">#REF!</definedName>
    <definedName name="County65">#REF!</definedName>
    <definedName name="County66">#REF!</definedName>
    <definedName name="County67">#REF!</definedName>
    <definedName name="County68">#REF!</definedName>
    <definedName name="County69">#REF!</definedName>
    <definedName name="County7">#REF!</definedName>
    <definedName name="County70">#REF!</definedName>
    <definedName name="County71">#REF!</definedName>
    <definedName name="County72">#REF!</definedName>
    <definedName name="County73">#REF!</definedName>
    <definedName name="County74">#REF!</definedName>
    <definedName name="County75">#REF!</definedName>
    <definedName name="County76">#REF!</definedName>
    <definedName name="County77">#REF!</definedName>
    <definedName name="County78">#REF!</definedName>
    <definedName name="County79">#REF!</definedName>
    <definedName name="County8">#REF!</definedName>
    <definedName name="County80">#REF!</definedName>
    <definedName name="County81">#REF!</definedName>
    <definedName name="County82">#REF!</definedName>
    <definedName name="County83">#REF!</definedName>
    <definedName name="County84">#REF!</definedName>
    <definedName name="County85">#REF!</definedName>
    <definedName name="County86">#REF!</definedName>
    <definedName name="County87">#REF!</definedName>
    <definedName name="County88">#REF!</definedName>
    <definedName name="County89">#REF!</definedName>
    <definedName name="County9">#REF!</definedName>
    <definedName name="County90">#REF!</definedName>
    <definedName name="County91">#REF!</definedName>
    <definedName name="County92">#REF!</definedName>
    <definedName name="County93">#REF!</definedName>
    <definedName name="County94">#REF!</definedName>
    <definedName name="County95">#REF!</definedName>
    <definedName name="County96">#REF!</definedName>
    <definedName name="County97">#REF!</definedName>
    <definedName name="County98">#REF!</definedName>
    <definedName name="County99">#REF!</definedName>
    <definedName name="CT">Tables!$D$309:$D$316</definedName>
    <definedName name="CWash1">#REF!</definedName>
    <definedName name="CWash10">#REF!</definedName>
    <definedName name="CWash100">#REF!</definedName>
    <definedName name="CWash11">#REF!</definedName>
    <definedName name="CWash12">#REF!</definedName>
    <definedName name="CWash13">#REF!</definedName>
    <definedName name="CWash14">#REF!</definedName>
    <definedName name="CWash15">#REF!</definedName>
    <definedName name="CWash16">#REF!</definedName>
    <definedName name="CWash17">#REF!</definedName>
    <definedName name="CWash18">#REF!</definedName>
    <definedName name="CWash19">#REF!</definedName>
    <definedName name="CWash2">#REF!</definedName>
    <definedName name="CWash20">#REF!</definedName>
    <definedName name="CWash21">#REF!</definedName>
    <definedName name="CWash22">#REF!</definedName>
    <definedName name="CWash23">#REF!</definedName>
    <definedName name="CWash24">#REF!</definedName>
    <definedName name="CWash25">#REF!</definedName>
    <definedName name="CWash26">#REF!</definedName>
    <definedName name="CWash27">#REF!</definedName>
    <definedName name="CWash28">#REF!</definedName>
    <definedName name="CWash29">#REF!</definedName>
    <definedName name="CWash3">#REF!</definedName>
    <definedName name="CWash30">#REF!</definedName>
    <definedName name="CWash31">#REF!</definedName>
    <definedName name="CWash32">#REF!</definedName>
    <definedName name="CWash33">#REF!</definedName>
    <definedName name="CWash34">#REF!</definedName>
    <definedName name="CWash35">#REF!</definedName>
    <definedName name="CWash36">#REF!</definedName>
    <definedName name="CWash37">#REF!</definedName>
    <definedName name="CWash38">#REF!</definedName>
    <definedName name="CWash39">#REF!</definedName>
    <definedName name="CWash4">#REF!</definedName>
    <definedName name="CWash40">#REF!</definedName>
    <definedName name="CWash41">#REF!</definedName>
    <definedName name="CWash42">#REF!</definedName>
    <definedName name="CWash43">#REF!</definedName>
    <definedName name="CWash44">#REF!</definedName>
    <definedName name="CWash45">#REF!</definedName>
    <definedName name="CWash46">#REF!</definedName>
    <definedName name="CWash47">#REF!</definedName>
    <definedName name="CWash48">#REF!</definedName>
    <definedName name="CWash49">#REF!</definedName>
    <definedName name="CWash5">#REF!</definedName>
    <definedName name="CWash50">#REF!</definedName>
    <definedName name="CWash51">#REF!</definedName>
    <definedName name="CWash52">#REF!</definedName>
    <definedName name="CWash53">#REF!</definedName>
    <definedName name="CWash54">#REF!</definedName>
    <definedName name="CWash55">#REF!</definedName>
    <definedName name="CWash56">#REF!</definedName>
    <definedName name="CWash57">#REF!</definedName>
    <definedName name="CWash58">#REF!</definedName>
    <definedName name="CWash59">#REF!</definedName>
    <definedName name="CWash6">#REF!</definedName>
    <definedName name="CWash60">#REF!</definedName>
    <definedName name="CWash61">#REF!</definedName>
    <definedName name="CWash62">#REF!</definedName>
    <definedName name="CWash63">#REF!</definedName>
    <definedName name="CWash64">#REF!</definedName>
    <definedName name="CWash65">#REF!</definedName>
    <definedName name="CWash66">#REF!</definedName>
    <definedName name="CWash67">#REF!</definedName>
    <definedName name="CWash68">#REF!</definedName>
    <definedName name="CWash69">#REF!</definedName>
    <definedName name="CWash7">#REF!</definedName>
    <definedName name="CWash70">#REF!</definedName>
    <definedName name="CWash71">#REF!</definedName>
    <definedName name="CWash72">#REF!</definedName>
    <definedName name="CWash73">#REF!</definedName>
    <definedName name="CWash74">#REF!</definedName>
    <definedName name="CWash75">#REF!</definedName>
    <definedName name="CWash76">#REF!</definedName>
    <definedName name="CWash77">#REF!</definedName>
    <definedName name="CWash78">#REF!</definedName>
    <definedName name="CWash79">#REF!</definedName>
    <definedName name="CWash8">#REF!</definedName>
    <definedName name="CWash80">#REF!</definedName>
    <definedName name="CWash81">#REF!</definedName>
    <definedName name="CWash82">#REF!</definedName>
    <definedName name="CWash83">#REF!</definedName>
    <definedName name="CWash84">#REF!</definedName>
    <definedName name="CWash85">#REF!</definedName>
    <definedName name="CWash86">#REF!</definedName>
    <definedName name="CWash87">#REF!</definedName>
    <definedName name="CWash88">#REF!</definedName>
    <definedName name="CWash89">#REF!</definedName>
    <definedName name="CWash9">#REF!</definedName>
    <definedName name="CWash90">#REF!</definedName>
    <definedName name="CWash91">#REF!</definedName>
    <definedName name="CWash92">#REF!</definedName>
    <definedName name="CWash93">#REF!</definedName>
    <definedName name="CWash94">#REF!</definedName>
    <definedName name="CWash95">#REF!</definedName>
    <definedName name="CWash96">#REF!</definedName>
    <definedName name="CWash97">#REF!</definedName>
    <definedName name="CWash98">#REF!</definedName>
    <definedName name="CWash99">#REF!</definedName>
    <definedName name="DC">Tables!$D$317</definedName>
    <definedName name="DE">Tables!$D$318:$D$320</definedName>
    <definedName name="DedRate1">Worksheet!$AK$5</definedName>
    <definedName name="DedRate10">#REF!</definedName>
    <definedName name="DedRate100">#REF!</definedName>
    <definedName name="DedRate11">#REF!</definedName>
    <definedName name="DedRate12">#REF!</definedName>
    <definedName name="DedRate13">#REF!</definedName>
    <definedName name="DedRate14">#REF!</definedName>
    <definedName name="DedRate15">#REF!</definedName>
    <definedName name="DedRate16">#REF!</definedName>
    <definedName name="DedRate17">#REF!</definedName>
    <definedName name="DedRate18">#REF!</definedName>
    <definedName name="DedRate19">#REF!</definedName>
    <definedName name="DedRate2">Worksheet!$AK$6</definedName>
    <definedName name="DedRate20">#REF!</definedName>
    <definedName name="DedRate21">#REF!</definedName>
    <definedName name="DedRate22">#REF!</definedName>
    <definedName name="DedRate23">#REF!</definedName>
    <definedName name="DedRate24">#REF!</definedName>
    <definedName name="DedRate25">#REF!</definedName>
    <definedName name="DedRate26">#REF!</definedName>
    <definedName name="DedRate27">#REF!</definedName>
    <definedName name="DedRate28">#REF!</definedName>
    <definedName name="DedRate29">#REF!</definedName>
    <definedName name="DedRate3">Worksheet!$AK$7</definedName>
    <definedName name="DedRate30">#REF!</definedName>
    <definedName name="DedRate31">#REF!</definedName>
    <definedName name="DedRate32">#REF!</definedName>
    <definedName name="DedRate33">#REF!</definedName>
    <definedName name="DedRate34">#REF!</definedName>
    <definedName name="DedRate35">#REF!</definedName>
    <definedName name="DedRate36">#REF!</definedName>
    <definedName name="DedRate37">#REF!</definedName>
    <definedName name="DedRate38">#REF!</definedName>
    <definedName name="DedRate39">#REF!</definedName>
    <definedName name="DedRate4">Worksheet!$AK$8</definedName>
    <definedName name="DedRate40">#REF!</definedName>
    <definedName name="DedRate41">#REF!</definedName>
    <definedName name="DedRate42">#REF!</definedName>
    <definedName name="DedRate43">#REF!</definedName>
    <definedName name="DedRate44">#REF!</definedName>
    <definedName name="DedRate45">#REF!</definedName>
    <definedName name="DedRate46">#REF!</definedName>
    <definedName name="DedRate47">#REF!</definedName>
    <definedName name="DedRate48">#REF!</definedName>
    <definedName name="DedRate49">#REF!</definedName>
    <definedName name="DedRate5">Worksheet!$AK$9</definedName>
    <definedName name="DedRate50">#REF!</definedName>
    <definedName name="DedRate51">#REF!</definedName>
    <definedName name="DedRate52">#REF!</definedName>
    <definedName name="DedRate53">#REF!</definedName>
    <definedName name="DedRate54">#REF!</definedName>
    <definedName name="DedRate55">#REF!</definedName>
    <definedName name="DedRate56">#REF!</definedName>
    <definedName name="DedRate57">#REF!</definedName>
    <definedName name="DedRate58">#REF!</definedName>
    <definedName name="DedRate59">#REF!</definedName>
    <definedName name="DedRate6">Worksheet!$AK$10</definedName>
    <definedName name="DedRate60">#REF!</definedName>
    <definedName name="DedRate61">#REF!</definedName>
    <definedName name="DedRate62">#REF!</definedName>
    <definedName name="DedRate63">#REF!</definedName>
    <definedName name="DedRate64">#REF!</definedName>
    <definedName name="DedRate65">#REF!</definedName>
    <definedName name="DedRate66">#REF!</definedName>
    <definedName name="DedRate67">#REF!</definedName>
    <definedName name="DedRate68">#REF!</definedName>
    <definedName name="DedRate69">#REF!</definedName>
    <definedName name="DedRate7">#REF!</definedName>
    <definedName name="DedRate70">#REF!</definedName>
    <definedName name="DedRate71">#REF!</definedName>
    <definedName name="DedRate72">#REF!</definedName>
    <definedName name="DedRate73">#REF!</definedName>
    <definedName name="DedRate74">#REF!</definedName>
    <definedName name="DedRate75">#REF!</definedName>
    <definedName name="DedRate76">#REF!</definedName>
    <definedName name="DedRate77">#REF!</definedName>
    <definedName name="DedRate78">#REF!</definedName>
    <definedName name="DedRate79">#REF!</definedName>
    <definedName name="DedRate8">#REF!</definedName>
    <definedName name="DedRate80">#REF!</definedName>
    <definedName name="DedRate81">#REF!</definedName>
    <definedName name="DedRate82">#REF!</definedName>
    <definedName name="DedRate83">#REF!</definedName>
    <definedName name="DedRate84">#REF!</definedName>
    <definedName name="DedRate85">#REF!</definedName>
    <definedName name="DedRate86">#REF!</definedName>
    <definedName name="DedRate87">#REF!</definedName>
    <definedName name="DedRate88">#REF!</definedName>
    <definedName name="DedRate89">#REF!</definedName>
    <definedName name="DedRate9">#REF!</definedName>
    <definedName name="DedRate90">#REF!</definedName>
    <definedName name="DedRate91">#REF!</definedName>
    <definedName name="DedRate92">#REF!</definedName>
    <definedName name="DedRate93">#REF!</definedName>
    <definedName name="DedRate94">#REF!</definedName>
    <definedName name="DedRate95">#REF!</definedName>
    <definedName name="DedRate96">#REF!</definedName>
    <definedName name="DedRate97">#REF!</definedName>
    <definedName name="DedRate98">#REF!</definedName>
    <definedName name="DedRate99">#REF!</definedName>
    <definedName name="DISCOUNT1">#REF!</definedName>
    <definedName name="DISCOUNT10">#REF!</definedName>
    <definedName name="DISCOUNT100">#REF!</definedName>
    <definedName name="DISCOUNT11">#REF!</definedName>
    <definedName name="DISCOUNT12">#REF!</definedName>
    <definedName name="DISCOUNT13">#REF!</definedName>
    <definedName name="DISCOUNT14">#REF!</definedName>
    <definedName name="DISCOUNT15">#REF!</definedName>
    <definedName name="DISCOUNT16">#REF!</definedName>
    <definedName name="DISCOUNT17">#REF!</definedName>
    <definedName name="DISCOUNT18">#REF!</definedName>
    <definedName name="DISCOUNT19">#REF!</definedName>
    <definedName name="DISCOUNT2">#REF!</definedName>
    <definedName name="DISCOUNT20">#REF!</definedName>
    <definedName name="DISCOUNT21">#REF!</definedName>
    <definedName name="DISCOUNT22">#REF!</definedName>
    <definedName name="DISCOUNT23">#REF!</definedName>
    <definedName name="DISCOUNT24">#REF!</definedName>
    <definedName name="DISCOUNT25">#REF!</definedName>
    <definedName name="DISCOUNT26">#REF!</definedName>
    <definedName name="DISCOUNT27">#REF!</definedName>
    <definedName name="DISCOUNT28">#REF!</definedName>
    <definedName name="DISCOUNT29">#REF!</definedName>
    <definedName name="DISCOUNT3">#REF!</definedName>
    <definedName name="DISCOUNT30">#REF!</definedName>
    <definedName name="DISCOUNT31">#REF!</definedName>
    <definedName name="DISCOUNT32">#REF!</definedName>
    <definedName name="DISCOUNT33">#REF!</definedName>
    <definedName name="DISCOUNT34">#REF!</definedName>
    <definedName name="DISCOUNT35">#REF!</definedName>
    <definedName name="DISCOUNT36">#REF!</definedName>
    <definedName name="DISCOUNT37">#REF!</definedName>
    <definedName name="DISCOUNT38">#REF!</definedName>
    <definedName name="DISCOUNT39">#REF!</definedName>
    <definedName name="DISCOUNT4">#REF!</definedName>
    <definedName name="DISCOUNT40">#REF!</definedName>
    <definedName name="DISCOUNT41">#REF!</definedName>
    <definedName name="DISCOUNT42">#REF!</definedName>
    <definedName name="DISCOUNT43">#REF!</definedName>
    <definedName name="DISCOUNT44">#REF!</definedName>
    <definedName name="DISCOUNT45">#REF!</definedName>
    <definedName name="DISCOUNT46">#REF!</definedName>
    <definedName name="DISCOUNT47">#REF!</definedName>
    <definedName name="DISCOUNT48">#REF!</definedName>
    <definedName name="DISCOUNT49">#REF!</definedName>
    <definedName name="DISCOUNT5">#REF!</definedName>
    <definedName name="DISCOUNT50">#REF!</definedName>
    <definedName name="DISCOUNT51">#REF!</definedName>
    <definedName name="DISCOUNT52">#REF!</definedName>
    <definedName name="DISCOUNT53">#REF!</definedName>
    <definedName name="DISCOUNT54">#REF!</definedName>
    <definedName name="DISCOUNT55">#REF!</definedName>
    <definedName name="DISCOUNT56">#REF!</definedName>
    <definedName name="DISCOUNT57">#REF!</definedName>
    <definedName name="DISCOUNT58">#REF!</definedName>
    <definedName name="DISCOUNT59">#REF!</definedName>
    <definedName name="DISCOUNT6">#REF!</definedName>
    <definedName name="DISCOUNT60">#REF!</definedName>
    <definedName name="DISCOUNT61">#REF!</definedName>
    <definedName name="DISCOUNT62">#REF!</definedName>
    <definedName name="DISCOUNT63">#REF!</definedName>
    <definedName name="DISCOUNT64">#REF!</definedName>
    <definedName name="DISCOUNT65">#REF!</definedName>
    <definedName name="DISCOUNT66">#REF!</definedName>
    <definedName name="DISCOUNT67">#REF!</definedName>
    <definedName name="DISCOUNT68">#REF!</definedName>
    <definedName name="DISCOUNT69">#REF!</definedName>
    <definedName name="DISCOUNT7">#REF!</definedName>
    <definedName name="DISCOUNT70">#REF!</definedName>
    <definedName name="DISCOUNT71">#REF!</definedName>
    <definedName name="DISCOUNT72">#REF!</definedName>
    <definedName name="DISCOUNT73">#REF!</definedName>
    <definedName name="DISCOUNT74">#REF!</definedName>
    <definedName name="DISCOUNT75">#REF!</definedName>
    <definedName name="DISCOUNT76">#REF!</definedName>
    <definedName name="DISCOUNT77">#REF!</definedName>
    <definedName name="DISCOUNT78">#REF!</definedName>
    <definedName name="DISCOUNT79">#REF!</definedName>
    <definedName name="DISCOUNT8">#REF!</definedName>
    <definedName name="DISCOUNT80">#REF!</definedName>
    <definedName name="DISCOUNT81">#REF!</definedName>
    <definedName name="DISCOUNT82">#REF!</definedName>
    <definedName name="DISCOUNT83">#REF!</definedName>
    <definedName name="DISCOUNT84">#REF!</definedName>
    <definedName name="DISCOUNT85">#REF!</definedName>
    <definedName name="DISCOUNT86">#REF!</definedName>
    <definedName name="DISCOUNT87">#REF!</definedName>
    <definedName name="DISCOUNT88">#REF!</definedName>
    <definedName name="DISCOUNT89">#REF!</definedName>
    <definedName name="DISCOUNT9">#REF!</definedName>
    <definedName name="DISCOUNT90">#REF!</definedName>
    <definedName name="DISCOUNT91">#REF!</definedName>
    <definedName name="DISCOUNT92">#REF!</definedName>
    <definedName name="DISCOUNT93">#REF!</definedName>
    <definedName name="DISCOUNT94">#REF!</definedName>
    <definedName name="DISCOUNT95">#REF!</definedName>
    <definedName name="DISCOUNT96">#REF!</definedName>
    <definedName name="DISCOUNT97">#REF!</definedName>
    <definedName name="DISCOUNT98">#REF!</definedName>
    <definedName name="DISCOUNT99">#REF!</definedName>
    <definedName name="EBLamt1">#REF!</definedName>
    <definedName name="EBLamt10">#REF!</definedName>
    <definedName name="EBLamt100">#REF!</definedName>
    <definedName name="EBLamt11">#REF!</definedName>
    <definedName name="EBLamt12">#REF!</definedName>
    <definedName name="EBLamt13">#REF!</definedName>
    <definedName name="EBLamt14">#REF!</definedName>
    <definedName name="EBLamt15">#REF!</definedName>
    <definedName name="EBLamt16">#REF!</definedName>
    <definedName name="EBLamt17">#REF!</definedName>
    <definedName name="EBLamt18">#REF!</definedName>
    <definedName name="EBLamt19">#REF!</definedName>
    <definedName name="EBLamt2">#REF!</definedName>
    <definedName name="EBLamt20">#REF!</definedName>
    <definedName name="EBLamt21">#REF!</definedName>
    <definedName name="EBLamt22">#REF!</definedName>
    <definedName name="EBLamt23">#REF!</definedName>
    <definedName name="EBLamt24">#REF!</definedName>
    <definedName name="EBLamt25">#REF!</definedName>
    <definedName name="EBLamt26">#REF!</definedName>
    <definedName name="EBLamt27">#REF!</definedName>
    <definedName name="EBLamt28">#REF!</definedName>
    <definedName name="EBLamt29">#REF!</definedName>
    <definedName name="EBLamt3">#REF!</definedName>
    <definedName name="EBLamt30">#REF!</definedName>
    <definedName name="EBLamt31">#REF!</definedName>
    <definedName name="EBLamt32">#REF!</definedName>
    <definedName name="EBLamt33">#REF!</definedName>
    <definedName name="EBLamt34">#REF!</definedName>
    <definedName name="EBLamt35">#REF!</definedName>
    <definedName name="EBLamt36">#REF!</definedName>
    <definedName name="EBLamt37">#REF!</definedName>
    <definedName name="EBLamt38">#REF!</definedName>
    <definedName name="EBLamt39">#REF!</definedName>
    <definedName name="EBLamt4">#REF!</definedName>
    <definedName name="EBLamt40">#REF!</definedName>
    <definedName name="EBLamt41">#REF!</definedName>
    <definedName name="EBLamt42">#REF!</definedName>
    <definedName name="EBLamt43">#REF!</definedName>
    <definedName name="EBLamt44">#REF!</definedName>
    <definedName name="EBLamt45">#REF!</definedName>
    <definedName name="EBLamt46">#REF!</definedName>
    <definedName name="EBLamt47">#REF!</definedName>
    <definedName name="EBLamt48">#REF!</definedName>
    <definedName name="EBLamt49">#REF!</definedName>
    <definedName name="EBLamt5">#REF!</definedName>
    <definedName name="EBLamt50">#REF!</definedName>
    <definedName name="EBLamt51">#REF!</definedName>
    <definedName name="EBLamt52">#REF!</definedName>
    <definedName name="EBLamt53">#REF!</definedName>
    <definedName name="EBLamt54">#REF!</definedName>
    <definedName name="EBLamt55">#REF!</definedName>
    <definedName name="EBLamt56">#REF!</definedName>
    <definedName name="EBLamt57">#REF!</definedName>
    <definedName name="EBLamt58">#REF!</definedName>
    <definedName name="EBLamt59">#REF!</definedName>
    <definedName name="EBLamt6">#REF!</definedName>
    <definedName name="EBLamt60">#REF!</definedName>
    <definedName name="EBLamt61">#REF!</definedName>
    <definedName name="EBLamt62">#REF!</definedName>
    <definedName name="EBLamt63">#REF!</definedName>
    <definedName name="EBLamt64">#REF!</definedName>
    <definedName name="EBLamt65">#REF!</definedName>
    <definedName name="EBLamt66">#REF!</definedName>
    <definedName name="EBLamt67">#REF!</definedName>
    <definedName name="EBLamt68">#REF!</definedName>
    <definedName name="EBLamt69">#REF!</definedName>
    <definedName name="EBLamt7">#REF!</definedName>
    <definedName name="EBLamt70">#REF!</definedName>
    <definedName name="EBLamt71">#REF!</definedName>
    <definedName name="EBLamt72">#REF!</definedName>
    <definedName name="EBLamt73">#REF!</definedName>
    <definedName name="EBLamt74">#REF!</definedName>
    <definedName name="EBLamt75">#REF!</definedName>
    <definedName name="EBLamt76">#REF!</definedName>
    <definedName name="EBLamt77">#REF!</definedName>
    <definedName name="EBLamt78">#REF!</definedName>
    <definedName name="EBLamt79">#REF!</definedName>
    <definedName name="EBLamt8">#REF!</definedName>
    <definedName name="EBLamt80">#REF!</definedName>
    <definedName name="EBLamt81">#REF!</definedName>
    <definedName name="EBLamt82">#REF!</definedName>
    <definedName name="EBLamt83">#REF!</definedName>
    <definedName name="EBLamt84">#REF!</definedName>
    <definedName name="EBLamt85">#REF!</definedName>
    <definedName name="EBLamt86">#REF!</definedName>
    <definedName name="EBLamt87">#REF!</definedName>
    <definedName name="EBLamt88">#REF!</definedName>
    <definedName name="EBLamt89">#REF!</definedName>
    <definedName name="EBLamt9">#REF!</definedName>
    <definedName name="EBLamt90">#REF!</definedName>
    <definedName name="EBLamt91">#REF!</definedName>
    <definedName name="EBLamt92">#REF!</definedName>
    <definedName name="EBLamt93">#REF!</definedName>
    <definedName name="EBLamt94">#REF!</definedName>
    <definedName name="EBLamt95">#REF!</definedName>
    <definedName name="EBLamt96">#REF!</definedName>
    <definedName name="EBLamt97">#REF!</definedName>
    <definedName name="EBLamt98">#REF!</definedName>
    <definedName name="EBLamt99">#REF!</definedName>
    <definedName name="EBLFP1">#REF!</definedName>
    <definedName name="EBLLmt1">#REF!</definedName>
    <definedName name="EBLLmt10">#REF!</definedName>
    <definedName name="EBLLmt100">#REF!</definedName>
    <definedName name="EBLLmt11">#REF!</definedName>
    <definedName name="EBLLmt12">#REF!</definedName>
    <definedName name="EBLLmt13">#REF!</definedName>
    <definedName name="EBLLmt14">#REF!</definedName>
    <definedName name="EBLLmt15">#REF!</definedName>
    <definedName name="EBLLmt16">#REF!</definedName>
    <definedName name="EBLLmt17">#REF!</definedName>
    <definedName name="EBLLmt18">#REF!</definedName>
    <definedName name="EBLLmt19">#REF!</definedName>
    <definedName name="EBLLmt2">#REF!</definedName>
    <definedName name="EBLLmt20">#REF!</definedName>
    <definedName name="EBLLmt21">#REF!</definedName>
    <definedName name="EBLLmt22">#REF!</definedName>
    <definedName name="EBLLmt23">#REF!</definedName>
    <definedName name="EBLLmt24">#REF!</definedName>
    <definedName name="EBLLmt25">#REF!</definedName>
    <definedName name="EBLLmt26">#REF!</definedName>
    <definedName name="EBLLmt27">#REF!</definedName>
    <definedName name="EBLLmt28">#REF!</definedName>
    <definedName name="EBLLmt29">#REF!</definedName>
    <definedName name="EBLLmt3">#REF!</definedName>
    <definedName name="EBLLmt30">#REF!</definedName>
    <definedName name="EBLLmt31">#REF!</definedName>
    <definedName name="EBLLmt32">#REF!</definedName>
    <definedName name="EBLLmt33">#REF!</definedName>
    <definedName name="EBLLmt34">#REF!</definedName>
    <definedName name="EBLLmt35">#REF!</definedName>
    <definedName name="EBLLmt36">#REF!</definedName>
    <definedName name="EBLLmt37">#REF!</definedName>
    <definedName name="EBLLmt38">#REF!</definedName>
    <definedName name="EBLLmt39">#REF!</definedName>
    <definedName name="EBLLmt4">#REF!</definedName>
    <definedName name="EBLLmt40">#REF!</definedName>
    <definedName name="EBLLmt41">#REF!</definedName>
    <definedName name="EBLLmt42">#REF!</definedName>
    <definedName name="EBLLmt43">#REF!</definedName>
    <definedName name="EBLLmt44">#REF!</definedName>
    <definedName name="EBLLmt45">#REF!</definedName>
    <definedName name="EBLLmt46">#REF!</definedName>
    <definedName name="EBLLmt47">#REF!</definedName>
    <definedName name="EBLLmt48">#REF!</definedName>
    <definedName name="EBLLmt49">#REF!</definedName>
    <definedName name="EBLLmt5">#REF!</definedName>
    <definedName name="EBLLmt50">#REF!</definedName>
    <definedName name="EBLLmt51">#REF!</definedName>
    <definedName name="EBLLmt52">#REF!</definedName>
    <definedName name="EBLLmt53">#REF!</definedName>
    <definedName name="EBLLmt54">#REF!</definedName>
    <definedName name="EBLLmt55">#REF!</definedName>
    <definedName name="EBLLmt56">#REF!</definedName>
    <definedName name="EBLLmt57">#REF!</definedName>
    <definedName name="EBLLmt58">#REF!</definedName>
    <definedName name="EBLLmt59">#REF!</definedName>
    <definedName name="EBLLmt6">#REF!</definedName>
    <definedName name="EBLLmt60">#REF!</definedName>
    <definedName name="EBLLmt61">#REF!</definedName>
    <definedName name="EBLLmt62">#REF!</definedName>
    <definedName name="EBLLmt63">#REF!</definedName>
    <definedName name="EBLLmt64">#REF!</definedName>
    <definedName name="EBLLmt65">#REF!</definedName>
    <definedName name="EBLLmt66">#REF!</definedName>
    <definedName name="EBLLmt67">#REF!</definedName>
    <definedName name="EBLLmt68">#REF!</definedName>
    <definedName name="EBLLmt69">#REF!</definedName>
    <definedName name="EBLLmt7">#REF!</definedName>
    <definedName name="EBLLmt70">#REF!</definedName>
    <definedName name="EBLLmt71">#REF!</definedName>
    <definedName name="EBLLmt72">#REF!</definedName>
    <definedName name="EBLLmt73">#REF!</definedName>
    <definedName name="EBLLmt74">#REF!</definedName>
    <definedName name="EBLLmt75">#REF!</definedName>
    <definedName name="EBLLmt76">#REF!</definedName>
    <definedName name="EBLLmt77">#REF!</definedName>
    <definedName name="EBLLmt78">#REF!</definedName>
    <definedName name="EBLLmt79">#REF!</definedName>
    <definedName name="EBLLmt8">#REF!</definedName>
    <definedName name="EBLLmt80">#REF!</definedName>
    <definedName name="EBLLmt81">#REF!</definedName>
    <definedName name="EBLLmt82">#REF!</definedName>
    <definedName name="EBLLmt83">#REF!</definedName>
    <definedName name="EBLLmt84">#REF!</definedName>
    <definedName name="EBLLmt85">#REF!</definedName>
    <definedName name="EBLLmt86">#REF!</definedName>
    <definedName name="EBLLmt87">#REF!</definedName>
    <definedName name="EBLLmt88">#REF!</definedName>
    <definedName name="EBLLmt89">#REF!</definedName>
    <definedName name="EBLLmt9">#REF!</definedName>
    <definedName name="EBLLmt90">#REF!</definedName>
    <definedName name="EBLLmt91">#REF!</definedName>
    <definedName name="EBLLmt92">#REF!</definedName>
    <definedName name="EBLLmt93">#REF!</definedName>
    <definedName name="EBLLmt94">#REF!</definedName>
    <definedName name="EBLLmt95">#REF!</definedName>
    <definedName name="EBLLmt96">#REF!</definedName>
    <definedName name="EBLLmt97">#REF!</definedName>
    <definedName name="EBLLmt98">#REF!</definedName>
    <definedName name="EBLLmt99">#REF!</definedName>
    <definedName name="EBLRate1">#REF!</definedName>
    <definedName name="EBLRate10">#REF!</definedName>
    <definedName name="EBLRate100">#REF!</definedName>
    <definedName name="EBLRate11">#REF!</definedName>
    <definedName name="EBLRate12">#REF!</definedName>
    <definedName name="EBLRate13">#REF!</definedName>
    <definedName name="EBLRate14">#REF!</definedName>
    <definedName name="EBLRate15">#REF!</definedName>
    <definedName name="EBLRate16">#REF!</definedName>
    <definedName name="EBLRate17">#REF!</definedName>
    <definedName name="EBLRate18">#REF!</definedName>
    <definedName name="EBLRate19">#REF!</definedName>
    <definedName name="EBLRate2">#REF!</definedName>
    <definedName name="EBLRate20">#REF!</definedName>
    <definedName name="EBLRate21">#REF!</definedName>
    <definedName name="EBLRate22">#REF!</definedName>
    <definedName name="EBLRate23">#REF!</definedName>
    <definedName name="EBLRate24">#REF!</definedName>
    <definedName name="EBLRate25">#REF!</definedName>
    <definedName name="EBLRate26">#REF!</definedName>
    <definedName name="EBLRate27">#REF!</definedName>
    <definedName name="EBLRate28">#REF!</definedName>
    <definedName name="EBLRate29">#REF!</definedName>
    <definedName name="EBLRate3">#REF!</definedName>
    <definedName name="EBLRate30">#REF!</definedName>
    <definedName name="EBLRate31">#REF!</definedName>
    <definedName name="EBLRate32">#REF!</definedName>
    <definedName name="EBLRate33">#REF!</definedName>
    <definedName name="EBLRate34">#REF!</definedName>
    <definedName name="EBLRate35">#REF!</definedName>
    <definedName name="EBLRate36">#REF!</definedName>
    <definedName name="EBLRate37">#REF!</definedName>
    <definedName name="EBLRate38">#REF!</definedName>
    <definedName name="EBLRate39">#REF!</definedName>
    <definedName name="EBLRate4">#REF!</definedName>
    <definedName name="EBLRate40">#REF!</definedName>
    <definedName name="EBLRate41">#REF!</definedName>
    <definedName name="EBLRate42">#REF!</definedName>
    <definedName name="EBLRate43">#REF!</definedName>
    <definedName name="EBLRate44">#REF!</definedName>
    <definedName name="EBLRate45">#REF!</definedName>
    <definedName name="EBLRate46">#REF!</definedName>
    <definedName name="EBLRate47">#REF!</definedName>
    <definedName name="EBLRate48">#REF!</definedName>
    <definedName name="EBLRate49">#REF!</definedName>
    <definedName name="EBLRate5">#REF!</definedName>
    <definedName name="EBLRate50">#REF!</definedName>
    <definedName name="EBLRate51">#REF!</definedName>
    <definedName name="EBLRate52">#REF!</definedName>
    <definedName name="EBLRate53">#REF!</definedName>
    <definedName name="EBLRate54">#REF!</definedName>
    <definedName name="EBLRate55">#REF!</definedName>
    <definedName name="EBLRate56">#REF!</definedName>
    <definedName name="EBLRate57">#REF!</definedName>
    <definedName name="EBLRate58">#REF!</definedName>
    <definedName name="EBLRate59">#REF!</definedName>
    <definedName name="EBLRate6">#REF!</definedName>
    <definedName name="EBLRate60">#REF!</definedName>
    <definedName name="EBLRate61">#REF!</definedName>
    <definedName name="EBLRate62">#REF!</definedName>
    <definedName name="EBLRate63">#REF!</definedName>
    <definedName name="EBLRate64">#REF!</definedName>
    <definedName name="EBLRate65">#REF!</definedName>
    <definedName name="EBLRate66">#REF!</definedName>
    <definedName name="EBLRate67">#REF!</definedName>
    <definedName name="EBLRate68">#REF!</definedName>
    <definedName name="EBLRate69">#REF!</definedName>
    <definedName name="EBLRate7">#REF!</definedName>
    <definedName name="EBLRate70">#REF!</definedName>
    <definedName name="EBLRate71">#REF!</definedName>
    <definedName name="EBLRate72">#REF!</definedName>
    <definedName name="EBLRate73">#REF!</definedName>
    <definedName name="EBLRate74">#REF!</definedName>
    <definedName name="EBLRate75">#REF!</definedName>
    <definedName name="EBLRate76">#REF!</definedName>
    <definedName name="EBLRate77">#REF!</definedName>
    <definedName name="EBLRate78">#REF!</definedName>
    <definedName name="EBLRate79">#REF!</definedName>
    <definedName name="EBLRate8">#REF!</definedName>
    <definedName name="EBLRate80">#REF!</definedName>
    <definedName name="EBLRate81">#REF!</definedName>
    <definedName name="EBLRate82">#REF!</definedName>
    <definedName name="EBLRate83">#REF!</definedName>
    <definedName name="EBLRate84">#REF!</definedName>
    <definedName name="EBLRate85">#REF!</definedName>
    <definedName name="EBLRate86">#REF!</definedName>
    <definedName name="EBLRate87">#REF!</definedName>
    <definedName name="EBLRate88">#REF!</definedName>
    <definedName name="EBLRate89">#REF!</definedName>
    <definedName name="EBLRate9">#REF!</definedName>
    <definedName name="EBLRate90">#REF!</definedName>
    <definedName name="EBLRate91">#REF!</definedName>
    <definedName name="EBLRate92">#REF!</definedName>
    <definedName name="EBLRate93">#REF!</definedName>
    <definedName name="EBLRate94">#REF!</definedName>
    <definedName name="EBLRate95">#REF!</definedName>
    <definedName name="EBLRate96">#REF!</definedName>
    <definedName name="EBLRate97">#REF!</definedName>
    <definedName name="EBLRate98">#REF!</definedName>
    <definedName name="EBLRate99">#REF!</definedName>
    <definedName name="EmpPersLiabFinalPrem1">#REF!</definedName>
    <definedName name="EmpPersLiabFinalPrem10">#REF!</definedName>
    <definedName name="EmpPersLiabFinalPrem100">#REF!</definedName>
    <definedName name="EmpPersLiabFinalPrem11">#REF!</definedName>
    <definedName name="EmpPersLiabFinalPrem12">#REF!</definedName>
    <definedName name="EmpPersLiabFinalPrem13">#REF!</definedName>
    <definedName name="EmpPersLiabFinalPrem14">#REF!</definedName>
    <definedName name="EmpPersLiabFinalPrem15">#REF!</definedName>
    <definedName name="EmpPersLiabFinalPrem16">#REF!</definedName>
    <definedName name="EmpPersLiabFinalPrem17">#REF!</definedName>
    <definedName name="EmpPersLiabFinalPrem18">#REF!</definedName>
    <definedName name="EmpPersLiabFinalPrem19">#REF!</definedName>
    <definedName name="EmpPersLiabFinalPrem2">#REF!</definedName>
    <definedName name="EmpPersLiabFinalPrem20">#REF!</definedName>
    <definedName name="EmpPersLiabFinalPrem21">#REF!</definedName>
    <definedName name="EmpPersLiabFinalPrem22">#REF!</definedName>
    <definedName name="EmpPersLiabFinalPrem23">#REF!</definedName>
    <definedName name="EmpPersLiabFinalPrem24">#REF!</definedName>
    <definedName name="EmpPersLiabFinalPrem25">#REF!</definedName>
    <definedName name="EmpPersLiabFinalPrem26">#REF!</definedName>
    <definedName name="EmpPersLiabFinalPrem27">#REF!</definedName>
    <definedName name="EmpPersLiabFinalPrem28">#REF!</definedName>
    <definedName name="EmpPersLiabFinalPrem29">#REF!</definedName>
    <definedName name="EmpPersLiabFinalPrem3">#REF!</definedName>
    <definedName name="EmpPersLiabFinalPrem30">#REF!</definedName>
    <definedName name="EmpPersLiabFinalPrem31">#REF!</definedName>
    <definedName name="EmpPersLiabFinalPrem32">#REF!</definedName>
    <definedName name="EmpPersLiabFinalPrem33">#REF!</definedName>
    <definedName name="EmpPersLiabFinalPrem34">#REF!</definedName>
    <definedName name="EmpPersLiabFinalPrem35">#REF!</definedName>
    <definedName name="EmpPersLiabFinalPrem36">#REF!</definedName>
    <definedName name="EmpPersLiabFinalPrem37">#REF!</definedName>
    <definedName name="EmpPersLiabFinalPrem38">#REF!</definedName>
    <definedName name="EmpPersLiabFinalPrem39">#REF!</definedName>
    <definedName name="EmpPersLiabFinalPrem4">#REF!</definedName>
    <definedName name="EmpPersLiabFinalPrem40">#REF!</definedName>
    <definedName name="EmpPersLiabFinalPrem41">#REF!</definedName>
    <definedName name="EmpPersLiabFinalPrem42">#REF!</definedName>
    <definedName name="EmpPersLiabFinalPrem43">#REF!</definedName>
    <definedName name="EmpPersLiabFinalPrem44">#REF!</definedName>
    <definedName name="EmpPersLiabFinalPrem45">#REF!</definedName>
    <definedName name="EmpPersLiabFinalPrem46">#REF!</definedName>
    <definedName name="EmpPersLiabFinalPrem47">#REF!</definedName>
    <definedName name="EmpPersLiabFinalPrem48">#REF!</definedName>
    <definedName name="EmpPersLiabFinalPrem49">#REF!</definedName>
    <definedName name="EmpPersLiabFinalPrem5">#REF!</definedName>
    <definedName name="EmpPersLiabFinalPrem50">#REF!</definedName>
    <definedName name="EmpPersLiabFinalPrem51">#REF!</definedName>
    <definedName name="EmpPersLiabFinalPrem52">#REF!</definedName>
    <definedName name="EmpPersLiabFinalPrem53">#REF!</definedName>
    <definedName name="EmpPersLiabFinalPrem54">#REF!</definedName>
    <definedName name="EmpPersLiabFinalPrem55">#REF!</definedName>
    <definedName name="EmpPersLiabFinalPrem56">#REF!</definedName>
    <definedName name="EmpPersLiabFinalPrem57">#REF!</definedName>
    <definedName name="EmpPersLiabFinalPrem58">#REF!</definedName>
    <definedName name="EmpPersLiabFinalPrem59">#REF!</definedName>
    <definedName name="EmpPersLiabFinalPrem6">#REF!</definedName>
    <definedName name="EmpPersLiabFinalPrem60">#REF!</definedName>
    <definedName name="EmpPersLiabFinalPrem61">#REF!</definedName>
    <definedName name="EmpPersLiabFinalPrem62">#REF!</definedName>
    <definedName name="EmpPersLiabFinalPrem63">#REF!</definedName>
    <definedName name="EmpPersLiabFinalPrem64">#REF!</definedName>
    <definedName name="EmpPersLiabFinalPrem65">#REF!</definedName>
    <definedName name="EmpPersLiabFinalPrem66">#REF!</definedName>
    <definedName name="EmpPersLiabFinalPrem67">#REF!</definedName>
    <definedName name="EmpPersLiabFinalPrem68">#REF!</definedName>
    <definedName name="EmpPersLiabFinalPrem69">#REF!</definedName>
    <definedName name="EmpPersLiabFinalPrem7">#REF!</definedName>
    <definedName name="EmpPersLiabFinalPrem70">#REF!</definedName>
    <definedName name="EmpPersLiabFinalPrem71">#REF!</definedName>
    <definedName name="EmpPersLiabFinalPrem72">#REF!</definedName>
    <definedName name="EmpPersLiabFinalPrem73">#REF!</definedName>
    <definedName name="EmpPersLiabFinalPrem74">#REF!</definedName>
    <definedName name="EmpPersLiabFinalPrem75">#REF!</definedName>
    <definedName name="EmpPersLiabFinalPrem76">#REF!</definedName>
    <definedName name="EmpPersLiabFinalPrem77">#REF!</definedName>
    <definedName name="EmpPersLiabFinalPrem78">#REF!</definedName>
    <definedName name="EmpPersLiabFinalPrem79">#REF!</definedName>
    <definedName name="EmpPersLiabFinalPrem8">#REF!</definedName>
    <definedName name="EmpPersLiabFinalPrem80">#REF!</definedName>
    <definedName name="EmpPersLiabFinalPrem81">#REF!</definedName>
    <definedName name="EmpPersLiabFinalPrem82">#REF!</definedName>
    <definedName name="EmpPersLiabFinalPrem83">#REF!</definedName>
    <definedName name="EmpPersLiabFinalPrem84">#REF!</definedName>
    <definedName name="EmpPersLiabFinalPrem85">#REF!</definedName>
    <definedName name="EmpPersLiabFinalPrem86">#REF!</definedName>
    <definedName name="EmpPersLiabFinalPrem87">#REF!</definedName>
    <definedName name="EmpPersLiabFinalPrem88">#REF!</definedName>
    <definedName name="EmpPersLiabFinalPrem89">#REF!</definedName>
    <definedName name="EmpPersLiabFinalPrem9">#REF!</definedName>
    <definedName name="EmpPersLiabFinalPrem90">#REF!</definedName>
    <definedName name="EmpPersLiabFinalPrem91">#REF!</definedName>
    <definedName name="EmpPersLiabFinalPrem92">#REF!</definedName>
    <definedName name="EmpPersLiabFinalPrem93">#REF!</definedName>
    <definedName name="EmpPersLiabFinalPrem94">#REF!</definedName>
    <definedName name="EmpPersLiabFinalPrem95">#REF!</definedName>
    <definedName name="EmpPersLiabFinalPrem96">#REF!</definedName>
    <definedName name="EmpPersLiabFinalPrem97">#REF!</definedName>
    <definedName name="EmpPersLiabFinalPrem98">#REF!</definedName>
    <definedName name="EmpPersLiabFinalPrem99">#REF!</definedName>
    <definedName name="EPLamt1">#REF!</definedName>
    <definedName name="EPLamt10">#REF!</definedName>
    <definedName name="EPLamt100">#REF!</definedName>
    <definedName name="EPLamt11">#REF!</definedName>
    <definedName name="EPLamt12">#REF!</definedName>
    <definedName name="EPLamt13">#REF!</definedName>
    <definedName name="EPLamt14">#REF!</definedName>
    <definedName name="EPLamt15">#REF!</definedName>
    <definedName name="EPLamt16">#REF!</definedName>
    <definedName name="EPLamt17">#REF!</definedName>
    <definedName name="EPLamt18">#REF!</definedName>
    <definedName name="EPLamt19">#REF!</definedName>
    <definedName name="EPLamt2">#REF!</definedName>
    <definedName name="EPLamt20">#REF!</definedName>
    <definedName name="EPLamt21">#REF!</definedName>
    <definedName name="EPLamt22">#REF!</definedName>
    <definedName name="EPLamt23">#REF!</definedName>
    <definedName name="EPLamt24">#REF!</definedName>
    <definedName name="EPLamt25">#REF!</definedName>
    <definedName name="EPLamt26">#REF!</definedName>
    <definedName name="EPLamt27">#REF!</definedName>
    <definedName name="EPLamt28">#REF!</definedName>
    <definedName name="EPLamt29">#REF!</definedName>
    <definedName name="EPLamt3">#REF!</definedName>
    <definedName name="EPLamt30">#REF!</definedName>
    <definedName name="EPLamt31">#REF!</definedName>
    <definedName name="EPLamt32">#REF!</definedName>
    <definedName name="EPLamt33">#REF!</definedName>
    <definedName name="EPLamt34">#REF!</definedName>
    <definedName name="EPLamt35">#REF!</definedName>
    <definedName name="EPLamt36">#REF!</definedName>
    <definedName name="EPLamt37">#REF!</definedName>
    <definedName name="EPLamt38">#REF!</definedName>
    <definedName name="EPLamt39">#REF!</definedName>
    <definedName name="EPLamt4">#REF!</definedName>
    <definedName name="EPLamt40">#REF!</definedName>
    <definedName name="EPLamt41">#REF!</definedName>
    <definedName name="EPLamt42">#REF!</definedName>
    <definedName name="EPLamt43">#REF!</definedName>
    <definedName name="EPLamt44">#REF!</definedName>
    <definedName name="EPLamt45">#REF!</definedName>
    <definedName name="EPLamt46">#REF!</definedName>
    <definedName name="EPLamt47">#REF!</definedName>
    <definedName name="EPLamt48">#REF!</definedName>
    <definedName name="EPLamt49">#REF!</definedName>
    <definedName name="EPLamt5">#REF!</definedName>
    <definedName name="EPLamt50">#REF!</definedName>
    <definedName name="EPLamt51">#REF!</definedName>
    <definedName name="EPLamt52">#REF!</definedName>
    <definedName name="EPLamt53">#REF!</definedName>
    <definedName name="EPLamt54">#REF!</definedName>
    <definedName name="EPLamt55">#REF!</definedName>
    <definedName name="EPLamt56">#REF!</definedName>
    <definedName name="EPLamt57">#REF!</definedName>
    <definedName name="EPLamt58">#REF!</definedName>
    <definedName name="EPLamt59">#REF!</definedName>
    <definedName name="EPLamt6">#REF!</definedName>
    <definedName name="EPLamt60">#REF!</definedName>
    <definedName name="EPLamt61">#REF!</definedName>
    <definedName name="EPLamt62">#REF!</definedName>
    <definedName name="EPLamt63">#REF!</definedName>
    <definedName name="EPLamt64">#REF!</definedName>
    <definedName name="EPLamt65">#REF!</definedName>
    <definedName name="EPLamt66">#REF!</definedName>
    <definedName name="EPLamt67">#REF!</definedName>
    <definedName name="EPLamt68">#REF!</definedName>
    <definedName name="EPLamt69">#REF!</definedName>
    <definedName name="EPLamt7">#REF!</definedName>
    <definedName name="EPLamt70">#REF!</definedName>
    <definedName name="EPLamt71">#REF!</definedName>
    <definedName name="EPLamt72">#REF!</definedName>
    <definedName name="EPLamt73">#REF!</definedName>
    <definedName name="EPLamt74">#REF!</definedName>
    <definedName name="EPLamt75">#REF!</definedName>
    <definedName name="EPLamt76">#REF!</definedName>
    <definedName name="EPLamt77">#REF!</definedName>
    <definedName name="EPLamt78">#REF!</definedName>
    <definedName name="EPLamt79">#REF!</definedName>
    <definedName name="EPLamt8">#REF!</definedName>
    <definedName name="EPLamt80">#REF!</definedName>
    <definedName name="EPLamt81">#REF!</definedName>
    <definedName name="EPLamt82">#REF!</definedName>
    <definedName name="EPLamt83">#REF!</definedName>
    <definedName name="EPLamt84">#REF!</definedName>
    <definedName name="EPLamt85">#REF!</definedName>
    <definedName name="EPLamt86">#REF!</definedName>
    <definedName name="EPLamt87">#REF!</definedName>
    <definedName name="EPLamt88">#REF!</definedName>
    <definedName name="EPLamt89">#REF!</definedName>
    <definedName name="EPLamt9">#REF!</definedName>
    <definedName name="EPLamt90">#REF!</definedName>
    <definedName name="EPLamt91">#REF!</definedName>
    <definedName name="EPLamt92">#REF!</definedName>
    <definedName name="EPLamt93">#REF!</definedName>
    <definedName name="EPLamt94">#REF!</definedName>
    <definedName name="EPLamt95">#REF!</definedName>
    <definedName name="EPLamt96">#REF!</definedName>
    <definedName name="EPLamt97">#REF!</definedName>
    <definedName name="EPLamt98">#REF!</definedName>
    <definedName name="EPLamt99">#REF!</definedName>
    <definedName name="EPliab1">#REF!</definedName>
    <definedName name="EPliab10">#REF!</definedName>
    <definedName name="EPliab100">#REF!</definedName>
    <definedName name="EPliab11">#REF!</definedName>
    <definedName name="EPliab12">#REF!</definedName>
    <definedName name="EPliab13">#REF!</definedName>
    <definedName name="EPliab14">#REF!</definedName>
    <definedName name="EPliab15">#REF!</definedName>
    <definedName name="EPliab16">#REF!</definedName>
    <definedName name="EPliab17">#REF!</definedName>
    <definedName name="EPliab18">#REF!</definedName>
    <definedName name="EPliab19">#REF!</definedName>
    <definedName name="EPliab2">#REF!</definedName>
    <definedName name="EPliab20">#REF!</definedName>
    <definedName name="EPliab21">#REF!</definedName>
    <definedName name="EPliab22">#REF!</definedName>
    <definedName name="EPliab23">#REF!</definedName>
    <definedName name="EPliab24">#REF!</definedName>
    <definedName name="EPliab25">#REF!</definedName>
    <definedName name="EPliab26">#REF!</definedName>
    <definedName name="EPliab27">#REF!</definedName>
    <definedName name="EPliab28">#REF!</definedName>
    <definedName name="EPliab29">#REF!</definedName>
    <definedName name="EPliab3">#REF!</definedName>
    <definedName name="EPliab30">#REF!</definedName>
    <definedName name="EPliab31">#REF!</definedName>
    <definedName name="EPliab32">#REF!</definedName>
    <definedName name="EPliab33">#REF!</definedName>
    <definedName name="EPliab34">#REF!</definedName>
    <definedName name="EPliab35">#REF!</definedName>
    <definedName name="EPliab36">#REF!</definedName>
    <definedName name="EPliab37">#REF!</definedName>
    <definedName name="EPliab38">#REF!</definedName>
    <definedName name="EPliab39">#REF!</definedName>
    <definedName name="EPliab4">#REF!</definedName>
    <definedName name="EPliab40">#REF!</definedName>
    <definedName name="EPliab41">#REF!</definedName>
    <definedName name="EPliab42">#REF!</definedName>
    <definedName name="EPliab43">#REF!</definedName>
    <definedName name="EPliab44">#REF!</definedName>
    <definedName name="EPliab45">#REF!</definedName>
    <definedName name="EPliab46">#REF!</definedName>
    <definedName name="EPliab47">#REF!</definedName>
    <definedName name="EPliab48">#REF!</definedName>
    <definedName name="EPliab49">#REF!</definedName>
    <definedName name="EPliab5">#REF!</definedName>
    <definedName name="EPliab50">#REF!</definedName>
    <definedName name="EPliab51">#REF!</definedName>
    <definedName name="EPliab52">#REF!</definedName>
    <definedName name="EPliab53">#REF!</definedName>
    <definedName name="EPliab54">#REF!</definedName>
    <definedName name="EPliab55">#REF!</definedName>
    <definedName name="EPliab56">#REF!</definedName>
    <definedName name="EPliab57">#REF!</definedName>
    <definedName name="EPliab58">#REF!</definedName>
    <definedName name="EPliab59">#REF!</definedName>
    <definedName name="EPliab6">#REF!</definedName>
    <definedName name="EPliab60">#REF!</definedName>
    <definedName name="EPliab61">#REF!</definedName>
    <definedName name="EPliab62">#REF!</definedName>
    <definedName name="EPliab63">#REF!</definedName>
    <definedName name="EPliab64">#REF!</definedName>
    <definedName name="EPliab65">#REF!</definedName>
    <definedName name="EPliab66">#REF!</definedName>
    <definedName name="EPliab67">#REF!</definedName>
    <definedName name="EPliab68">#REF!</definedName>
    <definedName name="EPliab69">#REF!</definedName>
    <definedName name="EPliab7">#REF!</definedName>
    <definedName name="EPliab70">#REF!</definedName>
    <definedName name="EPliab71">#REF!</definedName>
    <definedName name="EPliab72">#REF!</definedName>
    <definedName name="EPliab73">#REF!</definedName>
    <definedName name="EPliab74">#REF!</definedName>
    <definedName name="EPliab75">#REF!</definedName>
    <definedName name="EPliab76">#REF!</definedName>
    <definedName name="EPliab77">#REF!</definedName>
    <definedName name="EPliab78">#REF!</definedName>
    <definedName name="EPliab79">#REF!</definedName>
    <definedName name="EPliab8">#REF!</definedName>
    <definedName name="EPliab80">#REF!</definedName>
    <definedName name="EPliab81">#REF!</definedName>
    <definedName name="EPliab82">#REF!</definedName>
    <definedName name="EPliab83">#REF!</definedName>
    <definedName name="EPliab84">#REF!</definedName>
    <definedName name="EPliab85">#REF!</definedName>
    <definedName name="EPliab86">#REF!</definedName>
    <definedName name="EPliab87">#REF!</definedName>
    <definedName name="EPliab88">#REF!</definedName>
    <definedName name="EPliab89">#REF!</definedName>
    <definedName name="EPliab9">#REF!</definedName>
    <definedName name="EPliab90">#REF!</definedName>
    <definedName name="EPliab91">#REF!</definedName>
    <definedName name="EPliab92">#REF!</definedName>
    <definedName name="EPliab93">#REF!</definedName>
    <definedName name="EPliab94">#REF!</definedName>
    <definedName name="EPliab95">#REF!</definedName>
    <definedName name="EPliab96">#REF!</definedName>
    <definedName name="EPliab97">#REF!</definedName>
    <definedName name="EPliab98">#REF!</definedName>
    <definedName name="EPliab99">#REF!</definedName>
    <definedName name="EQDollar1">Worksheet!$AA$5</definedName>
    <definedName name="EQDollar10">#REF!</definedName>
    <definedName name="EQDollar100">#REF!</definedName>
    <definedName name="EQDollar11">#REF!</definedName>
    <definedName name="EQDollar12">#REF!</definedName>
    <definedName name="EQDollar13">#REF!</definedName>
    <definedName name="EQDollar14">#REF!</definedName>
    <definedName name="EQDollar15">#REF!</definedName>
    <definedName name="EQDollar16">#REF!</definedName>
    <definedName name="EQDollar17">#REF!</definedName>
    <definedName name="EQDollar18">#REF!</definedName>
    <definedName name="EQDollar19">#REF!</definedName>
    <definedName name="EQDollar2">Worksheet!$AA$6</definedName>
    <definedName name="EQDollar20">#REF!</definedName>
    <definedName name="EQDollar21">#REF!</definedName>
    <definedName name="EQDollar22">#REF!</definedName>
    <definedName name="EQDollar23">#REF!</definedName>
    <definedName name="EQDollar24">#REF!</definedName>
    <definedName name="EQDollar25">#REF!</definedName>
    <definedName name="EQDollar26">#REF!</definedName>
    <definedName name="EQDollar27">#REF!</definedName>
    <definedName name="EQDollar28">#REF!</definedName>
    <definedName name="EQDollar29">#REF!</definedName>
    <definedName name="EQDollar3">Worksheet!$AA$7</definedName>
    <definedName name="EQDollar30">#REF!</definedName>
    <definedName name="EQDollar31">#REF!</definedName>
    <definedName name="EQDollar32">#REF!</definedName>
    <definedName name="EQDollar33">#REF!</definedName>
    <definedName name="EQDollar34">#REF!</definedName>
    <definedName name="EQDollar35">#REF!</definedName>
    <definedName name="EQDollar36">#REF!</definedName>
    <definedName name="EQDollar37">#REF!</definedName>
    <definedName name="EQDollar38">#REF!</definedName>
    <definedName name="EQDollar39">#REF!</definedName>
    <definedName name="EQDollar4">Worksheet!$AA$8</definedName>
    <definedName name="EQDollar40">#REF!</definedName>
    <definedName name="EQDollar41">#REF!</definedName>
    <definedName name="EQDollar42">#REF!</definedName>
    <definedName name="EQDollar43">#REF!</definedName>
    <definedName name="EQDollar44">#REF!</definedName>
    <definedName name="EQDollar45">#REF!</definedName>
    <definedName name="EQDollar46">#REF!</definedName>
    <definedName name="EQDollar47">#REF!</definedName>
    <definedName name="EQDollar48">#REF!</definedName>
    <definedName name="EQDollar49">#REF!</definedName>
    <definedName name="EQDollar5">Worksheet!$AA$9</definedName>
    <definedName name="EQDollar50">#REF!</definedName>
    <definedName name="EQDollar51">#REF!</definedName>
    <definedName name="EQDollar52">#REF!</definedName>
    <definedName name="EQDollar53">#REF!</definedName>
    <definedName name="EQDollar54">#REF!</definedName>
    <definedName name="EQDollar55">#REF!</definedName>
    <definedName name="EQDollar56">#REF!</definedName>
    <definedName name="EQDollar57">#REF!</definedName>
    <definedName name="EQDollar58">#REF!</definedName>
    <definedName name="EQDollar59">#REF!</definedName>
    <definedName name="EQDollar6">Worksheet!$AA$10</definedName>
    <definedName name="EQDollar60">#REF!</definedName>
    <definedName name="EQDollar61">#REF!</definedName>
    <definedName name="EQDollar62">#REF!</definedName>
    <definedName name="EQDollar63">#REF!</definedName>
    <definedName name="EQDollar64">#REF!</definedName>
    <definedName name="EQDollar65">#REF!</definedName>
    <definedName name="EQDollar66">#REF!</definedName>
    <definedName name="EQDollar67">#REF!</definedName>
    <definedName name="EQDollar68">#REF!</definedName>
    <definedName name="EQDollar69">#REF!</definedName>
    <definedName name="EQDollar7">#REF!</definedName>
    <definedName name="EQDollar70">#REF!</definedName>
    <definedName name="EQDollar71">#REF!</definedName>
    <definedName name="EQDollar72">#REF!</definedName>
    <definedName name="EQDollar73">#REF!</definedName>
    <definedName name="EQDollar74">#REF!</definedName>
    <definedName name="EQDollar75">#REF!</definedName>
    <definedName name="EQDollar76">#REF!</definedName>
    <definedName name="EQDollar77">#REF!</definedName>
    <definedName name="EQDollar78">#REF!</definedName>
    <definedName name="EQDollar79">#REF!</definedName>
    <definedName name="EQDollar8">#REF!</definedName>
    <definedName name="EQDollar80">#REF!</definedName>
    <definedName name="EQDollar81">#REF!</definedName>
    <definedName name="EQDollar82">#REF!</definedName>
    <definedName name="EQDollar83">#REF!</definedName>
    <definedName name="EQDollar84">#REF!</definedName>
    <definedName name="EQDollar85">#REF!</definedName>
    <definedName name="EQDollar86">#REF!</definedName>
    <definedName name="EQDollar87">#REF!</definedName>
    <definedName name="EQDollar88">#REF!</definedName>
    <definedName name="EQDollar89">#REF!</definedName>
    <definedName name="EQDollar9">#REF!</definedName>
    <definedName name="EQDollar90">#REF!</definedName>
    <definedName name="EQDollar91">#REF!</definedName>
    <definedName name="EQDollar92">#REF!</definedName>
    <definedName name="EQDollar93">#REF!</definedName>
    <definedName name="EQDollar94">#REF!</definedName>
    <definedName name="EQDollar95">#REF!</definedName>
    <definedName name="EQDollar96">#REF!</definedName>
    <definedName name="EQDollar97">#REF!</definedName>
    <definedName name="EQDollar98">#REF!</definedName>
    <definedName name="EQDollar99">#REF!</definedName>
    <definedName name="EQFP1">Worksheet!$AT$5</definedName>
    <definedName name="EQFP10">#REF!</definedName>
    <definedName name="EQFP100">#REF!</definedName>
    <definedName name="EQFP101">#REF!</definedName>
    <definedName name="EQFP11">#REF!</definedName>
    <definedName name="EQFP12">#REF!</definedName>
    <definedName name="EQFP13">#REF!</definedName>
    <definedName name="EQFP14">#REF!</definedName>
    <definedName name="EQFP15">#REF!</definedName>
    <definedName name="EQFP16">#REF!</definedName>
    <definedName name="EQFP17">#REF!</definedName>
    <definedName name="EQFP18">#REF!</definedName>
    <definedName name="EQFP19">#REF!</definedName>
    <definedName name="EQFP2">Worksheet!$AT$6</definedName>
    <definedName name="EQFP20">#REF!</definedName>
    <definedName name="EQFP21">#REF!</definedName>
    <definedName name="EQFP22">#REF!</definedName>
    <definedName name="EQFP23">#REF!</definedName>
    <definedName name="EQFP24">#REF!</definedName>
    <definedName name="EQFP25">#REF!</definedName>
    <definedName name="EQFP26">#REF!</definedName>
    <definedName name="EQFP27">#REF!</definedName>
    <definedName name="EQFP28">#REF!</definedName>
    <definedName name="EQFP29">#REF!</definedName>
    <definedName name="EQFP3">Worksheet!$AT$7</definedName>
    <definedName name="EQFP30">#REF!</definedName>
    <definedName name="EQFP31">#REF!</definedName>
    <definedName name="EQFP32">#REF!</definedName>
    <definedName name="EQFP33">#REF!</definedName>
    <definedName name="EQFP34">#REF!</definedName>
    <definedName name="EQFP35">#REF!</definedName>
    <definedName name="EQFP36">#REF!</definedName>
    <definedName name="EQFP37">#REF!</definedName>
    <definedName name="EQFP38">#REF!</definedName>
    <definedName name="EQFP39">#REF!</definedName>
    <definedName name="EQFP4">Worksheet!$AT$8</definedName>
    <definedName name="EQFP40">#REF!</definedName>
    <definedName name="EQFP41">#REF!</definedName>
    <definedName name="EQFP42">#REF!</definedName>
    <definedName name="EQFP43">#REF!</definedName>
    <definedName name="EQFP44">#REF!</definedName>
    <definedName name="EQFP45">#REF!</definedName>
    <definedName name="EQFP46">#REF!</definedName>
    <definedName name="EQFP47">#REF!</definedName>
    <definedName name="EQFP48">#REF!</definedName>
    <definedName name="EQFP49">#REF!</definedName>
    <definedName name="EQFP5">Worksheet!$AT$9</definedName>
    <definedName name="EQFP50">#REF!</definedName>
    <definedName name="EQFP51">#REF!</definedName>
    <definedName name="EQFP52">#REF!</definedName>
    <definedName name="EQFP53">#REF!</definedName>
    <definedName name="EQFP54">#REF!</definedName>
    <definedName name="EQFP55">#REF!</definedName>
    <definedName name="EQFP56">#REF!</definedName>
    <definedName name="EQFP57">#REF!</definedName>
    <definedName name="EQFP58">#REF!</definedName>
    <definedName name="EQFP59">#REF!</definedName>
    <definedName name="EQFP6">Worksheet!$AT$10</definedName>
    <definedName name="EQFP60">#REF!</definedName>
    <definedName name="EQFP61">#REF!</definedName>
    <definedName name="EQFP62">#REF!</definedName>
    <definedName name="EQFP63">#REF!</definedName>
    <definedName name="EQFP64">#REF!</definedName>
    <definedName name="EQFP65">#REF!</definedName>
    <definedName name="EQFP66">#REF!</definedName>
    <definedName name="EQFP67">#REF!</definedName>
    <definedName name="EQFP68">#REF!</definedName>
    <definedName name="EQFP69">#REF!</definedName>
    <definedName name="EQFP7">#REF!</definedName>
    <definedName name="EQFP70">#REF!</definedName>
    <definedName name="EQFP71">#REF!</definedName>
    <definedName name="EQFP72">#REF!</definedName>
    <definedName name="EQFP73">#REF!</definedName>
    <definedName name="EQFP74">#REF!</definedName>
    <definedName name="EQFP75">#REF!</definedName>
    <definedName name="EQFP76">#REF!</definedName>
    <definedName name="EQFP77">#REF!</definedName>
    <definedName name="EQFP78">#REF!</definedName>
    <definedName name="EQFP79">#REF!</definedName>
    <definedName name="EQFP8">#REF!</definedName>
    <definedName name="EQFP80">#REF!</definedName>
    <definedName name="EQFP81">#REF!</definedName>
    <definedName name="EQFP82">#REF!</definedName>
    <definedName name="EQFP83">#REF!</definedName>
    <definedName name="EQFP84">#REF!</definedName>
    <definedName name="EQFP85">#REF!</definedName>
    <definedName name="EQFP86">#REF!</definedName>
    <definedName name="EQFP87">#REF!</definedName>
    <definedName name="EQFP88">#REF!</definedName>
    <definedName name="EQFP89">#REF!</definedName>
    <definedName name="EQFP9">#REF!</definedName>
    <definedName name="EQFP90">#REF!</definedName>
    <definedName name="EQFP91">#REF!</definedName>
    <definedName name="EQFP92">#REF!</definedName>
    <definedName name="EQFP93">#REF!</definedName>
    <definedName name="EQFP95">#REF!</definedName>
    <definedName name="EQFP96">#REF!</definedName>
    <definedName name="EQFP97">#REF!</definedName>
    <definedName name="EQFP98">#REF!</definedName>
    <definedName name="EQFP99">#REF!</definedName>
    <definedName name="EQLmt1">Worksheet!$Y$5</definedName>
    <definedName name="EQLmt10">#REF!</definedName>
    <definedName name="EQLmt100">#REF!</definedName>
    <definedName name="EQLmt11">#REF!</definedName>
    <definedName name="EQLmt12">#REF!</definedName>
    <definedName name="EQLmt13">#REF!</definedName>
    <definedName name="EQLmt14">#REF!</definedName>
    <definedName name="EQLmt15">#REF!</definedName>
    <definedName name="EQLmt16">#REF!</definedName>
    <definedName name="EQLmt17">#REF!</definedName>
    <definedName name="EQLmt18">#REF!</definedName>
    <definedName name="EQLmt19">#REF!</definedName>
    <definedName name="EQLmt2">Worksheet!$Y$6</definedName>
    <definedName name="EQLmt20">#REF!</definedName>
    <definedName name="EQLmt21">#REF!</definedName>
    <definedName name="EQLmt22">#REF!</definedName>
    <definedName name="EQLmt23">#REF!</definedName>
    <definedName name="EQLmt24">#REF!</definedName>
    <definedName name="EQLmt25">#REF!</definedName>
    <definedName name="EQLmt26">#REF!</definedName>
    <definedName name="EQLmt27">#REF!</definedName>
    <definedName name="EQLmt28">#REF!</definedName>
    <definedName name="EQLmt29">#REF!</definedName>
    <definedName name="EQLmt3">Worksheet!$Y$7</definedName>
    <definedName name="EQLmt30">#REF!</definedName>
    <definedName name="EQLmt31">#REF!</definedName>
    <definedName name="EQLmt32">#REF!</definedName>
    <definedName name="EQLmt33">#REF!</definedName>
    <definedName name="EQLmt34">#REF!</definedName>
    <definedName name="EQLmt35">#REF!</definedName>
    <definedName name="EQLmt36">#REF!</definedName>
    <definedName name="EQLmt37">#REF!</definedName>
    <definedName name="EQLmt38">#REF!</definedName>
    <definedName name="EQLmt39">#REF!</definedName>
    <definedName name="EQLmt4">Worksheet!$Y$8</definedName>
    <definedName name="EQLmt40">#REF!</definedName>
    <definedName name="EQLmt41">#REF!</definedName>
    <definedName name="EQLmt42">#REF!</definedName>
    <definedName name="EQLmt43">#REF!</definedName>
    <definedName name="EQLmt44">#REF!</definedName>
    <definedName name="EQLmt45">#REF!</definedName>
    <definedName name="EQLmt46">#REF!</definedName>
    <definedName name="EQLmt47">#REF!</definedName>
    <definedName name="EQLmt48">#REF!</definedName>
    <definedName name="EQLmt49">#REF!</definedName>
    <definedName name="EQLmt5">Worksheet!$Y$9</definedName>
    <definedName name="EQLmt50">#REF!</definedName>
    <definedName name="EQLmt51">#REF!</definedName>
    <definedName name="EQLmt52">#REF!</definedName>
    <definedName name="EQLmt53">#REF!</definedName>
    <definedName name="EQLmt54">#REF!</definedName>
    <definedName name="EQLmt55">#REF!</definedName>
    <definedName name="EQLmt56">#REF!</definedName>
    <definedName name="EQLmt57">#REF!</definedName>
    <definedName name="EQLmt58">#REF!</definedName>
    <definedName name="EQLmt59">#REF!</definedName>
    <definedName name="EQLmt6">Worksheet!$Y$10</definedName>
    <definedName name="EQLmt60">#REF!</definedName>
    <definedName name="EQLmt61">#REF!</definedName>
    <definedName name="EQLmt62">#REF!</definedName>
    <definedName name="EQLmt63">#REF!</definedName>
    <definedName name="EQLmt64">#REF!</definedName>
    <definedName name="EQLmt65">#REF!</definedName>
    <definedName name="EQLmt66">#REF!</definedName>
    <definedName name="EQLmt67">#REF!</definedName>
    <definedName name="EQLmt68">#REF!</definedName>
    <definedName name="EQLmt69">#REF!</definedName>
    <definedName name="EQLmt7">#REF!</definedName>
    <definedName name="EQLmt70">#REF!</definedName>
    <definedName name="EQLmt71">#REF!</definedName>
    <definedName name="EQLmt72">#REF!</definedName>
    <definedName name="EQLmt73">#REF!</definedName>
    <definedName name="EQLmt74">#REF!</definedName>
    <definedName name="EQLmt75">#REF!</definedName>
    <definedName name="EQLmt76">#REF!</definedName>
    <definedName name="EQLmt77">#REF!</definedName>
    <definedName name="EQLmt78">#REF!</definedName>
    <definedName name="EQLmt79">#REF!</definedName>
    <definedName name="EQLmt8">#REF!</definedName>
    <definedName name="EQLmt80">#REF!</definedName>
    <definedName name="EQLmt81">#REF!</definedName>
    <definedName name="EQLmt82">#REF!</definedName>
    <definedName name="EQLmt83">#REF!</definedName>
    <definedName name="EQLmt84">#REF!</definedName>
    <definedName name="EQLmt85">#REF!</definedName>
    <definedName name="EQLmt86">#REF!</definedName>
    <definedName name="EQLmt87">#REF!</definedName>
    <definedName name="EQLmt88">#REF!</definedName>
    <definedName name="EQLmt89">#REF!</definedName>
    <definedName name="EQLmt9">#REF!</definedName>
    <definedName name="EQLmt90">#REF!</definedName>
    <definedName name="EQLmt91">#REF!</definedName>
    <definedName name="EQLmt92">#REF!</definedName>
    <definedName name="EQLmt93">#REF!</definedName>
    <definedName name="EQLmt94">#REF!</definedName>
    <definedName name="EQLmt95">#REF!</definedName>
    <definedName name="EQLmt96">#REF!</definedName>
    <definedName name="EQLmt97">#REF!</definedName>
    <definedName name="EQLmt98">#REF!</definedName>
    <definedName name="EQLmt99">#REF!</definedName>
    <definedName name="EQPerc1">Worksheet!$Z$5</definedName>
    <definedName name="EQPerc10">#REF!</definedName>
    <definedName name="EQPerc100">#REF!</definedName>
    <definedName name="EQPerc11">#REF!</definedName>
    <definedName name="EQPerc12">#REF!</definedName>
    <definedName name="EQPerc13">#REF!</definedName>
    <definedName name="EQPerc14">#REF!</definedName>
    <definedName name="EQPerc15">#REF!</definedName>
    <definedName name="EQPerc16">#REF!</definedName>
    <definedName name="EQPerc17">#REF!</definedName>
    <definedName name="EQPerc18">#REF!</definedName>
    <definedName name="EQPerc19">#REF!</definedName>
    <definedName name="EQPerc2">Worksheet!$Z$6</definedName>
    <definedName name="EQPerc20">#REF!</definedName>
    <definedName name="EQPerc21">#REF!</definedName>
    <definedName name="EQPerc22">#REF!</definedName>
    <definedName name="EQPerc23">#REF!</definedName>
    <definedName name="EQPerc24">#REF!</definedName>
    <definedName name="EQPerc25">#REF!</definedName>
    <definedName name="EQPerc26">#REF!</definedName>
    <definedName name="EQPerc27">#REF!</definedName>
    <definedName name="EQPerc28">#REF!</definedName>
    <definedName name="EQPerc29">#REF!</definedName>
    <definedName name="EQPerc3">Worksheet!$Z$7</definedName>
    <definedName name="EQPerc30">#REF!</definedName>
    <definedName name="EQPerc31">#REF!</definedName>
    <definedName name="EQPerc32">#REF!</definedName>
    <definedName name="EQPerc33">#REF!</definedName>
    <definedName name="EQPerc34">#REF!</definedName>
    <definedName name="EQPerc35">#REF!</definedName>
    <definedName name="EQPerc36">#REF!</definedName>
    <definedName name="EQPerc37">#REF!</definedName>
    <definedName name="EQPerc38">#REF!</definedName>
    <definedName name="EQPerc39">#REF!</definedName>
    <definedName name="EQPerc4">Worksheet!$Z$8</definedName>
    <definedName name="EQPerc40">#REF!</definedName>
    <definedName name="EQPerc41">#REF!</definedName>
    <definedName name="EQPerc42">#REF!</definedName>
    <definedName name="EQPerc43">#REF!</definedName>
    <definedName name="EQPerc44">#REF!</definedName>
    <definedName name="EQPerc45">#REF!</definedName>
    <definedName name="EQPerc46">#REF!</definedName>
    <definedName name="EQPerc47">#REF!</definedName>
    <definedName name="EQPerc48">#REF!</definedName>
    <definedName name="EQPerc49">#REF!</definedName>
    <definedName name="EQPerc5">Worksheet!$Z$9</definedName>
    <definedName name="EQPerc50">#REF!</definedName>
    <definedName name="EQPerc51">#REF!</definedName>
    <definedName name="EQPerc52">#REF!</definedName>
    <definedName name="EQPerc53">#REF!</definedName>
    <definedName name="EQPerc54">#REF!</definedName>
    <definedName name="EQPerc55">#REF!</definedName>
    <definedName name="EQPerc56">#REF!</definedName>
    <definedName name="EQPerc57">#REF!</definedName>
    <definedName name="EQPerc58">#REF!</definedName>
    <definedName name="EQPerc59">#REF!</definedName>
    <definedName name="EQPerc6">Worksheet!$Z$10</definedName>
    <definedName name="EQPerc60">#REF!</definedName>
    <definedName name="EQPerc61">#REF!</definedName>
    <definedName name="EQPerc62">#REF!</definedName>
    <definedName name="EQPerc63">#REF!</definedName>
    <definedName name="EQPerc64">#REF!</definedName>
    <definedName name="EQPerc65">#REF!</definedName>
    <definedName name="EQPerc66">#REF!</definedName>
    <definedName name="EQPerc67">#REF!</definedName>
    <definedName name="EQPerc68">#REF!</definedName>
    <definedName name="EQPerc69">#REF!</definedName>
    <definedName name="EQPerc7">#REF!</definedName>
    <definedName name="EQPerc70">#REF!</definedName>
    <definedName name="EQPerc71">#REF!</definedName>
    <definedName name="EQPerc72">#REF!</definedName>
    <definedName name="EQPerc73">#REF!</definedName>
    <definedName name="EQPerc74">#REF!</definedName>
    <definedName name="EQPerc75">#REF!</definedName>
    <definedName name="EQPerc76">#REF!</definedName>
    <definedName name="EQPerc77">#REF!</definedName>
    <definedName name="EQPerc78">#REF!</definedName>
    <definedName name="EQPerc79">#REF!</definedName>
    <definedName name="EQPerc8">#REF!</definedName>
    <definedName name="EQPerc80">#REF!</definedName>
    <definedName name="EQPerc81">#REF!</definedName>
    <definedName name="EQPerc82">#REF!</definedName>
    <definedName name="EQPerc83">#REF!</definedName>
    <definedName name="EQPerc84">#REF!</definedName>
    <definedName name="EQPerc85">#REF!</definedName>
    <definedName name="EQPerc86">#REF!</definedName>
    <definedName name="EQPerc87">#REF!</definedName>
    <definedName name="EQPerc88">#REF!</definedName>
    <definedName name="EQPerc89">#REF!</definedName>
    <definedName name="EQPerc9">#REF!</definedName>
    <definedName name="EQPerc90">#REF!</definedName>
    <definedName name="EQPerc91">#REF!</definedName>
    <definedName name="EQPerc92">#REF!</definedName>
    <definedName name="EQPerc93">#REF!</definedName>
    <definedName name="EQPerc94">#REF!</definedName>
    <definedName name="EQPerc95">#REF!</definedName>
    <definedName name="EQPerc96">#REF!</definedName>
    <definedName name="EQPerc97">#REF!</definedName>
    <definedName name="EQPerc98">#REF!</definedName>
    <definedName name="EQPerc99">#REF!</definedName>
    <definedName name="EQPrem1">Worksheet!$AS$5</definedName>
    <definedName name="EQPrem10">#REF!</definedName>
    <definedName name="EQPrem100">#REF!</definedName>
    <definedName name="EQPrem11">#REF!</definedName>
    <definedName name="EQPrem12">#REF!</definedName>
    <definedName name="EQPrem13">#REF!</definedName>
    <definedName name="EQPrem14">#REF!</definedName>
    <definedName name="EQPrem15">#REF!</definedName>
    <definedName name="EQPrem16">#REF!</definedName>
    <definedName name="EQPrem17">#REF!</definedName>
    <definedName name="EQPrem18">#REF!</definedName>
    <definedName name="EQPrem19">#REF!</definedName>
    <definedName name="EQPrem2">Worksheet!$AS$6</definedName>
    <definedName name="EQPrem20">#REF!</definedName>
    <definedName name="EQPrem21">#REF!</definedName>
    <definedName name="EQPrem22">#REF!</definedName>
    <definedName name="EQPrem23">#REF!</definedName>
    <definedName name="EQPrem24">#REF!</definedName>
    <definedName name="EQPrem25">#REF!</definedName>
    <definedName name="EQPrem26">#REF!</definedName>
    <definedName name="EQPrem27">#REF!</definedName>
    <definedName name="EQPrem28">#REF!</definedName>
    <definedName name="EQPrem29">#REF!</definedName>
    <definedName name="EQPrem3">Worksheet!$AS$7</definedName>
    <definedName name="EQPrem30">#REF!</definedName>
    <definedName name="EQPrem31">#REF!</definedName>
    <definedName name="EQPrem32">#REF!</definedName>
    <definedName name="EQPrem33">#REF!</definedName>
    <definedName name="EQPrem34">#REF!</definedName>
    <definedName name="EQPrem35">#REF!</definedName>
    <definedName name="EQPrem36">#REF!</definedName>
    <definedName name="EQPrem37">#REF!</definedName>
    <definedName name="EQPrem38">#REF!</definedName>
    <definedName name="EQPrem39">#REF!</definedName>
    <definedName name="EQPrem4">Worksheet!$AS$8</definedName>
    <definedName name="EQPrem40">#REF!</definedName>
    <definedName name="EQPrem41">#REF!</definedName>
    <definedName name="EQPrem42">#REF!</definedName>
    <definedName name="EQPrem43">#REF!</definedName>
    <definedName name="EQPrem44">#REF!</definedName>
    <definedName name="EQPrem45">#REF!</definedName>
    <definedName name="EQPrem46">#REF!</definedName>
    <definedName name="EQPrem47">#REF!</definedName>
    <definedName name="EQPrem48">#REF!</definedName>
    <definedName name="EQPrem49">#REF!</definedName>
    <definedName name="EQPrem5">Worksheet!$AS$9</definedName>
    <definedName name="EQPrem50">#REF!</definedName>
    <definedName name="EQPrem51">#REF!</definedName>
    <definedName name="EQPrem52">#REF!</definedName>
    <definedName name="EQPrem53">#REF!</definedName>
    <definedName name="EQPrem54">#REF!</definedName>
    <definedName name="EQPrem55">#REF!</definedName>
    <definedName name="EQPrem56">#REF!</definedName>
    <definedName name="EQPrem57">#REF!</definedName>
    <definedName name="EQPrem58">#REF!</definedName>
    <definedName name="EQPrem59">#REF!</definedName>
    <definedName name="EQPrem6">Worksheet!$AS$10</definedName>
    <definedName name="EQPrem60">#REF!</definedName>
    <definedName name="EQPrem61">#REF!</definedName>
    <definedName name="EQPrem62">#REF!</definedName>
    <definedName name="EQPrem63">#REF!</definedName>
    <definedName name="EQPrem64">#REF!</definedName>
    <definedName name="EQPrem65">#REF!</definedName>
    <definedName name="EQPrem66">#REF!</definedName>
    <definedName name="EQPrem67">#REF!</definedName>
    <definedName name="EQPrem68">#REF!</definedName>
    <definedName name="EQPrem69">#REF!</definedName>
    <definedName name="EQPrem7">#REF!</definedName>
    <definedName name="EQPrem70">#REF!</definedName>
    <definedName name="EQPrem71">#REF!</definedName>
    <definedName name="EQPrem72">#REF!</definedName>
    <definedName name="EQPrem73">#REF!</definedName>
    <definedName name="EQPrem74">#REF!</definedName>
    <definedName name="EQPrem75">#REF!</definedName>
    <definedName name="EQPrem76">#REF!</definedName>
    <definedName name="EQPrem77">#REF!</definedName>
    <definedName name="EQPrem78">#REF!</definedName>
    <definedName name="EQPrem79">#REF!</definedName>
    <definedName name="EQPrem8">#REF!</definedName>
    <definedName name="EQPrem80">#REF!</definedName>
    <definedName name="EQPrem81">#REF!</definedName>
    <definedName name="EQPrem82">#REF!</definedName>
    <definedName name="EQPrem83">#REF!</definedName>
    <definedName name="EQPrem84">#REF!</definedName>
    <definedName name="EQPrem85">#REF!</definedName>
    <definedName name="EQPrem86">#REF!</definedName>
    <definedName name="EQPrem87">#REF!</definedName>
    <definedName name="EQPrem88">#REF!</definedName>
    <definedName name="EQPrem89">#REF!</definedName>
    <definedName name="EQPrem9">#REF!</definedName>
    <definedName name="EQPrem90">#REF!</definedName>
    <definedName name="EQPrem91">#REF!</definedName>
    <definedName name="EQPrem92">#REF!</definedName>
    <definedName name="EQPrem93">#REF!</definedName>
    <definedName name="EQPrem94">#REF!</definedName>
    <definedName name="EQPrem95">#REF!</definedName>
    <definedName name="EQPrem96">#REF!</definedName>
    <definedName name="EQPrem97">#REF!</definedName>
    <definedName name="EQPrem98">#REF!</definedName>
    <definedName name="EQPrem99">#REF!</definedName>
    <definedName name="EQRate1">Worksheet!$AR$5</definedName>
    <definedName name="EQRate10">#REF!</definedName>
    <definedName name="EQRate100">#REF!</definedName>
    <definedName name="EQRate11">#REF!</definedName>
    <definedName name="EQRate12">#REF!</definedName>
    <definedName name="EQRate13">#REF!</definedName>
    <definedName name="EQRate14">#REF!</definedName>
    <definedName name="EQRate15">#REF!</definedName>
    <definedName name="EQRate16">#REF!</definedName>
    <definedName name="EQRate17">#REF!</definedName>
    <definedName name="EQRate18">#REF!</definedName>
    <definedName name="EQRate19">#REF!</definedName>
    <definedName name="EQRate2">Worksheet!$AR$6</definedName>
    <definedName name="EQRate20">#REF!</definedName>
    <definedName name="EQRate21">#REF!</definedName>
    <definedName name="EQRate22">#REF!</definedName>
    <definedName name="EQRate23">#REF!</definedName>
    <definedName name="EQRate24">#REF!</definedName>
    <definedName name="EQRate25">#REF!</definedName>
    <definedName name="EQRate26">#REF!</definedName>
    <definedName name="EQRate27">#REF!</definedName>
    <definedName name="EQRate28">#REF!</definedName>
    <definedName name="EQRate29">#REF!</definedName>
    <definedName name="EQRate3">Worksheet!$AR$7</definedName>
    <definedName name="EQRate30">#REF!</definedName>
    <definedName name="EQRate31">#REF!</definedName>
    <definedName name="EQRate32">#REF!</definedName>
    <definedName name="EQRate33">#REF!</definedName>
    <definedName name="EQRate34">#REF!</definedName>
    <definedName name="EQRate35">#REF!</definedName>
    <definedName name="EQRate36">#REF!</definedName>
    <definedName name="EQRate37">#REF!</definedName>
    <definedName name="EQRate38">#REF!</definedName>
    <definedName name="EQRate39">#REF!</definedName>
    <definedName name="EQRate4">Worksheet!$AR$8</definedName>
    <definedName name="EQRate40">#REF!</definedName>
    <definedName name="EQRate41">#REF!</definedName>
    <definedName name="EQRate42">#REF!</definedName>
    <definedName name="EQRate43">#REF!</definedName>
    <definedName name="EQRate44">#REF!</definedName>
    <definedName name="EQRate45">#REF!</definedName>
    <definedName name="EQRate46">#REF!</definedName>
    <definedName name="EQRate47">#REF!</definedName>
    <definedName name="EQRate48">#REF!</definedName>
    <definedName name="EQRate49">#REF!</definedName>
    <definedName name="EQRate5">Worksheet!$AR$9</definedName>
    <definedName name="EQRate50">#REF!</definedName>
    <definedName name="EQRate51">#REF!</definedName>
    <definedName name="EQRate52">#REF!</definedName>
    <definedName name="EQRate53">#REF!</definedName>
    <definedName name="EQRate54">#REF!</definedName>
    <definedName name="EQRate55">#REF!</definedName>
    <definedName name="EQRate56">#REF!</definedName>
    <definedName name="EQRate57">#REF!</definedName>
    <definedName name="EQRate58">#REF!</definedName>
    <definedName name="EQRate59">#REF!</definedName>
    <definedName name="EQRate6">Worksheet!$AR$10</definedName>
    <definedName name="EQRate60">#REF!</definedName>
    <definedName name="EQRate61">#REF!</definedName>
    <definedName name="EQRate62">#REF!</definedName>
    <definedName name="EQRate63">#REF!</definedName>
    <definedName name="EQRate64">#REF!</definedName>
    <definedName name="EQRate65">#REF!</definedName>
    <definedName name="EQRate66">#REF!</definedName>
    <definedName name="EQRate67">#REF!</definedName>
    <definedName name="EQRate68">#REF!</definedName>
    <definedName name="EQRate69">#REF!</definedName>
    <definedName name="EQRate7">#REF!</definedName>
    <definedName name="EQRate70">#REF!</definedName>
    <definedName name="EQRate71">#REF!</definedName>
    <definedName name="EQRate72">#REF!</definedName>
    <definedName name="EQRate73">#REF!</definedName>
    <definedName name="EQRate74">#REF!</definedName>
    <definedName name="EQRate75">#REF!</definedName>
    <definedName name="EQRate76">#REF!</definedName>
    <definedName name="EQRate77">#REF!</definedName>
    <definedName name="EQRate78">#REF!</definedName>
    <definedName name="EQRate79">#REF!</definedName>
    <definedName name="EQRate8">#REF!</definedName>
    <definedName name="EQRate80">#REF!</definedName>
    <definedName name="EQRate81">#REF!</definedName>
    <definedName name="EQRate82">#REF!</definedName>
    <definedName name="EQRate83">#REF!</definedName>
    <definedName name="EQRate84">#REF!</definedName>
    <definedName name="EQRate85">#REF!</definedName>
    <definedName name="EQRate86">#REF!</definedName>
    <definedName name="EQRate87">#REF!</definedName>
    <definedName name="EQRate88">#REF!</definedName>
    <definedName name="EQRate89">#REF!</definedName>
    <definedName name="EQRate9">#REF!</definedName>
    <definedName name="EQRate90">#REF!</definedName>
    <definedName name="EQRate91">#REF!</definedName>
    <definedName name="EQRate92">#REF!</definedName>
    <definedName name="EQRate93">#REF!</definedName>
    <definedName name="EQRate94">#REF!</definedName>
    <definedName name="EQRate95">#REF!</definedName>
    <definedName name="EQRate96">#REF!</definedName>
    <definedName name="EQRate97">#REF!</definedName>
    <definedName name="EQRate98">#REF!</definedName>
    <definedName name="EQRate99">#REF!</definedName>
    <definedName name="ERPfEPL1">#REF!</definedName>
    <definedName name="ERPfEPL10">#REF!</definedName>
    <definedName name="ERPfEPL100">#REF!</definedName>
    <definedName name="ERPfEPL11">#REF!</definedName>
    <definedName name="ERPfEPL12">#REF!</definedName>
    <definedName name="ERPfEPL13">#REF!</definedName>
    <definedName name="ERPfEPL14">#REF!</definedName>
    <definedName name="ERPfEPL15">#REF!</definedName>
    <definedName name="ERPfEPL16">#REF!</definedName>
    <definedName name="ERPfEPL17">#REF!</definedName>
    <definedName name="ERPfEPL18">#REF!</definedName>
    <definedName name="ERPfEPL19">#REF!</definedName>
    <definedName name="ERPfEPL2">#REF!</definedName>
    <definedName name="ERPfEPL20">#REF!</definedName>
    <definedName name="ERPfEPL21">#REF!</definedName>
    <definedName name="ERPfEPL22">#REF!</definedName>
    <definedName name="ERPfEPL23">#REF!</definedName>
    <definedName name="ERPfEPL24">#REF!</definedName>
    <definedName name="ERPfEPL25">#REF!</definedName>
    <definedName name="ERPfEPL26">#REF!</definedName>
    <definedName name="ERPfEPL27">#REF!</definedName>
    <definedName name="ERPfEPL28">#REF!</definedName>
    <definedName name="ERPfEPL29">#REF!</definedName>
    <definedName name="ERPfEPL3">#REF!</definedName>
    <definedName name="ERPfEPL30">#REF!</definedName>
    <definedName name="ERPfEPL31">#REF!</definedName>
    <definedName name="ERPfEPL32">#REF!</definedName>
    <definedName name="ERPfEPL33">#REF!</definedName>
    <definedName name="ERPfEPL34">#REF!</definedName>
    <definedName name="ERPfEPL35">#REF!</definedName>
    <definedName name="ERPfEPL36">#REF!</definedName>
    <definedName name="ERPfEPL37">#REF!</definedName>
    <definedName name="ERPfEPL38">#REF!</definedName>
    <definedName name="ERPfEPL39">#REF!</definedName>
    <definedName name="ERPfEPL4">#REF!</definedName>
    <definedName name="ERPfEPL40">#REF!</definedName>
    <definedName name="ERPfEPL41">#REF!</definedName>
    <definedName name="ERPfEPL42">#REF!</definedName>
    <definedName name="ERPfEPL43">#REF!</definedName>
    <definedName name="ERPfEPL44">#REF!</definedName>
    <definedName name="ERPfEPL45">#REF!</definedName>
    <definedName name="ERPfEPL46">#REF!</definedName>
    <definedName name="ERPfEPL47">#REF!</definedName>
    <definedName name="ERPfEPL48">#REF!</definedName>
    <definedName name="ERPfEPL49">#REF!</definedName>
    <definedName name="ERPfEPL5">#REF!</definedName>
    <definedName name="ERPfEPL50">#REF!</definedName>
    <definedName name="ERPfEPL51">#REF!</definedName>
    <definedName name="ERPfEPL52">#REF!</definedName>
    <definedName name="ERPfEPL53">#REF!</definedName>
    <definedName name="ERPfEPL54">#REF!</definedName>
    <definedName name="ERPfEPL55">#REF!</definedName>
    <definedName name="ERPfEPL56">#REF!</definedName>
    <definedName name="ERPfEPL57">#REF!</definedName>
    <definedName name="ERPfEPL58">#REF!</definedName>
    <definedName name="ERPfEPL59">#REF!</definedName>
    <definedName name="ERPfEPL6">#REF!</definedName>
    <definedName name="ERPfEPL60">#REF!</definedName>
    <definedName name="ERPfEPL61">#REF!</definedName>
    <definedName name="ERPfEPL62">#REF!</definedName>
    <definedName name="ERPfEPL63">#REF!</definedName>
    <definedName name="ERPfEPL64">#REF!</definedName>
    <definedName name="ERPfEPL65">#REF!</definedName>
    <definedName name="ERPfEPL66">#REF!</definedName>
    <definedName name="ERPfEPL67">#REF!</definedName>
    <definedName name="ERPfEPL68">#REF!</definedName>
    <definedName name="ERPfEPL69">#REF!</definedName>
    <definedName name="ERPfEPL7">#REF!</definedName>
    <definedName name="ERPfEPL70">#REF!</definedName>
    <definedName name="ERPfEPL71">#REF!</definedName>
    <definedName name="ERPfEPL72">#REF!</definedName>
    <definedName name="ERPfEPL73">#REF!</definedName>
    <definedName name="ERPfEPL74">#REF!</definedName>
    <definedName name="ERPfEPL75">#REF!</definedName>
    <definedName name="ERPfEPL76">#REF!</definedName>
    <definedName name="ERPfEPL77">#REF!</definedName>
    <definedName name="ERPfEPL78">#REF!</definedName>
    <definedName name="ERPfEPL79">#REF!</definedName>
    <definedName name="ERPfEPL8">#REF!</definedName>
    <definedName name="ERPfEPL80">#REF!</definedName>
    <definedName name="ERPfEPL81">#REF!</definedName>
    <definedName name="ERPfEPL82">#REF!</definedName>
    <definedName name="ERPfEPL83">#REF!</definedName>
    <definedName name="ERPfEPL84">#REF!</definedName>
    <definedName name="ERPfEPL85">#REF!</definedName>
    <definedName name="ERPfEPL86">#REF!</definedName>
    <definedName name="ERPfEPL87">#REF!</definedName>
    <definedName name="ERPfEPL88">#REF!</definedName>
    <definedName name="ERPfEPL89">#REF!</definedName>
    <definedName name="ERPfEPL9">#REF!</definedName>
    <definedName name="ERPfEPL90">#REF!</definedName>
    <definedName name="ERPfEPL91">#REF!</definedName>
    <definedName name="ERPfEPL92">#REF!</definedName>
    <definedName name="ERPfEPL93">#REF!</definedName>
    <definedName name="ERPfEPL94">#REF!</definedName>
    <definedName name="ERPfEPL95">#REF!</definedName>
    <definedName name="ERPfEPL96">#REF!</definedName>
    <definedName name="ERPfEPL97">#REF!</definedName>
    <definedName name="ERPfEPL98">#REF!</definedName>
    <definedName name="ERPfEPL99">#REF!</definedName>
    <definedName name="FinalRate1">Worksheet!$AL$5</definedName>
    <definedName name="FinalRate10">#REF!</definedName>
    <definedName name="FinalRate100">#REF!</definedName>
    <definedName name="FinalRate11">#REF!</definedName>
    <definedName name="FinalRate12">#REF!</definedName>
    <definedName name="FinalRate13">#REF!</definedName>
    <definedName name="FinalRate14">#REF!</definedName>
    <definedName name="FinalRate15">#REF!</definedName>
    <definedName name="FinalRate16">#REF!</definedName>
    <definedName name="FinalRate17">#REF!</definedName>
    <definedName name="FinalRate18">#REF!</definedName>
    <definedName name="FinalRate19">#REF!</definedName>
    <definedName name="FinalRate2">Worksheet!$AL$6</definedName>
    <definedName name="FinalRate20">#REF!</definedName>
    <definedName name="FinalRate21">#REF!</definedName>
    <definedName name="FinalRate22">#REF!</definedName>
    <definedName name="FinalRate23">#REF!</definedName>
    <definedName name="FinalRate24">#REF!</definedName>
    <definedName name="FinalRate25">#REF!</definedName>
    <definedName name="FinalRate26">#REF!</definedName>
    <definedName name="FinalRate27">#REF!</definedName>
    <definedName name="FinalRate28">#REF!</definedName>
    <definedName name="FinalRate29">#REF!</definedName>
    <definedName name="FinalRate3">Worksheet!$AL$7</definedName>
    <definedName name="FinalRate30">#REF!</definedName>
    <definedName name="FinalRate31">#REF!</definedName>
    <definedName name="FinalRate32">#REF!</definedName>
    <definedName name="FinalRate33">#REF!</definedName>
    <definedName name="FinalRate34">#REF!</definedName>
    <definedName name="FinalRate35">#REF!</definedName>
    <definedName name="FinalRate36">#REF!</definedName>
    <definedName name="FinalRate37">#REF!</definedName>
    <definedName name="FinalRate38">#REF!</definedName>
    <definedName name="FinalRate39">#REF!</definedName>
    <definedName name="FinalRate4">Worksheet!$AL$8</definedName>
    <definedName name="FinalRate40">#REF!</definedName>
    <definedName name="FinalRate41">#REF!</definedName>
    <definedName name="FinalRate42">#REF!</definedName>
    <definedName name="FinalRate43">#REF!</definedName>
    <definedName name="FinalRate44">#REF!</definedName>
    <definedName name="FinalRate45">#REF!</definedName>
    <definedName name="FinalRate46">#REF!</definedName>
    <definedName name="FinalRate47">#REF!</definedName>
    <definedName name="FinalRate48">#REF!</definedName>
    <definedName name="FinalRate49">#REF!</definedName>
    <definedName name="FinalRate5">Worksheet!$AL$9</definedName>
    <definedName name="FinalRate50">#REF!</definedName>
    <definedName name="FinalRate51">#REF!</definedName>
    <definedName name="FinalRate52">#REF!</definedName>
    <definedName name="FinalRate53">#REF!</definedName>
    <definedName name="FinalRate54">#REF!</definedName>
    <definedName name="FinalRate55">#REF!</definedName>
    <definedName name="FinalRate56">#REF!</definedName>
    <definedName name="FinalRate57">#REF!</definedName>
    <definedName name="FinalRate58">#REF!</definedName>
    <definedName name="FinalRate59">#REF!</definedName>
    <definedName name="FinalRate6">Worksheet!$AL$10</definedName>
    <definedName name="FinalRate60">#REF!</definedName>
    <definedName name="FinalRate61">#REF!</definedName>
    <definedName name="FinalRate62">#REF!</definedName>
    <definedName name="FinalRate63">#REF!</definedName>
    <definedName name="FinalRate64">#REF!</definedName>
    <definedName name="FinalRate65">#REF!</definedName>
    <definedName name="FinalRate66">#REF!</definedName>
    <definedName name="FinalRate67">#REF!</definedName>
    <definedName name="FinalRate68">#REF!</definedName>
    <definedName name="FinalRate69">#REF!</definedName>
    <definedName name="FinalRate7">#REF!</definedName>
    <definedName name="FinalRate70">#REF!</definedName>
    <definedName name="FinalRate71">#REF!</definedName>
    <definedName name="FinalRate72">#REF!</definedName>
    <definedName name="FinalRate73">#REF!</definedName>
    <definedName name="FinalRate74">#REF!</definedName>
    <definedName name="FinalRate75">#REF!</definedName>
    <definedName name="FinalRate76">#REF!</definedName>
    <definedName name="FinalRate77">#REF!</definedName>
    <definedName name="FinalRate78">#REF!</definedName>
    <definedName name="FinalRate79">#REF!</definedName>
    <definedName name="FinalRate8">#REF!</definedName>
    <definedName name="FinalRate80">#REF!</definedName>
    <definedName name="FinalRate81">#REF!</definedName>
    <definedName name="FinalRate82">#REF!</definedName>
    <definedName name="FinalRate83">#REF!</definedName>
    <definedName name="FinalRate84">#REF!</definedName>
    <definedName name="FinalRate85">#REF!</definedName>
    <definedName name="FinalRate86">#REF!</definedName>
    <definedName name="FinalRate87">#REF!</definedName>
    <definedName name="FinalRate88">#REF!</definedName>
    <definedName name="FinalRate89">#REF!</definedName>
    <definedName name="FinalRate9">#REF!</definedName>
    <definedName name="FinalRate90">#REF!</definedName>
    <definedName name="FinalRate91">#REF!</definedName>
    <definedName name="FinalRate92">#REF!</definedName>
    <definedName name="FinalRate93">#REF!</definedName>
    <definedName name="FinalRate94">#REF!</definedName>
    <definedName name="FinalRate95">#REF!</definedName>
    <definedName name="FinalRate96">#REF!</definedName>
    <definedName name="FinalRate97">#REF!</definedName>
    <definedName name="FinalRate98">#REF!</definedName>
    <definedName name="FinalRate99">#REF!</definedName>
    <definedName name="FL">Tables!$D$321:$D$387</definedName>
    <definedName name="FLFP1">Worksheet!$AW$5</definedName>
    <definedName name="FLFP10">#REF!</definedName>
    <definedName name="FLFP100">#REF!</definedName>
    <definedName name="FLFP11">#REF!</definedName>
    <definedName name="FLFP12">#REF!</definedName>
    <definedName name="FLFP13">#REF!</definedName>
    <definedName name="FLFP14">#REF!</definedName>
    <definedName name="FLFP15">#REF!</definedName>
    <definedName name="FLFP16">#REF!</definedName>
    <definedName name="FLFP17">#REF!</definedName>
    <definedName name="FLFP18">#REF!</definedName>
    <definedName name="FLFP19">#REF!</definedName>
    <definedName name="FLFP2">Worksheet!$AW$6</definedName>
    <definedName name="FLFP20">#REF!</definedName>
    <definedName name="FLFP21">#REF!</definedName>
    <definedName name="FLFP22">#REF!</definedName>
    <definedName name="FLFP23">#REF!</definedName>
    <definedName name="FLFP24">#REF!</definedName>
    <definedName name="FLFP25">#REF!</definedName>
    <definedName name="FLFP26">#REF!</definedName>
    <definedName name="FLFP27">#REF!</definedName>
    <definedName name="FLFP28">#REF!</definedName>
    <definedName name="FLFP29">#REF!</definedName>
    <definedName name="FLFP3">Worksheet!$AW$7</definedName>
    <definedName name="FLFP30">#REF!</definedName>
    <definedName name="FLFP31">#REF!</definedName>
    <definedName name="FLFP32">#REF!</definedName>
    <definedName name="FLFP33">#REF!</definedName>
    <definedName name="FLFP34">#REF!</definedName>
    <definedName name="FLFP35">#REF!</definedName>
    <definedName name="FLFP36">#REF!</definedName>
    <definedName name="FLFP37">#REF!</definedName>
    <definedName name="FLFP38">#REF!</definedName>
    <definedName name="FLFP39">#REF!</definedName>
    <definedName name="FLFP4">Worksheet!$AW$8</definedName>
    <definedName name="FLFP40">#REF!</definedName>
    <definedName name="FLFP41">#REF!</definedName>
    <definedName name="FLFP42">#REF!</definedName>
    <definedName name="FLFP43">#REF!</definedName>
    <definedName name="FLFP44">#REF!</definedName>
    <definedName name="FLFP45">#REF!</definedName>
    <definedName name="FLFP46">#REF!</definedName>
    <definedName name="FLFP47">#REF!</definedName>
    <definedName name="FLFP48">#REF!</definedName>
    <definedName name="FLFP49">#REF!</definedName>
    <definedName name="FLFP5">Worksheet!$AW$9</definedName>
    <definedName name="FLFP50">#REF!</definedName>
    <definedName name="FLFP51">#REF!</definedName>
    <definedName name="FLFP52">#REF!</definedName>
    <definedName name="FLFP53">#REF!</definedName>
    <definedName name="FLFP54">#REF!</definedName>
    <definedName name="FLFP55">#REF!</definedName>
    <definedName name="FLFP56">#REF!</definedName>
    <definedName name="FLFP57">#REF!</definedName>
    <definedName name="FLFP58">#REF!</definedName>
    <definedName name="FLFP59">#REF!</definedName>
    <definedName name="FLFP6">Worksheet!$AW$10</definedName>
    <definedName name="FLFP60">#REF!</definedName>
    <definedName name="FLFP61">#REF!</definedName>
    <definedName name="FLFP62">#REF!</definedName>
    <definedName name="FLFP63">#REF!</definedName>
    <definedName name="FLFP64">#REF!</definedName>
    <definedName name="FLFP65">#REF!</definedName>
    <definedName name="FLFP66">#REF!</definedName>
    <definedName name="FLFP67">#REF!</definedName>
    <definedName name="FLFP68">#REF!</definedName>
    <definedName name="FLFP69">#REF!</definedName>
    <definedName name="FLFP7">#REF!</definedName>
    <definedName name="FLFP70">#REF!</definedName>
    <definedName name="FLFP71">#REF!</definedName>
    <definedName name="FLFP72">#REF!</definedName>
    <definedName name="FLFP73">#REF!</definedName>
    <definedName name="FLFP74">#REF!</definedName>
    <definedName name="FLFP75">#REF!</definedName>
    <definedName name="FLFP76">#REF!</definedName>
    <definedName name="FLFP77">#REF!</definedName>
    <definedName name="FLFP78">#REF!</definedName>
    <definedName name="FLFP79">#REF!</definedName>
    <definedName name="FLFP8">#REF!</definedName>
    <definedName name="FLFP80">#REF!</definedName>
    <definedName name="FLFP81">#REF!</definedName>
    <definedName name="FLFP82">#REF!</definedName>
    <definedName name="FLFP83">#REF!</definedName>
    <definedName name="FLFP84">#REF!</definedName>
    <definedName name="FLFP85">#REF!</definedName>
    <definedName name="FLFP86">#REF!</definedName>
    <definedName name="FLFP87">#REF!</definedName>
    <definedName name="FLFP88">#REF!</definedName>
    <definedName name="FLFP89">#REF!</definedName>
    <definedName name="FLFP9">#REF!</definedName>
    <definedName name="FLFP90">#REF!</definedName>
    <definedName name="FLFP91">#REF!</definedName>
    <definedName name="FLFP92">#REF!</definedName>
    <definedName name="FLFP93">#REF!</definedName>
    <definedName name="FLFP94">#REF!</definedName>
    <definedName name="FLFP95">#REF!</definedName>
    <definedName name="FLFP96">#REF!</definedName>
    <definedName name="FLFP97">#REF!</definedName>
    <definedName name="FLFP98">#REF!</definedName>
    <definedName name="FLFP99">#REF!</definedName>
    <definedName name="FloodDollar1">Worksheet!$AD$5</definedName>
    <definedName name="FloodDollar10">#REF!</definedName>
    <definedName name="FloodDollar100">#REF!</definedName>
    <definedName name="FloodDollar11">#REF!</definedName>
    <definedName name="FloodDollar12">#REF!</definedName>
    <definedName name="FloodDollar13">#REF!</definedName>
    <definedName name="FloodDollar14">#REF!</definedName>
    <definedName name="FloodDollar15">#REF!</definedName>
    <definedName name="FloodDollar16">#REF!</definedName>
    <definedName name="FloodDollar17">#REF!</definedName>
    <definedName name="FloodDollar18">#REF!</definedName>
    <definedName name="FloodDollar19">#REF!</definedName>
    <definedName name="FloodDollar2">Worksheet!$AD$6</definedName>
    <definedName name="FloodDollar20">#REF!</definedName>
    <definedName name="FloodDollar21">#REF!</definedName>
    <definedName name="FloodDollar22">#REF!</definedName>
    <definedName name="FloodDollar23">#REF!</definedName>
    <definedName name="FloodDollar24">#REF!</definedName>
    <definedName name="FloodDollar25">#REF!</definedName>
    <definedName name="FloodDollar26">#REF!</definedName>
    <definedName name="FloodDollar27">#REF!</definedName>
    <definedName name="FloodDollar28">#REF!</definedName>
    <definedName name="FloodDollar29">#REF!</definedName>
    <definedName name="FloodDollar3">Worksheet!$AD$7</definedName>
    <definedName name="FloodDollar30">#REF!</definedName>
    <definedName name="FloodDollar31">#REF!</definedName>
    <definedName name="FloodDollar32">#REF!</definedName>
    <definedName name="FloodDollar33">#REF!</definedName>
    <definedName name="FloodDollar34">#REF!</definedName>
    <definedName name="FloodDollar35">#REF!</definedName>
    <definedName name="FloodDollar36">#REF!</definedName>
    <definedName name="FloodDollar37">#REF!</definedName>
    <definedName name="FloodDollar38">#REF!</definedName>
    <definedName name="FloodDollar39">#REF!</definedName>
    <definedName name="FloodDollar4">Worksheet!$AD$8</definedName>
    <definedName name="FloodDollar40">#REF!</definedName>
    <definedName name="FloodDollar41">#REF!</definedName>
    <definedName name="FloodDollar42">#REF!</definedName>
    <definedName name="FloodDollar43">#REF!</definedName>
    <definedName name="FloodDollar44">#REF!</definedName>
    <definedName name="FloodDollar45">#REF!</definedName>
    <definedName name="FloodDollar46">#REF!</definedName>
    <definedName name="FloodDollar47">#REF!</definedName>
    <definedName name="FloodDollar48">#REF!</definedName>
    <definedName name="FloodDollar49">#REF!</definedName>
    <definedName name="FloodDollar5">Worksheet!$AD$9</definedName>
    <definedName name="FloodDollar50">#REF!</definedName>
    <definedName name="FloodDollar51">#REF!</definedName>
    <definedName name="FloodDollar52">#REF!</definedName>
    <definedName name="FloodDollar53">#REF!</definedName>
    <definedName name="FloodDollar54">#REF!</definedName>
    <definedName name="FloodDollar55">#REF!</definedName>
    <definedName name="FloodDollar56">#REF!</definedName>
    <definedName name="FloodDollar57">#REF!</definedName>
    <definedName name="FloodDollar58">#REF!</definedName>
    <definedName name="FloodDollar59">#REF!</definedName>
    <definedName name="FloodDollar6">Worksheet!$AD$10</definedName>
    <definedName name="FloodDollar60">#REF!</definedName>
    <definedName name="FloodDollar61">#REF!</definedName>
    <definedName name="FloodDollar62">#REF!</definedName>
    <definedName name="FloodDollar63">#REF!</definedName>
    <definedName name="FloodDollar64">#REF!</definedName>
    <definedName name="FloodDollar65">#REF!</definedName>
    <definedName name="FloodDollar66">#REF!</definedName>
    <definedName name="FloodDollar67">#REF!</definedName>
    <definedName name="FloodDollar68">#REF!</definedName>
    <definedName name="FloodDollar69">#REF!</definedName>
    <definedName name="FloodDollar7">#REF!</definedName>
    <definedName name="FloodDollar70">#REF!</definedName>
    <definedName name="FloodDollar71">#REF!</definedName>
    <definedName name="FloodDollar72">#REF!</definedName>
    <definedName name="FloodDollar73">#REF!</definedName>
    <definedName name="FloodDollar74">#REF!</definedName>
    <definedName name="FloodDollar75">#REF!</definedName>
    <definedName name="FloodDollar76">#REF!</definedName>
    <definedName name="FloodDollar77">#REF!</definedName>
    <definedName name="FloodDollar78">#REF!</definedName>
    <definedName name="FloodDollar79">#REF!</definedName>
    <definedName name="FloodDollar8">#REF!</definedName>
    <definedName name="FloodDollar80">#REF!</definedName>
    <definedName name="FloodDollar81">#REF!</definedName>
    <definedName name="FloodDollar82">#REF!</definedName>
    <definedName name="FloodDollar83">#REF!</definedName>
    <definedName name="FloodDollar84">#REF!</definedName>
    <definedName name="FloodDollar85">#REF!</definedName>
    <definedName name="FloodDollar86">#REF!</definedName>
    <definedName name="FloodDollar87">#REF!</definedName>
    <definedName name="FloodDollar88">#REF!</definedName>
    <definedName name="FloodDollar89">#REF!</definedName>
    <definedName name="FloodDollar9">#REF!</definedName>
    <definedName name="FloodDollar90">#REF!</definedName>
    <definedName name="FloodDollar91">#REF!</definedName>
    <definedName name="FloodDollar92">#REF!</definedName>
    <definedName name="FloodDollar93">#REF!</definedName>
    <definedName name="FloodDollar94">#REF!</definedName>
    <definedName name="FloodDollar95">#REF!</definedName>
    <definedName name="FloodDollar96">#REF!</definedName>
    <definedName name="FloodDollar97">#REF!</definedName>
    <definedName name="FloodDollar98">#REF!</definedName>
    <definedName name="FloodDollar99">#REF!</definedName>
    <definedName name="FloodLmt1">Worksheet!$AB$5</definedName>
    <definedName name="FloodLmt10">#REF!</definedName>
    <definedName name="FloodLmt100">#REF!</definedName>
    <definedName name="FloodLmt11">#REF!</definedName>
    <definedName name="FloodLmt12">#REF!</definedName>
    <definedName name="FloodLmt13">#REF!</definedName>
    <definedName name="FloodLmt14">#REF!</definedName>
    <definedName name="FloodLmt15">#REF!</definedName>
    <definedName name="FloodLmt16">#REF!</definedName>
    <definedName name="FloodLmt17">#REF!</definedName>
    <definedName name="FloodLmt18">#REF!</definedName>
    <definedName name="FloodLmt19">#REF!</definedName>
    <definedName name="FloodLmt2">Worksheet!$AB$6</definedName>
    <definedName name="FloodLmt20">#REF!</definedName>
    <definedName name="FloodLmt21">#REF!</definedName>
    <definedName name="FloodLmt22">#REF!</definedName>
    <definedName name="FloodLmt23">#REF!</definedName>
    <definedName name="FloodLmt24">#REF!</definedName>
    <definedName name="FloodLmt25">#REF!</definedName>
    <definedName name="FloodLmt26">#REF!</definedName>
    <definedName name="FloodLmt27">#REF!</definedName>
    <definedName name="FloodLmt28">#REF!</definedName>
    <definedName name="FloodLmt29">#REF!</definedName>
    <definedName name="FloodLmt3">Worksheet!$AB$7</definedName>
    <definedName name="FloodLmt30">#REF!</definedName>
    <definedName name="FloodLmt31">#REF!</definedName>
    <definedName name="FloodLmt32">#REF!</definedName>
    <definedName name="FloodLmt33">#REF!</definedName>
    <definedName name="FloodLmt34">#REF!</definedName>
    <definedName name="FloodLmt35">#REF!</definedName>
    <definedName name="FloodLmt36">#REF!</definedName>
    <definedName name="FloodLmt37">#REF!</definedName>
    <definedName name="FloodLmt38">#REF!</definedName>
    <definedName name="FloodLmt39">#REF!</definedName>
    <definedName name="FloodLmt4">Worksheet!$AB$8</definedName>
    <definedName name="FloodLmt40">#REF!</definedName>
    <definedName name="FloodLmt41">#REF!</definedName>
    <definedName name="FloodLmt42">#REF!</definedName>
    <definedName name="FloodLmt43">#REF!</definedName>
    <definedName name="FloodLmt44">#REF!</definedName>
    <definedName name="FloodLmt45">#REF!</definedName>
    <definedName name="FloodLmt46">#REF!</definedName>
    <definedName name="FloodLmt47">#REF!</definedName>
    <definedName name="FloodLmt48">#REF!</definedName>
    <definedName name="FloodLmt49">#REF!</definedName>
    <definedName name="FloodLmt5">Worksheet!$AB$9</definedName>
    <definedName name="FloodLmt50">#REF!</definedName>
    <definedName name="FloodLmt51">#REF!</definedName>
    <definedName name="FloodLmt52">#REF!</definedName>
    <definedName name="FloodLmt53">#REF!</definedName>
    <definedName name="FloodLmt54">#REF!</definedName>
    <definedName name="FloodLmt55">#REF!</definedName>
    <definedName name="FloodLmt56">#REF!</definedName>
    <definedName name="FloodLmt57">#REF!</definedName>
    <definedName name="FloodLmt58">#REF!</definedName>
    <definedName name="FloodLmt59">#REF!</definedName>
    <definedName name="FloodLmt6">Worksheet!$AB$10</definedName>
    <definedName name="FloodLmt60">#REF!</definedName>
    <definedName name="FloodLmt61">#REF!</definedName>
    <definedName name="FloodLmt62">#REF!</definedName>
    <definedName name="FloodLmt63">#REF!</definedName>
    <definedName name="FloodLmt64">#REF!</definedName>
    <definedName name="FloodLmt65">#REF!</definedName>
    <definedName name="FloodLmt66">#REF!</definedName>
    <definedName name="FloodLmt67">#REF!</definedName>
    <definedName name="FloodLmt68">#REF!</definedName>
    <definedName name="FloodLmt69">#REF!</definedName>
    <definedName name="FloodLmt7">#REF!</definedName>
    <definedName name="FloodLmt70">#REF!</definedName>
    <definedName name="FloodLmt71">#REF!</definedName>
    <definedName name="FloodLmt72">#REF!</definedName>
    <definedName name="FloodLmt73">#REF!</definedName>
    <definedName name="FloodLmt74">#REF!</definedName>
    <definedName name="FloodLmt75">#REF!</definedName>
    <definedName name="FloodLmt76">#REF!</definedName>
    <definedName name="FloodLmt77">#REF!</definedName>
    <definedName name="FloodLmt78">#REF!</definedName>
    <definedName name="FloodLmt79">#REF!</definedName>
    <definedName name="FloodLmt8">#REF!</definedName>
    <definedName name="FloodLmt80">#REF!</definedName>
    <definedName name="FloodLmt81">#REF!</definedName>
    <definedName name="FloodLmt82">#REF!</definedName>
    <definedName name="FloodLmt83">#REF!</definedName>
    <definedName name="FloodLmt84">#REF!</definedName>
    <definedName name="FloodLmt85">#REF!</definedName>
    <definedName name="FloodLmt86">#REF!</definedName>
    <definedName name="FloodLmt87">#REF!</definedName>
    <definedName name="FloodLmt88">#REF!</definedName>
    <definedName name="FloodLmt89">#REF!</definedName>
    <definedName name="FloodLmt9">#REF!</definedName>
    <definedName name="FloodLmt90">#REF!</definedName>
    <definedName name="FloodLmt91">#REF!</definedName>
    <definedName name="FloodLmt92">#REF!</definedName>
    <definedName name="FloodLmt93">#REF!</definedName>
    <definedName name="FloodLmt94">#REF!</definedName>
    <definedName name="FloodLmt95">#REF!</definedName>
    <definedName name="FloodLmt96">#REF!</definedName>
    <definedName name="FloodLmt97">#REF!</definedName>
    <definedName name="FloodLmt98">#REF!</definedName>
    <definedName name="FloodLmt99">#REF!</definedName>
    <definedName name="FloodPerc1">Worksheet!$AC$5</definedName>
    <definedName name="FloodPerc10">#REF!</definedName>
    <definedName name="FloodPerc100">#REF!</definedName>
    <definedName name="FloodPerc11">#REF!</definedName>
    <definedName name="FloodPerc12">#REF!</definedName>
    <definedName name="FloodPerc13">#REF!</definedName>
    <definedName name="FloodPerc14">#REF!</definedName>
    <definedName name="FloodPerc15">#REF!</definedName>
    <definedName name="FloodPerc16">#REF!</definedName>
    <definedName name="FloodPerc17">#REF!</definedName>
    <definedName name="FloodPerc18">#REF!</definedName>
    <definedName name="FloodPerc19">#REF!</definedName>
    <definedName name="FloodPerc2">Worksheet!$AC$6</definedName>
    <definedName name="FloodPerc20">#REF!</definedName>
    <definedName name="FloodPerc21">#REF!</definedName>
    <definedName name="FloodPerc22">#REF!</definedName>
    <definedName name="FloodPerc23">#REF!</definedName>
    <definedName name="FloodPerc24">#REF!</definedName>
    <definedName name="FloodPerc25">#REF!</definedName>
    <definedName name="FloodPerc26">#REF!</definedName>
    <definedName name="FloodPerc27">#REF!</definedName>
    <definedName name="FloodPerc28">#REF!</definedName>
    <definedName name="FloodPerc29">#REF!</definedName>
    <definedName name="FloodPerc3">Worksheet!$AC$7</definedName>
    <definedName name="FloodPerc30">#REF!</definedName>
    <definedName name="FloodPerc31">#REF!</definedName>
    <definedName name="FloodPerc32">#REF!</definedName>
    <definedName name="FloodPerc33">#REF!</definedName>
    <definedName name="FloodPerc34">#REF!</definedName>
    <definedName name="FloodPerc35">#REF!</definedName>
    <definedName name="FloodPerc36">#REF!</definedName>
    <definedName name="FloodPerc37">#REF!</definedName>
    <definedName name="FloodPerc38">#REF!</definedName>
    <definedName name="FloodPerc39">#REF!</definedName>
    <definedName name="FloodPerc4">Worksheet!$AC$8</definedName>
    <definedName name="FloodPerc40">#REF!</definedName>
    <definedName name="FloodPerc41">#REF!</definedName>
    <definedName name="FloodPerc42">#REF!</definedName>
    <definedName name="FloodPerc43">#REF!</definedName>
    <definedName name="FloodPerc44">#REF!</definedName>
    <definedName name="FloodPerc45">#REF!</definedName>
    <definedName name="FloodPerc46">#REF!</definedName>
    <definedName name="FloodPerc47">#REF!</definedName>
    <definedName name="FloodPerc48">#REF!</definedName>
    <definedName name="FloodPerc49">#REF!</definedName>
    <definedName name="FloodPerc5">Worksheet!$AC$9</definedName>
    <definedName name="FloodPerc50">#REF!</definedName>
    <definedName name="FloodPerc51">#REF!</definedName>
    <definedName name="FloodPerc52">#REF!</definedName>
    <definedName name="FloodPerc53">#REF!</definedName>
    <definedName name="FloodPerc54">#REF!</definedName>
    <definedName name="FloodPerc55">#REF!</definedName>
    <definedName name="FloodPerc56">#REF!</definedName>
    <definedName name="FloodPerc57">#REF!</definedName>
    <definedName name="FloodPerc58">#REF!</definedName>
    <definedName name="FloodPerc59">#REF!</definedName>
    <definedName name="FloodPerc6">Worksheet!$AC$10</definedName>
    <definedName name="FloodPerc60">#REF!</definedName>
    <definedName name="FloodPerc61">#REF!</definedName>
    <definedName name="FloodPerc62">#REF!</definedName>
    <definedName name="FloodPerc63">#REF!</definedName>
    <definedName name="FloodPerc64">#REF!</definedName>
    <definedName name="FloodPerc65">#REF!</definedName>
    <definedName name="FloodPerc66">#REF!</definedName>
    <definedName name="FloodPerc67">#REF!</definedName>
    <definedName name="FloodPerc68">#REF!</definedName>
    <definedName name="FloodPerc69">#REF!</definedName>
    <definedName name="FloodPerc7">#REF!</definedName>
    <definedName name="FloodPerc70">#REF!</definedName>
    <definedName name="FloodPerc71">#REF!</definedName>
    <definedName name="FloodPerc72">#REF!</definedName>
    <definedName name="FloodPerc73">#REF!</definedName>
    <definedName name="FloodPerc74">#REF!</definedName>
    <definedName name="FloodPerc75">#REF!</definedName>
    <definedName name="FloodPerc76">#REF!</definedName>
    <definedName name="FloodPerc77">#REF!</definedName>
    <definedName name="FloodPerc78">#REF!</definedName>
    <definedName name="FloodPerc79">#REF!</definedName>
    <definedName name="FloodPerc8">#REF!</definedName>
    <definedName name="FloodPerc80">#REF!</definedName>
    <definedName name="FloodPerc81">#REF!</definedName>
    <definedName name="FloodPerc82">#REF!</definedName>
    <definedName name="FloodPerc83">#REF!</definedName>
    <definedName name="FloodPerc84">#REF!</definedName>
    <definedName name="FloodPerc85">#REF!</definedName>
    <definedName name="FloodPerc86">#REF!</definedName>
    <definedName name="FloodPerc87">#REF!</definedName>
    <definedName name="FloodPerc88">#REF!</definedName>
    <definedName name="FloodPerc89">#REF!</definedName>
    <definedName name="FloodPerc9">#REF!</definedName>
    <definedName name="FloodPerc90">#REF!</definedName>
    <definedName name="FloodPerc91">#REF!</definedName>
    <definedName name="FloodPerc92">#REF!</definedName>
    <definedName name="FloodPerc93">#REF!</definedName>
    <definedName name="FloodPerc94">#REF!</definedName>
    <definedName name="FloodPerc95">#REF!</definedName>
    <definedName name="FloodPerc96">#REF!</definedName>
    <definedName name="FloodPerc97">#REF!</definedName>
    <definedName name="FloodPerc98">#REF!</definedName>
    <definedName name="FloodPerc99">#REF!</definedName>
    <definedName name="FloodPrem1">Worksheet!$AV$5</definedName>
    <definedName name="FloodPrem10">#REF!</definedName>
    <definedName name="FloodPrem100">#REF!</definedName>
    <definedName name="FloodPrem11">#REF!</definedName>
    <definedName name="FloodPrem12">#REF!</definedName>
    <definedName name="FloodPrem13">#REF!</definedName>
    <definedName name="FloodPrem14">#REF!</definedName>
    <definedName name="FloodPrem15">#REF!</definedName>
    <definedName name="FloodPrem16">#REF!</definedName>
    <definedName name="FloodPrem17">#REF!</definedName>
    <definedName name="FloodPrem18">#REF!</definedName>
    <definedName name="FloodPrem19">#REF!</definedName>
    <definedName name="FloodPrem2">Worksheet!$AV$6</definedName>
    <definedName name="FloodPrem20">#REF!</definedName>
    <definedName name="FloodPrem21">#REF!</definedName>
    <definedName name="FloodPrem22">#REF!</definedName>
    <definedName name="FloodPrem23">#REF!</definedName>
    <definedName name="FloodPrem24">#REF!</definedName>
    <definedName name="FloodPrem25">#REF!</definedName>
    <definedName name="FloodPrem26">#REF!</definedName>
    <definedName name="FloodPrem27">#REF!</definedName>
    <definedName name="FloodPrem28">#REF!</definedName>
    <definedName name="FloodPrem29">#REF!</definedName>
    <definedName name="FloodPrem3">Worksheet!$AV$7</definedName>
    <definedName name="FloodPrem30">#REF!</definedName>
    <definedName name="FloodPrem31">#REF!</definedName>
    <definedName name="FloodPrem32">#REF!</definedName>
    <definedName name="FloodPrem33">#REF!</definedName>
    <definedName name="FloodPrem34">#REF!</definedName>
    <definedName name="FloodPrem35">#REF!</definedName>
    <definedName name="FloodPrem36">#REF!</definedName>
    <definedName name="FloodPrem37">#REF!</definedName>
    <definedName name="FloodPrem38">#REF!</definedName>
    <definedName name="FloodPrem39">#REF!</definedName>
    <definedName name="FloodPrem4">Worksheet!$AV$8</definedName>
    <definedName name="FloodPrem40">#REF!</definedName>
    <definedName name="FloodPrem41">#REF!</definedName>
    <definedName name="FloodPrem42">#REF!</definedName>
    <definedName name="FloodPrem43">#REF!</definedName>
    <definedName name="FloodPrem44">#REF!</definedName>
    <definedName name="FloodPrem45">#REF!</definedName>
    <definedName name="FloodPrem46">#REF!</definedName>
    <definedName name="FloodPrem47">#REF!</definedName>
    <definedName name="FloodPrem48">#REF!</definedName>
    <definedName name="FloodPrem49">#REF!</definedName>
    <definedName name="FloodPrem5">Worksheet!$AV$9</definedName>
    <definedName name="FloodPrem50">#REF!</definedName>
    <definedName name="FloodPrem51">#REF!</definedName>
    <definedName name="FloodPrem52">#REF!</definedName>
    <definedName name="FloodPrem53">#REF!</definedName>
    <definedName name="FloodPrem54">#REF!</definedName>
    <definedName name="FloodPrem55">#REF!</definedName>
    <definedName name="FloodPrem56">#REF!</definedName>
    <definedName name="FloodPrem57">#REF!</definedName>
    <definedName name="FloodPrem58">#REF!</definedName>
    <definedName name="FloodPrem59">#REF!</definedName>
    <definedName name="FloodPrem6">Worksheet!$AV$10</definedName>
    <definedName name="FloodPrem60">#REF!</definedName>
    <definedName name="FloodPrem61">#REF!</definedName>
    <definedName name="FloodPrem62">#REF!</definedName>
    <definedName name="FloodPrem63">#REF!</definedName>
    <definedName name="FloodPrem64">#REF!</definedName>
    <definedName name="FloodPrem65">#REF!</definedName>
    <definedName name="FloodPrem66">#REF!</definedName>
    <definedName name="FloodPrem67">#REF!</definedName>
    <definedName name="FloodPrem68">#REF!</definedName>
    <definedName name="FloodPrem69">#REF!</definedName>
    <definedName name="FloodPrem7">#REF!</definedName>
    <definedName name="FloodPrem70">#REF!</definedName>
    <definedName name="FloodPrem71">#REF!</definedName>
    <definedName name="FloodPrem72">#REF!</definedName>
    <definedName name="FloodPrem73">#REF!</definedName>
    <definedName name="FloodPrem74">#REF!</definedName>
    <definedName name="FloodPrem75">#REF!</definedName>
    <definedName name="FloodPrem76">#REF!</definedName>
    <definedName name="FloodPrem77">#REF!</definedName>
    <definedName name="FloodPrem78">#REF!</definedName>
    <definedName name="FloodPrem79">#REF!</definedName>
    <definedName name="FloodPrem8">#REF!</definedName>
    <definedName name="FloodPrem80">#REF!</definedName>
    <definedName name="FloodPrem81">#REF!</definedName>
    <definedName name="FloodPrem82">#REF!</definedName>
    <definedName name="FloodPrem83">#REF!</definedName>
    <definedName name="FloodPrem84">#REF!</definedName>
    <definedName name="FloodPrem85">#REF!</definedName>
    <definedName name="FloodPrem86">#REF!</definedName>
    <definedName name="FloodPrem87">#REF!</definedName>
    <definedName name="FloodPrem88">#REF!</definedName>
    <definedName name="FloodPrem89">#REF!</definedName>
    <definedName name="FloodPrem9">#REF!</definedName>
    <definedName name="FloodPrem90">#REF!</definedName>
    <definedName name="FloodPrem91">#REF!</definedName>
    <definedName name="FloodPrem92">#REF!</definedName>
    <definedName name="FloodPrem93">#REF!</definedName>
    <definedName name="FloodPrem94">#REF!</definedName>
    <definedName name="FloodPrem95">#REF!</definedName>
    <definedName name="FloodPrem96">#REF!</definedName>
    <definedName name="FloodPrem97">#REF!</definedName>
    <definedName name="FloodPrem98">#REF!</definedName>
    <definedName name="FloodPrem99">#REF!</definedName>
    <definedName name="FloodRate1">Worksheet!$AU$5</definedName>
    <definedName name="FloodRate10">#REF!</definedName>
    <definedName name="FloodRate100">#REF!</definedName>
    <definedName name="FloodRate11">#REF!</definedName>
    <definedName name="FloodRate12">#REF!</definedName>
    <definedName name="FloodRate13">#REF!</definedName>
    <definedName name="FloodRate14">#REF!</definedName>
    <definedName name="FloodRate15">#REF!</definedName>
    <definedName name="FloodRate16">#REF!</definedName>
    <definedName name="FloodRate17">#REF!</definedName>
    <definedName name="FloodRate18">#REF!</definedName>
    <definedName name="FloodRate19">#REF!</definedName>
    <definedName name="FloodRate2">Worksheet!$AU$6</definedName>
    <definedName name="FloodRate20">#REF!</definedName>
    <definedName name="FloodRate21">#REF!</definedName>
    <definedName name="FloodRate22">#REF!</definedName>
    <definedName name="FloodRate23">#REF!</definedName>
    <definedName name="FloodRate24">#REF!</definedName>
    <definedName name="FloodRate25">#REF!</definedName>
    <definedName name="FloodRate26">#REF!</definedName>
    <definedName name="FloodRate27">#REF!</definedName>
    <definedName name="FloodRate28">#REF!</definedName>
    <definedName name="FloodRate29">#REF!</definedName>
    <definedName name="FloodRate3">Worksheet!$AU$7</definedName>
    <definedName name="FloodRate30">#REF!</definedName>
    <definedName name="FloodRate31">#REF!</definedName>
    <definedName name="FloodRate32">#REF!</definedName>
    <definedName name="FloodRate33">#REF!</definedName>
    <definedName name="FloodRate34">#REF!</definedName>
    <definedName name="FloodRate35">#REF!</definedName>
    <definedName name="FloodRate36">#REF!</definedName>
    <definedName name="FloodRate37">#REF!</definedName>
    <definedName name="FloodRate38">#REF!</definedName>
    <definedName name="FloodRate39">#REF!</definedName>
    <definedName name="FloodRate4">Worksheet!$AU$8</definedName>
    <definedName name="FloodRate40">#REF!</definedName>
    <definedName name="FloodRate41">#REF!</definedName>
    <definedName name="FloodRate42">#REF!</definedName>
    <definedName name="FloodRate43">#REF!</definedName>
    <definedName name="FloodRate44">#REF!</definedName>
    <definedName name="FloodRate45">#REF!</definedName>
    <definedName name="FloodRate46">#REF!</definedName>
    <definedName name="FloodRate47">#REF!</definedName>
    <definedName name="FloodRate48">#REF!</definedName>
    <definedName name="FloodRate49">#REF!</definedName>
    <definedName name="FloodRate5">Worksheet!$AU$9</definedName>
    <definedName name="FloodRate50">#REF!</definedName>
    <definedName name="FloodRate51">#REF!</definedName>
    <definedName name="FloodRate52">#REF!</definedName>
    <definedName name="FloodRate53">#REF!</definedName>
    <definedName name="FloodRate54">#REF!</definedName>
    <definedName name="FloodRate55">#REF!</definedName>
    <definedName name="FloodRate56">#REF!</definedName>
    <definedName name="FloodRate57">#REF!</definedName>
    <definedName name="FloodRate58">#REF!</definedName>
    <definedName name="FloodRate59">#REF!</definedName>
    <definedName name="FloodRate6">Worksheet!$AU$10</definedName>
    <definedName name="FloodRate60">#REF!</definedName>
    <definedName name="FloodRate61">#REF!</definedName>
    <definedName name="FloodRate62">#REF!</definedName>
    <definedName name="FloodRate63">#REF!</definedName>
    <definedName name="FloodRate64">#REF!</definedName>
    <definedName name="FloodRate65">#REF!</definedName>
    <definedName name="FloodRate66">#REF!</definedName>
    <definedName name="FloodRate67">#REF!</definedName>
    <definedName name="FloodRate68">#REF!</definedName>
    <definedName name="FloodRate69">#REF!</definedName>
    <definedName name="FloodRate7">#REF!</definedName>
    <definedName name="FloodRate70">#REF!</definedName>
    <definedName name="FloodRate71">#REF!</definedName>
    <definedName name="FloodRate72">#REF!</definedName>
    <definedName name="FloodRate73">#REF!</definedName>
    <definedName name="FloodRate74">#REF!</definedName>
    <definedName name="FloodRate75">#REF!</definedName>
    <definedName name="FloodRate76">#REF!</definedName>
    <definedName name="FloodRate77">#REF!</definedName>
    <definedName name="FloodRate78">#REF!</definedName>
    <definedName name="FloodRate79">#REF!</definedName>
    <definedName name="FloodRate8">#REF!</definedName>
    <definedName name="FloodRate80">#REF!</definedName>
    <definedName name="FloodRate81">#REF!</definedName>
    <definedName name="FloodRate82">#REF!</definedName>
    <definedName name="FloodRate83">#REF!</definedName>
    <definedName name="FloodRate84">#REF!</definedName>
    <definedName name="FloodRate85">#REF!</definedName>
    <definedName name="FloodRate86">#REF!</definedName>
    <definedName name="FloodRate87">#REF!</definedName>
    <definedName name="FloodRate88">#REF!</definedName>
    <definedName name="FloodRate89">#REF!</definedName>
    <definedName name="FloodRate9">#REF!</definedName>
    <definedName name="FloodRate90">#REF!</definedName>
    <definedName name="FloodRate91">#REF!</definedName>
    <definedName name="FloodRate92">#REF!</definedName>
    <definedName name="FloodRate93">#REF!</definedName>
    <definedName name="FloodRate94">#REF!</definedName>
    <definedName name="FloodRate95">#REF!</definedName>
    <definedName name="FloodRate96">#REF!</definedName>
    <definedName name="FloodRate97">#REF!</definedName>
    <definedName name="FloodRate98">#REF!</definedName>
    <definedName name="FloodRate99">#REF!</definedName>
    <definedName name="FloodZone1">Worksheet!$AE$5</definedName>
    <definedName name="FloodZone10">#REF!</definedName>
    <definedName name="FloodZone100">#REF!</definedName>
    <definedName name="FloodZone11">#REF!</definedName>
    <definedName name="FloodZone12">#REF!</definedName>
    <definedName name="FloodZone13">#REF!</definedName>
    <definedName name="FloodZone14">#REF!</definedName>
    <definedName name="FloodZone15">#REF!</definedName>
    <definedName name="FloodZone16">#REF!</definedName>
    <definedName name="FloodZone17">#REF!</definedName>
    <definedName name="FloodZone18">#REF!</definedName>
    <definedName name="FloodZone19">#REF!</definedName>
    <definedName name="FloodZone2">Worksheet!$AE$6</definedName>
    <definedName name="FloodZone20">#REF!</definedName>
    <definedName name="FloodZone21">#REF!</definedName>
    <definedName name="FloodZone22">#REF!</definedName>
    <definedName name="FloodZone23">#REF!</definedName>
    <definedName name="FloodZone24">#REF!</definedName>
    <definedName name="FloodZone25">#REF!</definedName>
    <definedName name="FloodZone26">#REF!</definedName>
    <definedName name="FloodZone27">#REF!</definedName>
    <definedName name="FloodZone28">#REF!</definedName>
    <definedName name="FloodZone29">#REF!</definedName>
    <definedName name="FloodZone3">Worksheet!$AE$7</definedName>
    <definedName name="FloodZone30">#REF!</definedName>
    <definedName name="FloodZone31">#REF!</definedName>
    <definedName name="FloodZone32">#REF!</definedName>
    <definedName name="FloodZone33">#REF!</definedName>
    <definedName name="FloodZone34">#REF!</definedName>
    <definedName name="FloodZone35">#REF!</definedName>
    <definedName name="FloodZone36">#REF!</definedName>
    <definedName name="FloodZone37">#REF!</definedName>
    <definedName name="FloodZone38">#REF!</definedName>
    <definedName name="FloodZone39">#REF!</definedName>
    <definedName name="FloodZone4">Worksheet!$AE$8</definedName>
    <definedName name="FloodZone40">#REF!</definedName>
    <definedName name="FloodZone41">#REF!</definedName>
    <definedName name="FloodZone42">#REF!</definedName>
    <definedName name="FloodZone43">#REF!</definedName>
    <definedName name="FloodZone44">#REF!</definedName>
    <definedName name="FloodZone45">#REF!</definedName>
    <definedName name="FloodZone46">#REF!</definedName>
    <definedName name="FloodZone47">#REF!</definedName>
    <definedName name="FloodZone48">#REF!</definedName>
    <definedName name="FloodZone49">#REF!</definedName>
    <definedName name="FloodZone5">Worksheet!$AE$9</definedName>
    <definedName name="FloodZone50">#REF!</definedName>
    <definedName name="FloodZone51">#REF!</definedName>
    <definedName name="FloodZone52">#REF!</definedName>
    <definedName name="FloodZone53">#REF!</definedName>
    <definedName name="FloodZone54">#REF!</definedName>
    <definedName name="FloodZone55">#REF!</definedName>
    <definedName name="FloodZone56">#REF!</definedName>
    <definedName name="FloodZone57">#REF!</definedName>
    <definedName name="FloodZone58">#REF!</definedName>
    <definedName name="FloodZone59">#REF!</definedName>
    <definedName name="FloodZone6">Worksheet!$AE$10</definedName>
    <definedName name="FloodZone60">#REF!</definedName>
    <definedName name="FloodZone61">#REF!</definedName>
    <definedName name="FloodZone62">#REF!</definedName>
    <definedName name="FloodZone63">#REF!</definedName>
    <definedName name="FloodZone64">#REF!</definedName>
    <definedName name="FloodZone65">#REF!</definedName>
    <definedName name="FloodZone66">#REF!</definedName>
    <definedName name="FloodZone67">#REF!</definedName>
    <definedName name="FloodZone68">#REF!</definedName>
    <definedName name="FloodZone69">#REF!</definedName>
    <definedName name="FloodZone7">#REF!</definedName>
    <definedName name="FloodZone70">#REF!</definedName>
    <definedName name="FloodZone71">#REF!</definedName>
    <definedName name="FloodZone72">#REF!</definedName>
    <definedName name="FloodZone73">#REF!</definedName>
    <definedName name="FloodZone74">#REF!</definedName>
    <definedName name="FloodZone75">#REF!</definedName>
    <definedName name="FloodZone76">#REF!</definedName>
    <definedName name="FloodZone77">#REF!</definedName>
    <definedName name="FloodZone78">#REF!</definedName>
    <definedName name="FloodZone79">#REF!</definedName>
    <definedName name="FloodZone8">#REF!</definedName>
    <definedName name="FloodZone80">#REF!</definedName>
    <definedName name="FloodZone81">#REF!</definedName>
    <definedName name="FloodZone82">#REF!</definedName>
    <definedName name="FloodZone83">#REF!</definedName>
    <definedName name="FloodZone84">#REF!</definedName>
    <definedName name="FloodZone85">#REF!</definedName>
    <definedName name="FloodZone86">#REF!</definedName>
    <definedName name="FloodZone87">#REF!</definedName>
    <definedName name="FloodZone88">#REF!</definedName>
    <definedName name="FloodZone89">#REF!</definedName>
    <definedName name="FloodZone9">#REF!</definedName>
    <definedName name="FloodZone90">#REF!</definedName>
    <definedName name="FloodZone91">#REF!</definedName>
    <definedName name="FloodZone92">#REF!</definedName>
    <definedName name="FloodZone93">#REF!</definedName>
    <definedName name="FloodZone94">#REF!</definedName>
    <definedName name="FloodZone95">#REF!</definedName>
    <definedName name="FloodZone96">#REF!</definedName>
    <definedName name="FloodZone97">#REF!</definedName>
    <definedName name="FloodZone98">#REF!</definedName>
    <definedName name="FloodZone99">#REF!</definedName>
    <definedName name="FLSinkhole1">Worksheet!$AG$5</definedName>
    <definedName name="FLSinkhole10">#REF!</definedName>
    <definedName name="FLSinkhole100">#REF!</definedName>
    <definedName name="FLSinkhole11">#REF!</definedName>
    <definedName name="FLSinkhole12">#REF!</definedName>
    <definedName name="FLSinkhole13">#REF!</definedName>
    <definedName name="FLSinkhole14">#REF!</definedName>
    <definedName name="FLSinkhole15">#REF!</definedName>
    <definedName name="FLSinkhole16">#REF!</definedName>
    <definedName name="FLSinkhole17">#REF!</definedName>
    <definedName name="FLSinkhole18">#REF!</definedName>
    <definedName name="FLSinkhole19">#REF!</definedName>
    <definedName name="FLSinkhole2">Worksheet!$AG$6</definedName>
    <definedName name="FLSinkhole20">#REF!</definedName>
    <definedName name="FLSinkhole21">#REF!</definedName>
    <definedName name="FLSinkhole22">#REF!</definedName>
    <definedName name="FLSinkhole23">#REF!</definedName>
    <definedName name="FLSinkhole24">#REF!</definedName>
    <definedName name="FLSinkhole25">#REF!</definedName>
    <definedName name="FLSinkhole26">#REF!</definedName>
    <definedName name="FLSinkhole27">#REF!</definedName>
    <definedName name="FLSinkhole28">#REF!</definedName>
    <definedName name="FLSinkhole29">#REF!</definedName>
    <definedName name="FLSinkhole3">Worksheet!$AG$7</definedName>
    <definedName name="FLSinkhole30">#REF!</definedName>
    <definedName name="FLSinkhole31">#REF!</definedName>
    <definedName name="FLSinkhole32">#REF!</definedName>
    <definedName name="FLSinkhole33">#REF!</definedName>
    <definedName name="FLSinkhole34">#REF!</definedName>
    <definedName name="FLSinkhole35">#REF!</definedName>
    <definedName name="FLSinkhole36">#REF!</definedName>
    <definedName name="FLSinkhole37">#REF!</definedName>
    <definedName name="FLSinkhole38">#REF!</definedName>
    <definedName name="FLSinkhole39">#REF!</definedName>
    <definedName name="FLSinkhole4">Worksheet!$AG$8</definedName>
    <definedName name="FLSinkhole40">#REF!</definedName>
    <definedName name="FLSinkhole41">#REF!</definedName>
    <definedName name="FLSinkhole42">#REF!</definedName>
    <definedName name="FLSinkhole43">#REF!</definedName>
    <definedName name="FLSinkhole44">#REF!</definedName>
    <definedName name="FLSinkhole45">#REF!</definedName>
    <definedName name="FLSinkhole46">#REF!</definedName>
    <definedName name="FLSinkhole47">#REF!</definedName>
    <definedName name="FLSinkhole48">#REF!</definedName>
    <definedName name="FLSinkhole49">#REF!</definedName>
    <definedName name="FLSinkhole5">Worksheet!$AG$9</definedName>
    <definedName name="FLSinkhole50">#REF!</definedName>
    <definedName name="FLSinkhole51">#REF!</definedName>
    <definedName name="FLSinkhole52">#REF!</definedName>
    <definedName name="FLSinkhole53">#REF!</definedName>
    <definedName name="FLSinkhole54">#REF!</definedName>
    <definedName name="FLSinkhole55">#REF!</definedName>
    <definedName name="FLSinkhole56">#REF!</definedName>
    <definedName name="FLSinkhole57">#REF!</definedName>
    <definedName name="FLSinkhole58">#REF!</definedName>
    <definedName name="FLSinkhole59">#REF!</definedName>
    <definedName name="FLSinkhole6">Worksheet!$AG$10</definedName>
    <definedName name="FLSinkhole60">#REF!</definedName>
    <definedName name="FLSinkhole61">#REF!</definedName>
    <definedName name="FLSinkhole62">#REF!</definedName>
    <definedName name="FLSinkhole63">#REF!</definedName>
    <definedName name="FLSinkhole64">#REF!</definedName>
    <definedName name="FLSinkhole65">#REF!</definedName>
    <definedName name="FLSinkhole66">#REF!</definedName>
    <definedName name="FLSinkhole67">#REF!</definedName>
    <definedName name="FLSinkhole68">#REF!</definedName>
    <definedName name="FLSinkhole69">#REF!</definedName>
    <definedName name="FLSinkhole7">#REF!</definedName>
    <definedName name="FLSinkhole70">#REF!</definedName>
    <definedName name="FLSinkhole71">#REF!</definedName>
    <definedName name="FLSinkhole72">#REF!</definedName>
    <definedName name="FLSinkhole73">#REF!</definedName>
    <definedName name="FLSinkhole74">#REF!</definedName>
    <definedName name="FLSinkhole75">#REF!</definedName>
    <definedName name="FLSinkhole76">#REF!</definedName>
    <definedName name="FLSinkhole77">#REF!</definedName>
    <definedName name="FLSinkhole78">#REF!</definedName>
    <definedName name="FLSinkhole79">#REF!</definedName>
    <definedName name="FLSinkhole8">#REF!</definedName>
    <definedName name="FLSinkhole80">#REF!</definedName>
    <definedName name="FLSinkhole81">#REF!</definedName>
    <definedName name="FLSinkhole82">#REF!</definedName>
    <definedName name="FLSinkhole83">#REF!</definedName>
    <definedName name="FLSinkhole84">#REF!</definedName>
    <definedName name="FLSinkhole85">#REF!</definedName>
    <definedName name="FLSinkhole86">#REF!</definedName>
    <definedName name="FLSinkhole87">#REF!</definedName>
    <definedName name="FLSinkhole88">#REF!</definedName>
    <definedName name="FLSinkhole89">#REF!</definedName>
    <definedName name="FLSinkhole9">#REF!</definedName>
    <definedName name="FLSinkhole90">#REF!</definedName>
    <definedName name="FLSinkhole91">#REF!</definedName>
    <definedName name="FLSinkhole92">#REF!</definedName>
    <definedName name="FLSinkhole93">#REF!</definedName>
    <definedName name="FLSinkhole94">#REF!</definedName>
    <definedName name="FLSinkhole95">#REF!</definedName>
    <definedName name="FLSinkhole96">#REF!</definedName>
    <definedName name="FLSinkhole97">#REF!</definedName>
    <definedName name="FLSinkhole98">#REF!</definedName>
    <definedName name="FLSinkhole99">#REF!</definedName>
    <definedName name="GA">Tables!$D$388:$D$546</definedName>
    <definedName name="GLLoc1">#REF!</definedName>
    <definedName name="GLLoc10">#REF!</definedName>
    <definedName name="GLLoc100">#REF!</definedName>
    <definedName name="GLLoc11">#REF!</definedName>
    <definedName name="GLLoc12">#REF!</definedName>
    <definedName name="GLLoc13">#REF!</definedName>
    <definedName name="GLLoc14">#REF!</definedName>
    <definedName name="GLLoc15">#REF!</definedName>
    <definedName name="GLLoc16">#REF!</definedName>
    <definedName name="GLLoc17">#REF!</definedName>
    <definedName name="GLLoc18">#REF!</definedName>
    <definedName name="GLLoc19">#REF!</definedName>
    <definedName name="GLLoc2">#REF!</definedName>
    <definedName name="GLLoc20">#REF!</definedName>
    <definedName name="GLLoc21">#REF!</definedName>
    <definedName name="GLLoc22">#REF!</definedName>
    <definedName name="GLLoc23">#REF!</definedName>
    <definedName name="GLLoc24">#REF!</definedName>
    <definedName name="GLLoc25">#REF!</definedName>
    <definedName name="GLLoc26">#REF!</definedName>
    <definedName name="GLLoc27">#REF!</definedName>
    <definedName name="GLLoc28">#REF!</definedName>
    <definedName name="GLLoc29">#REF!</definedName>
    <definedName name="GLLoc3">#REF!</definedName>
    <definedName name="GLLoc30">#REF!</definedName>
    <definedName name="GLLoc31">#REF!</definedName>
    <definedName name="GLLoc32">#REF!</definedName>
    <definedName name="GLLoc33">#REF!</definedName>
    <definedName name="GLLoc34">#REF!</definedName>
    <definedName name="GLLoc35">#REF!</definedName>
    <definedName name="GLLoc36">#REF!</definedName>
    <definedName name="GLLoc37">#REF!</definedName>
    <definedName name="GLLoc38">#REF!</definedName>
    <definedName name="GLLoc39">#REF!</definedName>
    <definedName name="GLLoc4">#REF!</definedName>
    <definedName name="GLLoc40">#REF!</definedName>
    <definedName name="GLLoc41">#REF!</definedName>
    <definedName name="GLLoc42">#REF!</definedName>
    <definedName name="GLLoc43">#REF!</definedName>
    <definedName name="GLLoc44">#REF!</definedName>
    <definedName name="GLLoc45">#REF!</definedName>
    <definedName name="GLLoc46">#REF!</definedName>
    <definedName name="GLLoc47">#REF!</definedName>
    <definedName name="GLLoc48">#REF!</definedName>
    <definedName name="GLLoc49">#REF!</definedName>
    <definedName name="GLLoc5">#REF!</definedName>
    <definedName name="GLLoc50">#REF!</definedName>
    <definedName name="GLLoc51">#REF!</definedName>
    <definedName name="GLLoc52">#REF!</definedName>
    <definedName name="GLLoc53">#REF!</definedName>
    <definedName name="GLLoc54">#REF!</definedName>
    <definedName name="GLLoc55">#REF!</definedName>
    <definedName name="GLLoc56">#REF!</definedName>
    <definedName name="GLLoc57">#REF!</definedName>
    <definedName name="GLLoc58">#REF!</definedName>
    <definedName name="GLLoc59">#REF!</definedName>
    <definedName name="GLLoc6">#REF!</definedName>
    <definedName name="GLLoc60">#REF!</definedName>
    <definedName name="GLLoc61">#REF!</definedName>
    <definedName name="GLLoc62">#REF!</definedName>
    <definedName name="GLLoc63">#REF!</definedName>
    <definedName name="GLLoc64">#REF!</definedName>
    <definedName name="GLLoc65">#REF!</definedName>
    <definedName name="GLLoc66">#REF!</definedName>
    <definedName name="GLLoc67">#REF!</definedName>
    <definedName name="GLLoc68">#REF!</definedName>
    <definedName name="GLLoc69">#REF!</definedName>
    <definedName name="GLLoc7">#REF!</definedName>
    <definedName name="GLLoc70">#REF!</definedName>
    <definedName name="GLLoc71">#REF!</definedName>
    <definedName name="GLLoc72">#REF!</definedName>
    <definedName name="GLLoc73">#REF!</definedName>
    <definedName name="GLLoc74">#REF!</definedName>
    <definedName name="GLLoc75">#REF!</definedName>
    <definedName name="GLLoc76">#REF!</definedName>
    <definedName name="GLLoc77">#REF!</definedName>
    <definedName name="GLLoc78">#REF!</definedName>
    <definedName name="GLLoc79">#REF!</definedName>
    <definedName name="GLLoc8">#REF!</definedName>
    <definedName name="GLLoc80">#REF!</definedName>
    <definedName name="GLLoc81">#REF!</definedName>
    <definedName name="GLLoc82">#REF!</definedName>
    <definedName name="GLLoc83">#REF!</definedName>
    <definedName name="GLLoc84">#REF!</definedName>
    <definedName name="GLLoc85">#REF!</definedName>
    <definedName name="GLLoc86">#REF!</definedName>
    <definedName name="GLLoc87">#REF!</definedName>
    <definedName name="GLLoc88">#REF!</definedName>
    <definedName name="GLLoc89">#REF!</definedName>
    <definedName name="GLLoc9">#REF!</definedName>
    <definedName name="GLLoc90">#REF!</definedName>
    <definedName name="GLLoc91">#REF!</definedName>
    <definedName name="GLLoc92">#REF!</definedName>
    <definedName name="GLLoc93">#REF!</definedName>
    <definedName name="GLLoc94">#REF!</definedName>
    <definedName name="GLLoc95">#REF!</definedName>
    <definedName name="GLLoc96">#REF!</definedName>
    <definedName name="GLLoc97">#REF!</definedName>
    <definedName name="GLLoc98">#REF!</definedName>
    <definedName name="GLLoc99">#REF!</definedName>
    <definedName name="GLNumDays">#REF!</definedName>
    <definedName name="GLNumPct">#REF!</definedName>
    <definedName name="GLPolEffDate">#REF!</definedName>
    <definedName name="GLPolExpDate">#REF!</definedName>
    <definedName name="GLRateTable">#REF!</definedName>
    <definedName name="GLSqFt1">#REF!</definedName>
    <definedName name="GLSqFt10">#REF!</definedName>
    <definedName name="GLSqFt100">#REF!</definedName>
    <definedName name="GLSqFt11">#REF!</definedName>
    <definedName name="GLSqFt12">#REF!</definedName>
    <definedName name="GLSqFt13">#REF!</definedName>
    <definedName name="GLSqFt14">#REF!</definedName>
    <definedName name="GLSqFt15">#REF!</definedName>
    <definedName name="GLSqFt16">#REF!</definedName>
    <definedName name="GLSqFt17">#REF!</definedName>
    <definedName name="GLSqFt18">#REF!</definedName>
    <definedName name="GLSqFt19">#REF!</definedName>
    <definedName name="GLSqFt2">#REF!</definedName>
    <definedName name="GLSqFt20">#REF!</definedName>
    <definedName name="GLSqFt21">#REF!</definedName>
    <definedName name="GLSqFt22">#REF!</definedName>
    <definedName name="GLSqFt23">#REF!</definedName>
    <definedName name="GLSqFt24">#REF!</definedName>
    <definedName name="GLSqFt25">#REF!</definedName>
    <definedName name="GLSqFt26">#REF!</definedName>
    <definedName name="GLSqFt27">#REF!</definedName>
    <definedName name="GLSqFt28">#REF!</definedName>
    <definedName name="GLSqFt29">#REF!</definedName>
    <definedName name="GLSqFt3">#REF!</definedName>
    <definedName name="GLSqFt30">#REF!</definedName>
    <definedName name="GLSqFt31">#REF!</definedName>
    <definedName name="GLSqFt32">#REF!</definedName>
    <definedName name="GLSqFt33">#REF!</definedName>
    <definedName name="GLSqFt34">#REF!</definedName>
    <definedName name="GLSqFt35">#REF!</definedName>
    <definedName name="GLSqFt36">#REF!</definedName>
    <definedName name="GLSqFt37">#REF!</definedName>
    <definedName name="GLSqFt38">#REF!</definedName>
    <definedName name="GLSqFt39">#REF!</definedName>
    <definedName name="GLSqFt4">#REF!</definedName>
    <definedName name="GLSqFt40">#REF!</definedName>
    <definedName name="GLSqFt41">#REF!</definedName>
    <definedName name="GLSqFt42">#REF!</definedName>
    <definedName name="GLSqFt43">#REF!</definedName>
    <definedName name="GLSqFt44">#REF!</definedName>
    <definedName name="GLSqFt45">#REF!</definedName>
    <definedName name="GLSqFt46">#REF!</definedName>
    <definedName name="GLSqFt47">#REF!</definedName>
    <definedName name="GLSqFt48">#REF!</definedName>
    <definedName name="GLSqFt49">#REF!</definedName>
    <definedName name="GLSqFt5">#REF!</definedName>
    <definedName name="GLSqFt50">#REF!</definedName>
    <definedName name="GLSqFt51">#REF!</definedName>
    <definedName name="GLSqFt52">#REF!</definedName>
    <definedName name="GLSqFt53">#REF!</definedName>
    <definedName name="GLSqFt54">#REF!</definedName>
    <definedName name="GLSqFt55">#REF!</definedName>
    <definedName name="GLSqFt56">#REF!</definedName>
    <definedName name="GLSqFt57">#REF!</definedName>
    <definedName name="GLSqFt58">#REF!</definedName>
    <definedName name="GLSqFt59">#REF!</definedName>
    <definedName name="GLSqFt6">#REF!</definedName>
    <definedName name="GLSqFt60">#REF!</definedName>
    <definedName name="GLSqFt61">#REF!</definedName>
    <definedName name="GLSqFt62">#REF!</definedName>
    <definedName name="GLSqFt63">#REF!</definedName>
    <definedName name="GLSqFt64">#REF!</definedName>
    <definedName name="GLSqFt65">#REF!</definedName>
    <definedName name="GLSqFt66">#REF!</definedName>
    <definedName name="GLSqFt67">#REF!</definedName>
    <definedName name="GLSqFt68">#REF!</definedName>
    <definedName name="GLSqFt69">#REF!</definedName>
    <definedName name="GLSqFt7">#REF!</definedName>
    <definedName name="GLSqFt70">#REF!</definedName>
    <definedName name="GLSqFt71">#REF!</definedName>
    <definedName name="GLSqFt72">#REF!</definedName>
    <definedName name="GLSqFt73">#REF!</definedName>
    <definedName name="GLSqFt74">#REF!</definedName>
    <definedName name="GLSqFt75">#REF!</definedName>
    <definedName name="GLSqFt76">#REF!</definedName>
    <definedName name="GLSqFt77">#REF!</definedName>
    <definedName name="GLSqFt78">#REF!</definedName>
    <definedName name="GLSqFt79">#REF!</definedName>
    <definedName name="GLSqFt8">#REF!</definedName>
    <definedName name="GLSqFt80">#REF!</definedName>
    <definedName name="GLSqFt81">#REF!</definedName>
    <definedName name="GLSqFt82">#REF!</definedName>
    <definedName name="GLSqFt83">#REF!</definedName>
    <definedName name="GLSqFt84">#REF!</definedName>
    <definedName name="GLSqFt85">#REF!</definedName>
    <definedName name="GLSqFt86">#REF!</definedName>
    <definedName name="GLSqFt87">#REF!</definedName>
    <definedName name="GLSqFt88">#REF!</definedName>
    <definedName name="GLSqFt89">#REF!</definedName>
    <definedName name="GLSqFt9">#REF!</definedName>
    <definedName name="GLSqFt90">#REF!</definedName>
    <definedName name="GLSqFt91">#REF!</definedName>
    <definedName name="GLSqFt92">#REF!</definedName>
    <definedName name="GLSqFt93">#REF!</definedName>
    <definedName name="GLSqFt94">#REF!</definedName>
    <definedName name="GLSqFt95">#REF!</definedName>
    <definedName name="GLSqFt96">#REF!</definedName>
    <definedName name="GLSqFt97">#REF!</definedName>
    <definedName name="GLSqFt98">#REF!</definedName>
    <definedName name="GLSqFt99">#REF!</definedName>
    <definedName name="GLState1">#REF!</definedName>
    <definedName name="GLState10">#REF!</definedName>
    <definedName name="GLState100">#REF!</definedName>
    <definedName name="GLState11">#REF!</definedName>
    <definedName name="GLState12">#REF!</definedName>
    <definedName name="GLState13">#REF!</definedName>
    <definedName name="GLState14">#REF!</definedName>
    <definedName name="GLState15">#REF!</definedName>
    <definedName name="GLState16">#REF!</definedName>
    <definedName name="GLState17">#REF!</definedName>
    <definedName name="GLState18">#REF!</definedName>
    <definedName name="GLState19">#REF!</definedName>
    <definedName name="GLState2">#REF!</definedName>
    <definedName name="GLState20">#REF!</definedName>
    <definedName name="GLState21">#REF!</definedName>
    <definedName name="GLState22">#REF!</definedName>
    <definedName name="GLState23">#REF!</definedName>
    <definedName name="GLState24">#REF!</definedName>
    <definedName name="GLState25">#REF!</definedName>
    <definedName name="GLState26">#REF!</definedName>
    <definedName name="GLState27">#REF!</definedName>
    <definedName name="GLState28">#REF!</definedName>
    <definedName name="GLState29">#REF!</definedName>
    <definedName name="GLState3">#REF!</definedName>
    <definedName name="GLState30">#REF!</definedName>
    <definedName name="GLState31">#REF!</definedName>
    <definedName name="GLState32">#REF!</definedName>
    <definedName name="GLState33">#REF!</definedName>
    <definedName name="GLState34">#REF!</definedName>
    <definedName name="GLState35">#REF!</definedName>
    <definedName name="GLState36">#REF!</definedName>
    <definedName name="GLState37">#REF!</definedName>
    <definedName name="GLState38">#REF!</definedName>
    <definedName name="GLState39">#REF!</definedName>
    <definedName name="GLState4">#REF!</definedName>
    <definedName name="GLState40">#REF!</definedName>
    <definedName name="GLState41">#REF!</definedName>
    <definedName name="GLState42">#REF!</definedName>
    <definedName name="GLState43">#REF!</definedName>
    <definedName name="GLState44">#REF!</definedName>
    <definedName name="GLState45">#REF!</definedName>
    <definedName name="GLState46">#REF!</definedName>
    <definedName name="GLState47">#REF!</definedName>
    <definedName name="GLState48">#REF!</definedName>
    <definedName name="GLState49">#REF!</definedName>
    <definedName name="GLState5">#REF!</definedName>
    <definedName name="GLState50">#REF!</definedName>
    <definedName name="GLState51">#REF!</definedName>
    <definedName name="GLState52">#REF!</definedName>
    <definedName name="GLState53">#REF!</definedName>
    <definedName name="GLState54">#REF!</definedName>
    <definedName name="GLState55">#REF!</definedName>
    <definedName name="GLState56">#REF!</definedName>
    <definedName name="GLState57">#REF!</definedName>
    <definedName name="GLState58">#REF!</definedName>
    <definedName name="GLState59">#REF!</definedName>
    <definedName name="GLState6">#REF!</definedName>
    <definedName name="GLState60">#REF!</definedName>
    <definedName name="GLState61">#REF!</definedName>
    <definedName name="GLState62">#REF!</definedName>
    <definedName name="GLState63">#REF!</definedName>
    <definedName name="GLState64">#REF!</definedName>
    <definedName name="GLState65">#REF!</definedName>
    <definedName name="GLState66">#REF!</definedName>
    <definedName name="GLState67">#REF!</definedName>
    <definedName name="GLState68">#REF!</definedName>
    <definedName name="GLState69">#REF!</definedName>
    <definedName name="GLState7">#REF!</definedName>
    <definedName name="GLState70">#REF!</definedName>
    <definedName name="GLState71">#REF!</definedName>
    <definedName name="GLState72">#REF!</definedName>
    <definedName name="GLState73">#REF!</definedName>
    <definedName name="GLState74">#REF!</definedName>
    <definedName name="GLState75">#REF!</definedName>
    <definedName name="GLState76">#REF!</definedName>
    <definedName name="GLState77">#REF!</definedName>
    <definedName name="GLState78">#REF!</definedName>
    <definedName name="GLState79">#REF!</definedName>
    <definedName name="GLState8">#REF!</definedName>
    <definedName name="GLState80">#REF!</definedName>
    <definedName name="GLState81">#REF!</definedName>
    <definedName name="GLState82">#REF!</definedName>
    <definedName name="GLState83">#REF!</definedName>
    <definedName name="GLState84">#REF!</definedName>
    <definedName name="GLState85">#REF!</definedName>
    <definedName name="GLState86">#REF!</definedName>
    <definedName name="GLState87">#REF!</definedName>
    <definedName name="GLState88">#REF!</definedName>
    <definedName name="GLState89">#REF!</definedName>
    <definedName name="GLState9">#REF!</definedName>
    <definedName name="GLState90">#REF!</definedName>
    <definedName name="GLState91">#REF!</definedName>
    <definedName name="GLState92">#REF!</definedName>
    <definedName name="GLState93">#REF!</definedName>
    <definedName name="GLState94">#REF!</definedName>
    <definedName name="GLState95">#REF!</definedName>
    <definedName name="GLState96">#REF!</definedName>
    <definedName name="GLState97">#REF!</definedName>
    <definedName name="GLState98">#REF!</definedName>
    <definedName name="GLState99">#REF!</definedName>
    <definedName name="GLTRIA1">#REF!</definedName>
    <definedName name="GLTRIA10">#REF!</definedName>
    <definedName name="GLTRIA100">#REF!</definedName>
    <definedName name="GLTRIA11">#REF!</definedName>
    <definedName name="GLTRIA12">#REF!</definedName>
    <definedName name="GLTRIA13">#REF!</definedName>
    <definedName name="GLTRIA14">#REF!</definedName>
    <definedName name="GLTRIA15">#REF!</definedName>
    <definedName name="GLTRIA16">#REF!</definedName>
    <definedName name="GLTRIA17">#REF!</definedName>
    <definedName name="GLTRIA18">#REF!</definedName>
    <definedName name="GLTRIA19">#REF!</definedName>
    <definedName name="GLTRIA2">#REF!</definedName>
    <definedName name="GLTRIA20">#REF!</definedName>
    <definedName name="GLTRIA21">#REF!</definedName>
    <definedName name="GLTRIA22">#REF!</definedName>
    <definedName name="GLTRIA23">#REF!</definedName>
    <definedName name="GLTRIA24">#REF!</definedName>
    <definedName name="GLTRIA25">#REF!</definedName>
    <definedName name="GLTRIA26">#REF!</definedName>
    <definedName name="GLTRIA27">#REF!</definedName>
    <definedName name="GLTRIA28">#REF!</definedName>
    <definedName name="GLTRIA29">#REF!</definedName>
    <definedName name="GLTRIA3">#REF!</definedName>
    <definedName name="GLTRIA30">#REF!</definedName>
    <definedName name="GLTRIA31">#REF!</definedName>
    <definedName name="GLTRIA32">#REF!</definedName>
    <definedName name="GLTRIA33">#REF!</definedName>
    <definedName name="GLTRIA34">#REF!</definedName>
    <definedName name="GLTRIA35">#REF!</definedName>
    <definedName name="GLTRIA36">#REF!</definedName>
    <definedName name="GLTRIA37">#REF!</definedName>
    <definedName name="GLTRIA38">#REF!</definedName>
    <definedName name="GLTRIA39">#REF!</definedName>
    <definedName name="GLTRIA4">#REF!</definedName>
    <definedName name="GLTRIA40">#REF!</definedName>
    <definedName name="GLTRIA41">#REF!</definedName>
    <definedName name="GLTRIA42">#REF!</definedName>
    <definedName name="GLTRIA43">#REF!</definedName>
    <definedName name="GLTRIA44">#REF!</definedName>
    <definedName name="GLTRIA45">#REF!</definedName>
    <definedName name="GLTRIA46">#REF!</definedName>
    <definedName name="GLTRIA47">#REF!</definedName>
    <definedName name="GLTRIA48">#REF!</definedName>
    <definedName name="GLTRIA49">#REF!</definedName>
    <definedName name="GLTRIA5">#REF!</definedName>
    <definedName name="GLTRIA50">#REF!</definedName>
    <definedName name="GLTRIA51">#REF!</definedName>
    <definedName name="GLTRIA52">#REF!</definedName>
    <definedName name="GLTRIA53">#REF!</definedName>
    <definedName name="GLTRIA54">#REF!</definedName>
    <definedName name="GLTRIA55">#REF!</definedName>
    <definedName name="GLTRIA56">#REF!</definedName>
    <definedName name="GLTRIA57">#REF!</definedName>
    <definedName name="GLTRIA58">#REF!</definedName>
    <definedName name="GLTRIA59">#REF!</definedName>
    <definedName name="GLTRIA6">#REF!</definedName>
    <definedName name="GLTRIA60">#REF!</definedName>
    <definedName name="GLTRIA61">#REF!</definedName>
    <definedName name="GLTRIA62">#REF!</definedName>
    <definedName name="GLTRIA63">#REF!</definedName>
    <definedName name="GLTRIA64">#REF!</definedName>
    <definedName name="GLTRIA65">#REF!</definedName>
    <definedName name="GLTRIA66">#REF!</definedName>
    <definedName name="GLTRIA67">#REF!</definedName>
    <definedName name="GLTRIA68">#REF!</definedName>
    <definedName name="GLTRIA69">#REF!</definedName>
    <definedName name="GLTRIA7">#REF!</definedName>
    <definedName name="GLTRIA70">#REF!</definedName>
    <definedName name="GLTRIA71">#REF!</definedName>
    <definedName name="GLTRIA72">#REF!</definedName>
    <definedName name="GLTRIA73">#REF!</definedName>
    <definedName name="GLTRIA74">#REF!</definedName>
    <definedName name="GLTRIA75">#REF!</definedName>
    <definedName name="GLTRIA76">#REF!</definedName>
    <definedName name="GLTRIA77">#REF!</definedName>
    <definedName name="GLTRIA78">#REF!</definedName>
    <definedName name="GLTRIA79">#REF!</definedName>
    <definedName name="GLTRIA8">#REF!</definedName>
    <definedName name="GLTRIA80">#REF!</definedName>
    <definedName name="GLTRIA81">#REF!</definedName>
    <definedName name="GLTRIA82">#REF!</definedName>
    <definedName name="GLTRIA83">#REF!</definedName>
    <definedName name="GLTRIA84">#REF!</definedName>
    <definedName name="GLTRIA85">#REF!</definedName>
    <definedName name="GLTRIA86">#REF!</definedName>
    <definedName name="GLTRIA87">#REF!</definedName>
    <definedName name="GLTRIA88">#REF!</definedName>
    <definedName name="GLTRIA89">#REF!</definedName>
    <definedName name="GLTRIA9">#REF!</definedName>
    <definedName name="GLTRIA90">#REF!</definedName>
    <definedName name="GLTRIA91">#REF!</definedName>
    <definedName name="GLTRIA92">#REF!</definedName>
    <definedName name="GLTRIA93">#REF!</definedName>
    <definedName name="GLTRIA94">#REF!</definedName>
    <definedName name="GLTRIA95">#REF!</definedName>
    <definedName name="GLTRIA96">#REF!</definedName>
    <definedName name="GLTRIA97">#REF!</definedName>
    <definedName name="GLTRIA98">#REF!</definedName>
    <definedName name="GLTRIA99">#REF!</definedName>
    <definedName name="HI">Tables!$D$547:$D$550</definedName>
    <definedName name="HighWind1">Worksheet!$X$5</definedName>
    <definedName name="HighWind10">#REF!</definedName>
    <definedName name="HighWind100">#REF!</definedName>
    <definedName name="HighWind11">#REF!</definedName>
    <definedName name="HighWind12">#REF!</definedName>
    <definedName name="HighWind13">#REF!</definedName>
    <definedName name="HighWind14">#REF!</definedName>
    <definedName name="HighWind15">#REF!</definedName>
    <definedName name="HighWind16">#REF!</definedName>
    <definedName name="HighWind17">#REF!</definedName>
    <definedName name="HighWind18">#REF!</definedName>
    <definedName name="HighWind19">#REF!</definedName>
    <definedName name="HighWind2">Worksheet!$X$6</definedName>
    <definedName name="HighWind20">#REF!</definedName>
    <definedName name="HighWind21">#REF!</definedName>
    <definedName name="HighWind22">#REF!</definedName>
    <definedName name="HighWind23">#REF!</definedName>
    <definedName name="HighWind24">#REF!</definedName>
    <definedName name="HighWind25">#REF!</definedName>
    <definedName name="HighWind26">#REF!</definedName>
    <definedName name="HighWind27">#REF!</definedName>
    <definedName name="HighWind28">#REF!</definedName>
    <definedName name="HighWind29">#REF!</definedName>
    <definedName name="HighWind3">Worksheet!$X$7</definedName>
    <definedName name="HighWind30">#REF!</definedName>
    <definedName name="HighWind31">#REF!</definedName>
    <definedName name="HighWind32">#REF!</definedName>
    <definedName name="HighWind33">#REF!</definedName>
    <definedName name="HighWind34">#REF!</definedName>
    <definedName name="HighWind35">#REF!</definedName>
    <definedName name="HighWind36">#REF!</definedName>
    <definedName name="HighWind37">#REF!</definedName>
    <definedName name="HighWind38">#REF!</definedName>
    <definedName name="HighWind39">#REF!</definedName>
    <definedName name="HighWind4">Worksheet!$X$8</definedName>
    <definedName name="HighWind40">#REF!</definedName>
    <definedName name="HighWind41">#REF!</definedName>
    <definedName name="HighWind42">#REF!</definedName>
    <definedName name="HighWind43">#REF!</definedName>
    <definedName name="HighWind44">#REF!</definedName>
    <definedName name="HighWind45">#REF!</definedName>
    <definedName name="HighWind46">#REF!</definedName>
    <definedName name="HighWind47">#REF!</definedName>
    <definedName name="HighWind48">#REF!</definedName>
    <definedName name="HighWind49">#REF!</definedName>
    <definedName name="HighWind5">Worksheet!$X$9</definedName>
    <definedName name="HighWind50">#REF!</definedName>
    <definedName name="HighWind51">#REF!</definedName>
    <definedName name="HighWind52">#REF!</definedName>
    <definedName name="HighWind53">#REF!</definedName>
    <definedName name="HighWind54">#REF!</definedName>
    <definedName name="HighWind55">#REF!</definedName>
    <definedName name="HighWind56">#REF!</definedName>
    <definedName name="HighWind57">#REF!</definedName>
    <definedName name="HighWind58">#REF!</definedName>
    <definedName name="HighWind59">#REF!</definedName>
    <definedName name="HighWind6">Worksheet!$X$10</definedName>
    <definedName name="HighWind60">#REF!</definedName>
    <definedName name="HighWind61">#REF!</definedName>
    <definedName name="HighWind62">#REF!</definedName>
    <definedName name="HighWind63">#REF!</definedName>
    <definedName name="HighWind64">#REF!</definedName>
    <definedName name="HighWind65">#REF!</definedName>
    <definedName name="HighWind66">#REF!</definedName>
    <definedName name="HighWind67">#REF!</definedName>
    <definedName name="HighWind68">#REF!</definedName>
    <definedName name="HighWind69">#REF!</definedName>
    <definedName name="HighWind7">#REF!</definedName>
    <definedName name="HighWind70">#REF!</definedName>
    <definedName name="HighWind71">#REF!</definedName>
    <definedName name="HighWind72">#REF!</definedName>
    <definedName name="HighWind73">#REF!</definedName>
    <definedName name="HighWind74">#REF!</definedName>
    <definedName name="HighWind75">#REF!</definedName>
    <definedName name="HighWind76">#REF!</definedName>
    <definedName name="HighWind77">#REF!</definedName>
    <definedName name="HighWind78">#REF!</definedName>
    <definedName name="HighWind79">#REF!</definedName>
    <definedName name="HighWind8">#REF!</definedName>
    <definedName name="HighWind80">#REF!</definedName>
    <definedName name="HighWind81">#REF!</definedName>
    <definedName name="HighWind82">#REF!</definedName>
    <definedName name="HighWind83">#REF!</definedName>
    <definedName name="HighWind84">#REF!</definedName>
    <definedName name="HighWind85">#REF!</definedName>
    <definedName name="HighWind86">#REF!</definedName>
    <definedName name="HighWind87">#REF!</definedName>
    <definedName name="HighWind88">#REF!</definedName>
    <definedName name="HighWind89">#REF!</definedName>
    <definedName name="HighWind9">#REF!</definedName>
    <definedName name="HighWind90">#REF!</definedName>
    <definedName name="HighWind91">#REF!</definedName>
    <definedName name="HighWind92">#REF!</definedName>
    <definedName name="HighWind93">#REF!</definedName>
    <definedName name="HighWind94">#REF!</definedName>
    <definedName name="HighWind95">#REF!</definedName>
    <definedName name="HighWind96">#REF!</definedName>
    <definedName name="HighWind97">#REF!</definedName>
    <definedName name="HighWind98">#REF!</definedName>
    <definedName name="HighWind99">#REF!</definedName>
    <definedName name="IA">Tables!$D$551:$D$649</definedName>
    <definedName name="ID">Tables!$D$650:$D$693</definedName>
    <definedName name="IL">Tables!$D$694:$D$795</definedName>
    <definedName name="IN">Tables!$D$796:$D$887</definedName>
    <definedName name="IRPM1">#REF!</definedName>
    <definedName name="IRPM10">#REF!</definedName>
    <definedName name="IRPM100">#REF!</definedName>
    <definedName name="IRPM11">#REF!</definedName>
    <definedName name="IRPM12">#REF!</definedName>
    <definedName name="IRPM13">#REF!</definedName>
    <definedName name="IRPM14">#REF!</definedName>
    <definedName name="IRPM15">#REF!</definedName>
    <definedName name="IRPM16">#REF!</definedName>
    <definedName name="IRPM17">#REF!</definedName>
    <definedName name="IRPM18">#REF!</definedName>
    <definedName name="IRPM19">#REF!</definedName>
    <definedName name="IRPM2">#REF!</definedName>
    <definedName name="IRPM20">#REF!</definedName>
    <definedName name="IRPM21">#REF!</definedName>
    <definedName name="IRPM22">#REF!</definedName>
    <definedName name="IRPM23">#REF!</definedName>
    <definedName name="IRPM24">#REF!</definedName>
    <definedName name="IRPM25">#REF!</definedName>
    <definedName name="IRPM26">#REF!</definedName>
    <definedName name="IRPM27">#REF!</definedName>
    <definedName name="IRPM28">#REF!</definedName>
    <definedName name="IRPM29">#REF!</definedName>
    <definedName name="IRPM3">#REF!</definedName>
    <definedName name="IRPM30">#REF!</definedName>
    <definedName name="IRPM31">#REF!</definedName>
    <definedName name="IRPM32">#REF!</definedName>
    <definedName name="IRPM33">#REF!</definedName>
    <definedName name="IRPM34">#REF!</definedName>
    <definedName name="IRPM35">#REF!</definedName>
    <definedName name="IRPM36">#REF!</definedName>
    <definedName name="IRPM37">#REF!</definedName>
    <definedName name="IRPM38">#REF!</definedName>
    <definedName name="IRPM39">#REF!</definedName>
    <definedName name="IRPM4">#REF!</definedName>
    <definedName name="IRPM40">#REF!</definedName>
    <definedName name="IRPM41">#REF!</definedName>
    <definedName name="IRPM42">#REF!</definedName>
    <definedName name="IRPM43">#REF!</definedName>
    <definedName name="IRPM44">#REF!</definedName>
    <definedName name="IRPM45">#REF!</definedName>
    <definedName name="IRPM46">#REF!</definedName>
    <definedName name="IRPM47">#REF!</definedName>
    <definedName name="IRPM48">#REF!</definedName>
    <definedName name="IRPM49">#REF!</definedName>
    <definedName name="IRPM5">#REF!</definedName>
    <definedName name="IRPM50">#REF!</definedName>
    <definedName name="IRPM51">#REF!</definedName>
    <definedName name="IRPM52">#REF!</definedName>
    <definedName name="IRPM53">#REF!</definedName>
    <definedName name="IRPM54">#REF!</definedName>
    <definedName name="IRPM55">#REF!</definedName>
    <definedName name="IRPM56">#REF!</definedName>
    <definedName name="IRPM57">#REF!</definedName>
    <definedName name="IRPM58">#REF!</definedName>
    <definedName name="IRPM59">#REF!</definedName>
    <definedName name="IRPM6">#REF!</definedName>
    <definedName name="IRPM60">#REF!</definedName>
    <definedName name="IRPM61">#REF!</definedName>
    <definedName name="IRPM62">#REF!</definedName>
    <definedName name="IRPM63">#REF!</definedName>
    <definedName name="IRPM64">#REF!</definedName>
    <definedName name="IRPM65">#REF!</definedName>
    <definedName name="IRPM66">#REF!</definedName>
    <definedName name="IRPM67">#REF!</definedName>
    <definedName name="IRPM68">#REF!</definedName>
    <definedName name="IRPM69">#REF!</definedName>
    <definedName name="IRPM7">#REF!</definedName>
    <definedName name="IRPM70">#REF!</definedName>
    <definedName name="IRPM71">#REF!</definedName>
    <definedName name="IRPM72">#REF!</definedName>
    <definedName name="IRPM73">#REF!</definedName>
    <definedName name="IRPM74">#REF!</definedName>
    <definedName name="IRPM75">#REF!</definedName>
    <definedName name="IRPM76">#REF!</definedName>
    <definedName name="IRPM77">#REF!</definedName>
    <definedName name="IRPM78">#REF!</definedName>
    <definedName name="IRPM79">#REF!</definedName>
    <definedName name="IRPM8">#REF!</definedName>
    <definedName name="IRPM80">#REF!</definedName>
    <definedName name="IRPM81">#REF!</definedName>
    <definedName name="IRPM82">#REF!</definedName>
    <definedName name="IRPM83">#REF!</definedName>
    <definedName name="IRPM84">#REF!</definedName>
    <definedName name="IRPM85">#REF!</definedName>
    <definedName name="IRPM86">#REF!</definedName>
    <definedName name="IRPM87">#REF!</definedName>
    <definedName name="IRPM88">#REF!</definedName>
    <definedName name="IRPM89">#REF!</definedName>
    <definedName name="IRPM9">#REF!</definedName>
    <definedName name="IRPM90">#REF!</definedName>
    <definedName name="IRPM91">#REF!</definedName>
    <definedName name="IRPM92">#REF!</definedName>
    <definedName name="IRPM93">#REF!</definedName>
    <definedName name="IRPM94">#REF!</definedName>
    <definedName name="IRPM95">#REF!</definedName>
    <definedName name="IRPM96">#REF!</definedName>
    <definedName name="IRPM97">#REF!</definedName>
    <definedName name="IRPM98">#REF!</definedName>
    <definedName name="IRPM99">#REF!</definedName>
    <definedName name="KS">Tables!$D$888:$D$992</definedName>
    <definedName name="KY">Tables!$D$993:$D$1112</definedName>
    <definedName name="LA">Tables!$D$1113:$D$1176</definedName>
    <definedName name="LocNum1">Worksheet!$A$5</definedName>
    <definedName name="LocNum10">#REF!</definedName>
    <definedName name="LocNum100">#REF!</definedName>
    <definedName name="LocNum11">#REF!</definedName>
    <definedName name="LocNum12">#REF!</definedName>
    <definedName name="LocNum13">#REF!</definedName>
    <definedName name="LocNum14">#REF!</definedName>
    <definedName name="LocNum15">#REF!</definedName>
    <definedName name="LocNum16">#REF!</definedName>
    <definedName name="LocNum17">#REF!</definedName>
    <definedName name="LocNum18">#REF!</definedName>
    <definedName name="LocNum19">#REF!</definedName>
    <definedName name="LocNum2">Worksheet!$A$6</definedName>
    <definedName name="LocNum20">#REF!</definedName>
    <definedName name="LocNum21">#REF!</definedName>
    <definedName name="LocNum22">#REF!</definedName>
    <definedName name="LocNum23">#REF!</definedName>
    <definedName name="LocNum24">#REF!</definedName>
    <definedName name="LocNum25">#REF!</definedName>
    <definedName name="LocNum26">#REF!</definedName>
    <definedName name="LocNum27">#REF!</definedName>
    <definedName name="LocNum28">#REF!</definedName>
    <definedName name="LocNum29">#REF!</definedName>
    <definedName name="LocNum3">Worksheet!$A$7</definedName>
    <definedName name="LocNum30">#REF!</definedName>
    <definedName name="LocNum31">#REF!</definedName>
    <definedName name="LocNum32">#REF!</definedName>
    <definedName name="LocNum33">#REF!</definedName>
    <definedName name="LocNum34">#REF!</definedName>
    <definedName name="LocNum35">#REF!</definedName>
    <definedName name="LocNum36">#REF!</definedName>
    <definedName name="LocNum37">#REF!</definedName>
    <definedName name="LocNum38">#REF!</definedName>
    <definedName name="LocNum39">#REF!</definedName>
    <definedName name="LocNum4">Worksheet!$A$8</definedName>
    <definedName name="LocNum40">#REF!</definedName>
    <definedName name="LocNum41">#REF!</definedName>
    <definedName name="LocNum42">#REF!</definedName>
    <definedName name="LocNum43">#REF!</definedName>
    <definedName name="LocNum44">#REF!</definedName>
    <definedName name="LocNum45">#REF!</definedName>
    <definedName name="LocNum46">#REF!</definedName>
    <definedName name="LocNum47">#REF!</definedName>
    <definedName name="LocNum48">#REF!</definedName>
    <definedName name="LocNum49">#REF!</definedName>
    <definedName name="LocNum5">Worksheet!$A$9</definedName>
    <definedName name="LocNum50">#REF!</definedName>
    <definedName name="LocNum51">#REF!</definedName>
    <definedName name="LocNum52">#REF!</definedName>
    <definedName name="LocNum53">#REF!</definedName>
    <definedName name="LocNum54">#REF!</definedName>
    <definedName name="LocNum55">#REF!</definedName>
    <definedName name="LocNum56">#REF!</definedName>
    <definedName name="LocNum57">#REF!</definedName>
    <definedName name="LocNum58">#REF!</definedName>
    <definedName name="LocNum59">#REF!</definedName>
    <definedName name="LocNum6">Worksheet!$A$10</definedName>
    <definedName name="LocNum60">#REF!</definedName>
    <definedName name="LocNum61">#REF!</definedName>
    <definedName name="LocNum62">#REF!</definedName>
    <definedName name="LocNum63">#REF!</definedName>
    <definedName name="LocNum64">#REF!</definedName>
    <definedName name="LocNum65">#REF!</definedName>
    <definedName name="LocNum66">#REF!</definedName>
    <definedName name="LocNum67">#REF!</definedName>
    <definedName name="LocNum68">#REF!</definedName>
    <definedName name="LocNum69">#REF!</definedName>
    <definedName name="LocNum7">#REF!</definedName>
    <definedName name="LocNum70">#REF!</definedName>
    <definedName name="LocNum71">#REF!</definedName>
    <definedName name="LocNum72">#REF!</definedName>
    <definedName name="LocNum73">#REF!</definedName>
    <definedName name="LocNum74">#REF!</definedName>
    <definedName name="LocNum75">#REF!</definedName>
    <definedName name="LocNum76">#REF!</definedName>
    <definedName name="LocNum77">#REF!</definedName>
    <definedName name="LocNum78">#REF!</definedName>
    <definedName name="LocNum79">#REF!</definedName>
    <definedName name="LocNum8">#REF!</definedName>
    <definedName name="LocNum80">#REF!</definedName>
    <definedName name="LocNum81">#REF!</definedName>
    <definedName name="LocNum82">#REF!</definedName>
    <definedName name="LocNum83">#REF!</definedName>
    <definedName name="LocNum84">#REF!</definedName>
    <definedName name="LocNum85">#REF!</definedName>
    <definedName name="LocNum86">#REF!</definedName>
    <definedName name="LocNum87">#REF!</definedName>
    <definedName name="LocNum88">#REF!</definedName>
    <definedName name="LocNum89">#REF!</definedName>
    <definedName name="LocNum9">#REF!</definedName>
    <definedName name="LocNum90">#REF!</definedName>
    <definedName name="LocNum91">#REF!</definedName>
    <definedName name="LocNum92">#REF!</definedName>
    <definedName name="LocNum93">#REF!</definedName>
    <definedName name="LocNum94">#REF!</definedName>
    <definedName name="LocNum95">#REF!</definedName>
    <definedName name="LocNum96">#REF!</definedName>
    <definedName name="LocNum97">#REF!</definedName>
    <definedName name="LocNum98">#REF!</definedName>
    <definedName name="LocNum99">#REF!</definedName>
    <definedName name="LocPrem1">Worksheet!$BB$5</definedName>
    <definedName name="LocPrem10">#REF!</definedName>
    <definedName name="LocPrem100">#REF!</definedName>
    <definedName name="LocPrem11">#REF!</definedName>
    <definedName name="LocPrem12">#REF!</definedName>
    <definedName name="LocPrem13">#REF!</definedName>
    <definedName name="LocPrem14">#REF!</definedName>
    <definedName name="LocPrem15">#REF!</definedName>
    <definedName name="LocPrem16">#REF!</definedName>
    <definedName name="LocPrem17">#REF!</definedName>
    <definedName name="LocPrem18">#REF!</definedName>
    <definedName name="LocPrem19">#REF!</definedName>
    <definedName name="LocPrem2">Worksheet!$BB$6</definedName>
    <definedName name="LocPrem20">#REF!</definedName>
    <definedName name="LocPrem21">#REF!</definedName>
    <definedName name="LocPrem22">#REF!</definedName>
    <definedName name="LocPrem23">#REF!</definedName>
    <definedName name="LocPrem24">#REF!</definedName>
    <definedName name="LocPrem25">#REF!</definedName>
    <definedName name="LocPrem26">#REF!</definedName>
    <definedName name="LocPrem27">#REF!</definedName>
    <definedName name="LocPrem28">#REF!</definedName>
    <definedName name="LocPrem29">#REF!</definedName>
    <definedName name="LocPrem3">Worksheet!$BB$7</definedName>
    <definedName name="LocPrem30">#REF!</definedName>
    <definedName name="LocPrem31">#REF!</definedName>
    <definedName name="LocPrem32">#REF!</definedName>
    <definedName name="LocPrem33">#REF!</definedName>
    <definedName name="LocPrem34">#REF!</definedName>
    <definedName name="LocPrem35">#REF!</definedName>
    <definedName name="LocPrem36">#REF!</definedName>
    <definedName name="LocPrem37">#REF!</definedName>
    <definedName name="LocPrem38">#REF!</definedName>
    <definedName name="LocPrem39">#REF!</definedName>
    <definedName name="LocPrem4">Worksheet!$BB$8</definedName>
    <definedName name="LocPrem40">#REF!</definedName>
    <definedName name="LocPrem41">#REF!</definedName>
    <definedName name="LocPrem42">#REF!</definedName>
    <definedName name="LocPrem43">#REF!</definedName>
    <definedName name="LocPrem44">#REF!</definedName>
    <definedName name="LocPrem45">#REF!</definedName>
    <definedName name="LocPrem46">#REF!</definedName>
    <definedName name="LocPrem47">#REF!</definedName>
    <definedName name="LocPrem48">#REF!</definedName>
    <definedName name="LocPrem49">#REF!</definedName>
    <definedName name="LocPrem5">Worksheet!$BB$9</definedName>
    <definedName name="LocPrem50">#REF!</definedName>
    <definedName name="LocPrem51">#REF!</definedName>
    <definedName name="LocPrem52">#REF!</definedName>
    <definedName name="LocPrem53">#REF!</definedName>
    <definedName name="LocPrem54">#REF!</definedName>
    <definedName name="LocPrem55">#REF!</definedName>
    <definedName name="LocPrem56">#REF!</definedName>
    <definedName name="LocPrem57">#REF!</definedName>
    <definedName name="LocPrem58">#REF!</definedName>
    <definedName name="LocPrem59">#REF!</definedName>
    <definedName name="LocPrem6">Worksheet!$BB$10</definedName>
    <definedName name="LocPrem60">#REF!</definedName>
    <definedName name="LocPrem61">#REF!</definedName>
    <definedName name="LocPrem62">#REF!</definedName>
    <definedName name="LocPrem63">#REF!</definedName>
    <definedName name="LocPrem64">#REF!</definedName>
    <definedName name="LocPrem65">#REF!</definedName>
    <definedName name="LocPrem66">#REF!</definedName>
    <definedName name="LocPrem67">#REF!</definedName>
    <definedName name="LocPrem68">#REF!</definedName>
    <definedName name="LocPrem69">#REF!</definedName>
    <definedName name="LocPrem7">#REF!</definedName>
    <definedName name="LocPrem70">#REF!</definedName>
    <definedName name="LocPrem71">#REF!</definedName>
    <definedName name="LocPrem72">#REF!</definedName>
    <definedName name="LocPrem73">#REF!</definedName>
    <definedName name="LocPrem74">#REF!</definedName>
    <definedName name="LocPrem75">#REF!</definedName>
    <definedName name="LocPrem76">#REF!</definedName>
    <definedName name="LocPrem77">#REF!</definedName>
    <definedName name="LocPrem78">#REF!</definedName>
    <definedName name="LocPrem79">#REF!</definedName>
    <definedName name="LocPrem8">#REF!</definedName>
    <definedName name="LocPrem80">#REF!</definedName>
    <definedName name="LocPrem81">#REF!</definedName>
    <definedName name="LocPrem82">#REF!</definedName>
    <definedName name="LocPrem83">#REF!</definedName>
    <definedName name="LocPrem84">#REF!</definedName>
    <definedName name="LocPrem85">#REF!</definedName>
    <definedName name="LocPrem86">#REF!</definedName>
    <definedName name="LocPrem87">#REF!</definedName>
    <definedName name="LocPrem88">#REF!</definedName>
    <definedName name="LocPrem89">#REF!</definedName>
    <definedName name="LocPrem9">#REF!</definedName>
    <definedName name="LocPrem90">#REF!</definedName>
    <definedName name="LocPrem91">#REF!</definedName>
    <definedName name="LocPrem92">#REF!</definedName>
    <definedName name="LocPrem93">#REF!</definedName>
    <definedName name="LocPrem94">#REF!</definedName>
    <definedName name="LocPrem95">#REF!</definedName>
    <definedName name="LocPrem96">#REF!</definedName>
    <definedName name="LocPrem97">#REF!</definedName>
    <definedName name="LocPrem98">#REF!</definedName>
    <definedName name="LocPrem99">#REF!</definedName>
    <definedName name="LPRamt1">#REF!</definedName>
    <definedName name="LPRamt10">#REF!</definedName>
    <definedName name="LPRamt100">#REF!</definedName>
    <definedName name="LPRamt11">#REF!</definedName>
    <definedName name="LPRamt12">#REF!</definedName>
    <definedName name="LPRamt13">#REF!</definedName>
    <definedName name="LPRamt14">#REF!</definedName>
    <definedName name="LPRamt15">#REF!</definedName>
    <definedName name="LPRamt16">#REF!</definedName>
    <definedName name="LPRamt17">#REF!</definedName>
    <definedName name="LPRamt18">#REF!</definedName>
    <definedName name="LPRamt19">#REF!</definedName>
    <definedName name="LPRamt2">#REF!</definedName>
    <definedName name="LPRamt20">#REF!</definedName>
    <definedName name="LPRamt21">#REF!</definedName>
    <definedName name="LPRamt22">#REF!</definedName>
    <definedName name="LPRamt23">#REF!</definedName>
    <definedName name="LPRamt24">#REF!</definedName>
    <definedName name="LPRamt25">#REF!</definedName>
    <definedName name="LPRamt26">#REF!</definedName>
    <definedName name="LPRamt27">#REF!</definedName>
    <definedName name="LPRamt28">#REF!</definedName>
    <definedName name="LPRamt29">#REF!</definedName>
    <definedName name="LPRamt3">#REF!</definedName>
    <definedName name="LPRamt30">#REF!</definedName>
    <definedName name="LPRamt31">#REF!</definedName>
    <definedName name="LPRamt32">#REF!</definedName>
    <definedName name="LPRamt33">#REF!</definedName>
    <definedName name="LPRamt34">#REF!</definedName>
    <definedName name="LPRamt35">#REF!</definedName>
    <definedName name="LPRamt36">#REF!</definedName>
    <definedName name="LPRamt37">#REF!</definedName>
    <definedName name="LPRamt38">#REF!</definedName>
    <definedName name="LPRamt39">#REF!</definedName>
    <definedName name="LPRamt4">#REF!</definedName>
    <definedName name="LPRamt40">#REF!</definedName>
    <definedName name="LPRamt41">#REF!</definedName>
    <definedName name="LPRamt42">#REF!</definedName>
    <definedName name="LPRamt43">#REF!</definedName>
    <definedName name="LPRamt44">#REF!</definedName>
    <definedName name="LPRamt45">#REF!</definedName>
    <definedName name="LPRamt46">#REF!</definedName>
    <definedName name="LPRamt47">#REF!</definedName>
    <definedName name="LPRamt48">#REF!</definedName>
    <definedName name="LPRamt49">#REF!</definedName>
    <definedName name="LPRamt5">#REF!</definedName>
    <definedName name="LPRamt50">#REF!</definedName>
    <definedName name="LPRamt51">#REF!</definedName>
    <definedName name="LPRamt52">#REF!</definedName>
    <definedName name="LPRamt53">#REF!</definedName>
    <definedName name="LPRamt54">#REF!</definedName>
    <definedName name="LPRamt55">#REF!</definedName>
    <definedName name="LPRamt56">#REF!</definedName>
    <definedName name="LPRamt57">#REF!</definedName>
    <definedName name="LPRamt58">#REF!</definedName>
    <definedName name="LPRamt59">#REF!</definedName>
    <definedName name="LPRamt6">#REF!</definedName>
    <definedName name="LPRamt60">#REF!</definedName>
    <definedName name="LPRamt61">#REF!</definedName>
    <definedName name="LPRamt62">#REF!</definedName>
    <definedName name="LPRamt63">#REF!</definedName>
    <definedName name="LPRamt64">#REF!</definedName>
    <definedName name="LPRamt65">#REF!</definedName>
    <definedName name="LPRamt66">#REF!</definedName>
    <definedName name="LPRamt67">#REF!</definedName>
    <definedName name="LPRamt68">#REF!</definedName>
    <definedName name="LPRamt69">#REF!</definedName>
    <definedName name="LPRamt7">#REF!</definedName>
    <definedName name="LPRamt70">#REF!</definedName>
    <definedName name="LPRamt71">#REF!</definedName>
    <definedName name="LPRamt72">#REF!</definedName>
    <definedName name="LPRamt73">#REF!</definedName>
    <definedName name="LPRamt74">#REF!</definedName>
    <definedName name="LPRamt75">#REF!</definedName>
    <definedName name="LPRamt76">#REF!</definedName>
    <definedName name="LPRamt77">#REF!</definedName>
    <definedName name="LPRamt78">#REF!</definedName>
    <definedName name="LPRamt79">#REF!</definedName>
    <definedName name="LPRamt8">#REF!</definedName>
    <definedName name="LPRamt80">#REF!</definedName>
    <definedName name="LPRamt81">#REF!</definedName>
    <definedName name="LPRamt82">#REF!</definedName>
    <definedName name="LPRamt83">#REF!</definedName>
    <definedName name="LPRamt84">#REF!</definedName>
    <definedName name="LPRamt85">#REF!</definedName>
    <definedName name="LPRamt86">#REF!</definedName>
    <definedName name="LPRamt87">#REF!</definedName>
    <definedName name="LPRamt88">#REF!</definedName>
    <definedName name="LPRamt89">#REF!</definedName>
    <definedName name="LPRamt9">#REF!</definedName>
    <definedName name="LPRamt90">#REF!</definedName>
    <definedName name="LPRamt91">#REF!</definedName>
    <definedName name="LPRamt92">#REF!</definedName>
    <definedName name="LPRamt93">#REF!</definedName>
    <definedName name="LPRamt94">#REF!</definedName>
    <definedName name="LPRamt95">#REF!</definedName>
    <definedName name="LPRamt96">#REF!</definedName>
    <definedName name="LPRamt97">#REF!</definedName>
    <definedName name="LPRamt98">#REF!</definedName>
    <definedName name="LPRamt99">#REF!</definedName>
    <definedName name="LPRLmt1">#REF!</definedName>
    <definedName name="LPRLmt10">#REF!</definedName>
    <definedName name="LPRLmt100">#REF!</definedName>
    <definedName name="LPRLmt11">#REF!</definedName>
    <definedName name="LPRLmt12">#REF!</definedName>
    <definedName name="LPRLmt13">#REF!</definedName>
    <definedName name="LPRLmt14">#REF!</definedName>
    <definedName name="LPRLmt15">#REF!</definedName>
    <definedName name="LPRLmt16">#REF!</definedName>
    <definedName name="LPRLmt17">#REF!</definedName>
    <definedName name="LPRLmt18">#REF!</definedName>
    <definedName name="LPRLmt19">#REF!</definedName>
    <definedName name="LPRLmt2">#REF!</definedName>
    <definedName name="LPRLmt20">#REF!</definedName>
    <definedName name="LPRLmt21">#REF!</definedName>
    <definedName name="LPRLmt22">#REF!</definedName>
    <definedName name="LPRLmt23">#REF!</definedName>
    <definedName name="LPRLmt24">#REF!</definedName>
    <definedName name="LPRLmt25">#REF!</definedName>
    <definedName name="LPRLmt26">#REF!</definedName>
    <definedName name="LPRLmt27">#REF!</definedName>
    <definedName name="LPRLmt28">#REF!</definedName>
    <definedName name="LPRLmt29">#REF!</definedName>
    <definedName name="LPRLmt3">#REF!</definedName>
    <definedName name="LPRLmt30">#REF!</definedName>
    <definedName name="LPRLmt31">#REF!</definedName>
    <definedName name="LPRLmt32">#REF!</definedName>
    <definedName name="LPRLmt33">#REF!</definedName>
    <definedName name="LPRLmt34">#REF!</definedName>
    <definedName name="LPRLmt35">#REF!</definedName>
    <definedName name="LPRLmt36">#REF!</definedName>
    <definedName name="LPRLmt37">#REF!</definedName>
    <definedName name="LPRLmt38">#REF!</definedName>
    <definedName name="LPRLmt39">#REF!</definedName>
    <definedName name="LPRLmt4">#REF!</definedName>
    <definedName name="LPRLmt40">#REF!</definedName>
    <definedName name="LPRLmt41">#REF!</definedName>
    <definedName name="LPRLmt42">#REF!</definedName>
    <definedName name="LPRLmt43">#REF!</definedName>
    <definedName name="LPRLmt44">#REF!</definedName>
    <definedName name="LPRLmt45">#REF!</definedName>
    <definedName name="LPRLmt46">#REF!</definedName>
    <definedName name="LPRLmt47">#REF!</definedName>
    <definedName name="LPRLmt48">#REF!</definedName>
    <definedName name="LPRLmt49">#REF!</definedName>
    <definedName name="LPRLmt5">#REF!</definedName>
    <definedName name="LPRLmt50">#REF!</definedName>
    <definedName name="LPRLmt51">#REF!</definedName>
    <definedName name="LPRLmt52">#REF!</definedName>
    <definedName name="LPRLmt53">#REF!</definedName>
    <definedName name="LPRLmt54">#REF!</definedName>
    <definedName name="LPRLmt55">#REF!</definedName>
    <definedName name="LPRLmt56">#REF!</definedName>
    <definedName name="LPRLmt57">#REF!</definedName>
    <definedName name="LPRLmt58">#REF!</definedName>
    <definedName name="LPRLmt59">#REF!</definedName>
    <definedName name="LPRLmt6">#REF!</definedName>
    <definedName name="LPRLmt60">#REF!</definedName>
    <definedName name="LPRLmt61">#REF!</definedName>
    <definedName name="LPRLmt62">#REF!</definedName>
    <definedName name="LPRLmt63">#REF!</definedName>
    <definedName name="LPRLmt64">#REF!</definedName>
    <definedName name="LPRLmt65">#REF!</definedName>
    <definedName name="LPRLmt66">#REF!</definedName>
    <definedName name="LPRLmt67">#REF!</definedName>
    <definedName name="LPRLmt68">#REF!</definedName>
    <definedName name="LPRLmt69">#REF!</definedName>
    <definedName name="LPRLmt7">#REF!</definedName>
    <definedName name="LPRLmt70">#REF!</definedName>
    <definedName name="LPRLmt71">#REF!</definedName>
    <definedName name="LPRLmt72">#REF!</definedName>
    <definedName name="LPRLmt73">#REF!</definedName>
    <definedName name="LPRLmt74">#REF!</definedName>
    <definedName name="LPRLmt75">#REF!</definedName>
    <definedName name="LPRLmt76">#REF!</definedName>
    <definedName name="LPRLmt77">#REF!</definedName>
    <definedName name="LPRLmt78">#REF!</definedName>
    <definedName name="LPRLmt79">#REF!</definedName>
    <definedName name="LPRLmt8">#REF!</definedName>
    <definedName name="LPRLmt80">#REF!</definedName>
    <definedName name="LPRLmt81">#REF!</definedName>
    <definedName name="LPRLmt82">#REF!</definedName>
    <definedName name="LPRLmt83">#REF!</definedName>
    <definedName name="LPRLmt84">#REF!</definedName>
    <definedName name="LPRLmt85">#REF!</definedName>
    <definedName name="LPRLmt86">#REF!</definedName>
    <definedName name="LPRLmt87">#REF!</definedName>
    <definedName name="LPRLmt88">#REF!</definedName>
    <definedName name="LPRLmt89">#REF!</definedName>
    <definedName name="LPRLmt9">#REF!</definedName>
    <definedName name="LPRLmt90">#REF!</definedName>
    <definedName name="LPRLmt91">#REF!</definedName>
    <definedName name="LPRLmt92">#REF!</definedName>
    <definedName name="LPRLmt93">#REF!</definedName>
    <definedName name="LPRLmt94">#REF!</definedName>
    <definedName name="LPRLmt95">#REF!</definedName>
    <definedName name="LPRLmt96">#REF!</definedName>
    <definedName name="LPRLmt97">#REF!</definedName>
    <definedName name="LPRLmt98">#REF!</definedName>
    <definedName name="LPRLmt99">#REF!</definedName>
    <definedName name="LROamt1">#REF!</definedName>
    <definedName name="LROamt10">#REF!</definedName>
    <definedName name="LROamt100">#REF!</definedName>
    <definedName name="LROamt11">#REF!</definedName>
    <definedName name="LROamt12">#REF!</definedName>
    <definedName name="LROamt13">#REF!</definedName>
    <definedName name="LROamt14">#REF!</definedName>
    <definedName name="LROamt15">#REF!</definedName>
    <definedName name="LROamt16">#REF!</definedName>
    <definedName name="LROamt17">#REF!</definedName>
    <definedName name="LROamt18">#REF!</definedName>
    <definedName name="LROamt19">#REF!</definedName>
    <definedName name="LROamt2">#REF!</definedName>
    <definedName name="LROamt20">#REF!</definedName>
    <definedName name="LROamt21">#REF!</definedName>
    <definedName name="LROamt22">#REF!</definedName>
    <definedName name="LROamt23">#REF!</definedName>
    <definedName name="LROamt24">#REF!</definedName>
    <definedName name="LROamt25">#REF!</definedName>
    <definedName name="LROamt26">#REF!</definedName>
    <definedName name="LROamt27">#REF!</definedName>
    <definedName name="LROamt28">#REF!</definedName>
    <definedName name="LROamt29">#REF!</definedName>
    <definedName name="LROamt3">#REF!</definedName>
    <definedName name="LROamt30">#REF!</definedName>
    <definedName name="LROamt31">#REF!</definedName>
    <definedName name="LROamt32">#REF!</definedName>
    <definedName name="LROamt33">#REF!</definedName>
    <definedName name="LROamt34">#REF!</definedName>
    <definedName name="LROamt35">#REF!</definedName>
    <definedName name="LROamt36">#REF!</definedName>
    <definedName name="LROamt37">#REF!</definedName>
    <definedName name="LROamt38">#REF!</definedName>
    <definedName name="LROamt39">#REF!</definedName>
    <definedName name="LROamt4">#REF!</definedName>
    <definedName name="LROamt40">#REF!</definedName>
    <definedName name="LROamt41">#REF!</definedName>
    <definedName name="LROamt42">#REF!</definedName>
    <definedName name="LROamt43">#REF!</definedName>
    <definedName name="LROamt44">#REF!</definedName>
    <definedName name="LROamt45">#REF!</definedName>
    <definedName name="LROamt46">#REF!</definedName>
    <definedName name="LROamt47">#REF!</definedName>
    <definedName name="LROamt48">#REF!</definedName>
    <definedName name="LROamt49">#REF!</definedName>
    <definedName name="LROamt5">#REF!</definedName>
    <definedName name="LROamt50">#REF!</definedName>
    <definedName name="LROamt51">#REF!</definedName>
    <definedName name="LROamt52">#REF!</definedName>
    <definedName name="LROamt53">#REF!</definedName>
    <definedName name="LROamt54">#REF!</definedName>
    <definedName name="LROamt55">#REF!</definedName>
    <definedName name="LROamt56">#REF!</definedName>
    <definedName name="LROamt57">#REF!</definedName>
    <definedName name="LROamt58">#REF!</definedName>
    <definedName name="LROamt59">#REF!</definedName>
    <definedName name="LROamt6">#REF!</definedName>
    <definedName name="LROamt60">#REF!</definedName>
    <definedName name="LROamt61">#REF!</definedName>
    <definedName name="LROamt62">#REF!</definedName>
    <definedName name="LROamt63">#REF!</definedName>
    <definedName name="LROamt64">#REF!</definedName>
    <definedName name="LROamt65">#REF!</definedName>
    <definedName name="LROamt66">#REF!</definedName>
    <definedName name="LROamt67">#REF!</definedName>
    <definedName name="LROamt68">#REF!</definedName>
    <definedName name="LROamt69">#REF!</definedName>
    <definedName name="LROamt7">#REF!</definedName>
    <definedName name="LROamt70">#REF!</definedName>
    <definedName name="LROamt71">#REF!</definedName>
    <definedName name="LROamt72">#REF!</definedName>
    <definedName name="LROamt73">#REF!</definedName>
    <definedName name="LROamt74">#REF!</definedName>
    <definedName name="LROamt75">#REF!</definedName>
    <definedName name="LROamt76">#REF!</definedName>
    <definedName name="LROamt77">#REF!</definedName>
    <definedName name="LROamt78">#REF!</definedName>
    <definedName name="LROamt79">#REF!</definedName>
    <definedName name="LROamt8">#REF!</definedName>
    <definedName name="LROamt80">#REF!</definedName>
    <definedName name="LROamt81">#REF!</definedName>
    <definedName name="LROamt82">#REF!</definedName>
    <definedName name="LROamt83">#REF!</definedName>
    <definedName name="LROamt84">#REF!</definedName>
    <definedName name="LROamt85">#REF!</definedName>
    <definedName name="LROamt86">#REF!</definedName>
    <definedName name="LROamt87">#REF!</definedName>
    <definedName name="LROamt88">#REF!</definedName>
    <definedName name="LROamt89">#REF!</definedName>
    <definedName name="LROamt9">#REF!</definedName>
    <definedName name="LROamt90">#REF!</definedName>
    <definedName name="LROamt91">#REF!</definedName>
    <definedName name="LROamt92">#REF!</definedName>
    <definedName name="LROamt93">#REF!</definedName>
    <definedName name="LROamt94">#REF!</definedName>
    <definedName name="LROamt95">#REF!</definedName>
    <definedName name="LROamt96">#REF!</definedName>
    <definedName name="LROamt97">#REF!</definedName>
    <definedName name="LROamt98">#REF!</definedName>
    <definedName name="LROamt99">#REF!</definedName>
    <definedName name="LROFinalPrem1">#REF!</definedName>
    <definedName name="LROFinalPrem10">#REF!</definedName>
    <definedName name="LROFinalPrem100">#REF!</definedName>
    <definedName name="LROFinalPrem11">#REF!</definedName>
    <definedName name="LROFinalPrem12">#REF!</definedName>
    <definedName name="LROFinalPrem13">#REF!</definedName>
    <definedName name="LROFinalPrem14">#REF!</definedName>
    <definedName name="LROFinalPrem15">#REF!</definedName>
    <definedName name="LROFinalPrem16">#REF!</definedName>
    <definedName name="LROFinalPrem17">#REF!</definedName>
    <definedName name="LROFinalPrem18">#REF!</definedName>
    <definedName name="LROFinalPrem19">#REF!</definedName>
    <definedName name="LROFinalPrem2">#REF!</definedName>
    <definedName name="LROFinalPrem20">#REF!</definedName>
    <definedName name="LROFinalPrem21">#REF!</definedName>
    <definedName name="LROFinalPrem22">#REF!</definedName>
    <definedName name="LROFinalPrem23">#REF!</definedName>
    <definedName name="LROFinalPrem24">#REF!</definedName>
    <definedName name="LROFinalPrem25">#REF!</definedName>
    <definedName name="LROFinalPrem26">#REF!</definedName>
    <definedName name="LROFinalPrem27">#REF!</definedName>
    <definedName name="LROFinalPrem28">#REF!</definedName>
    <definedName name="LROFinalPrem29">#REF!</definedName>
    <definedName name="LROFinalPrem3">#REF!</definedName>
    <definedName name="LROFinalPrem30">#REF!</definedName>
    <definedName name="LROFinalPrem31">#REF!</definedName>
    <definedName name="LROFinalPrem32">#REF!</definedName>
    <definedName name="LROFinalPrem33">#REF!</definedName>
    <definedName name="LROFinalPrem34">#REF!</definedName>
    <definedName name="LROFinalPrem35">#REF!</definedName>
    <definedName name="LROFinalPrem36">#REF!</definedName>
    <definedName name="LROFinalPrem37">#REF!</definedName>
    <definedName name="LROFinalPrem38">#REF!</definedName>
    <definedName name="LROFinalPrem39">#REF!</definedName>
    <definedName name="LROFinalPrem4">#REF!</definedName>
    <definedName name="LROFinalPrem40">#REF!</definedName>
    <definedName name="LROFinalPrem41">#REF!</definedName>
    <definedName name="LROFinalPrem42">#REF!</definedName>
    <definedName name="LROFinalPrem43">#REF!</definedName>
    <definedName name="LROFinalPrem44">#REF!</definedName>
    <definedName name="LROFinalPrem45">#REF!</definedName>
    <definedName name="LROFinalPrem46">#REF!</definedName>
    <definedName name="LROFinalPrem47">#REF!</definedName>
    <definedName name="LROFinalPrem48">#REF!</definedName>
    <definedName name="LROFinalPrem49">#REF!</definedName>
    <definedName name="LROFinalPrem5">#REF!</definedName>
    <definedName name="LROFinalPrem50">#REF!</definedName>
    <definedName name="LROFinalPrem51">#REF!</definedName>
    <definedName name="LROFinalPrem52">#REF!</definedName>
    <definedName name="LROFinalPrem53">#REF!</definedName>
    <definedName name="LROFinalPrem54">#REF!</definedName>
    <definedName name="LROFinalPrem55">#REF!</definedName>
    <definedName name="LROFinalPrem56">#REF!</definedName>
    <definedName name="LROFinalPrem57">#REF!</definedName>
    <definedName name="LROFinalPrem58">#REF!</definedName>
    <definedName name="LROFinalPrem59">#REF!</definedName>
    <definedName name="LROFinalPrem6">#REF!</definedName>
    <definedName name="LROFinalPrem60">#REF!</definedName>
    <definedName name="LROFinalPrem61">#REF!</definedName>
    <definedName name="LROFinalPrem62">#REF!</definedName>
    <definedName name="LROFinalPrem63">#REF!</definedName>
    <definedName name="LROFinalPrem64">#REF!</definedName>
    <definedName name="LROFinalPrem65">#REF!</definedName>
    <definedName name="LROFinalPrem66">#REF!</definedName>
    <definedName name="LROFinalPrem67">#REF!</definedName>
    <definedName name="LROFinalPrem68">#REF!</definedName>
    <definedName name="LROFinalPrem69">#REF!</definedName>
    <definedName name="LROFinalPrem7">#REF!</definedName>
    <definedName name="LROFinalPrem70">#REF!</definedName>
    <definedName name="LROFinalPrem71">#REF!</definedName>
    <definedName name="LROFinalPrem72">#REF!</definedName>
    <definedName name="LROFinalPrem73">#REF!</definedName>
    <definedName name="LROFinalPrem74">#REF!</definedName>
    <definedName name="LROFinalPrem75">#REF!</definedName>
    <definedName name="LROFinalPrem76">#REF!</definedName>
    <definedName name="LROFinalPrem77">#REF!</definedName>
    <definedName name="LROFinalPrem78">#REF!</definedName>
    <definedName name="LROFinalPrem79">#REF!</definedName>
    <definedName name="LROFinalPrem8">#REF!</definedName>
    <definedName name="LROFinalPrem80">#REF!</definedName>
    <definedName name="LROFinalPrem81">#REF!</definedName>
    <definedName name="LROFinalPrem82">#REF!</definedName>
    <definedName name="LROFinalPrem83">#REF!</definedName>
    <definedName name="LROFinalPrem84">#REF!</definedName>
    <definedName name="LROFinalPrem85">#REF!</definedName>
    <definedName name="LROFinalPrem86">#REF!</definedName>
    <definedName name="LROFinalPrem87">#REF!</definedName>
    <definedName name="LROFinalPrem88">#REF!</definedName>
    <definedName name="LROFinalPrem89">#REF!</definedName>
    <definedName name="LROFinalPrem9">#REF!</definedName>
    <definedName name="LROFinalPrem90">#REF!</definedName>
    <definedName name="LROFinalPrem91">#REF!</definedName>
    <definedName name="LROFinalPrem92">#REF!</definedName>
    <definedName name="LROFinalPrem93">#REF!</definedName>
    <definedName name="LROFinalPrem94">#REF!</definedName>
    <definedName name="LROFinalPrem95">#REF!</definedName>
    <definedName name="LROFinalPrem96">#REF!</definedName>
    <definedName name="LROFinalPrem97">#REF!</definedName>
    <definedName name="LROFinalPrem98">#REF!</definedName>
    <definedName name="LROFinalPrem99">#REF!</definedName>
    <definedName name="LRORate1">#REF!</definedName>
    <definedName name="LRORate10">#REF!</definedName>
    <definedName name="LRORate100">#REF!</definedName>
    <definedName name="LRORate11">#REF!</definedName>
    <definedName name="LRORate12">#REF!</definedName>
    <definedName name="LRORate13">#REF!</definedName>
    <definedName name="LRORate14">#REF!</definedName>
    <definedName name="LRORate15">#REF!</definedName>
    <definedName name="LRORate16">#REF!</definedName>
    <definedName name="LRORate17">#REF!</definedName>
    <definedName name="LRORate18">#REF!</definedName>
    <definedName name="LRORate19">#REF!</definedName>
    <definedName name="LRORate2">#REF!</definedName>
    <definedName name="LRORate20">#REF!</definedName>
    <definedName name="LRORate21">#REF!</definedName>
    <definedName name="LRORate22">#REF!</definedName>
    <definedName name="LRORate23">#REF!</definedName>
    <definedName name="LRORate24">#REF!</definedName>
    <definedName name="LRORate25">#REF!</definedName>
    <definedName name="LRORate26">#REF!</definedName>
    <definedName name="LRORate27">#REF!</definedName>
    <definedName name="LRORate28">#REF!</definedName>
    <definedName name="LRORate29">#REF!</definedName>
    <definedName name="LRORate3">#REF!</definedName>
    <definedName name="LRORate30">#REF!</definedName>
    <definedName name="LRORate31">#REF!</definedName>
    <definedName name="LRORate32">#REF!</definedName>
    <definedName name="LRORate33">#REF!</definedName>
    <definedName name="LRORate34">#REF!</definedName>
    <definedName name="LRORate35">#REF!</definedName>
    <definedName name="LRORate36">#REF!</definedName>
    <definedName name="LRORate37">#REF!</definedName>
    <definedName name="LRORate38">#REF!</definedName>
    <definedName name="LRORate39">#REF!</definedName>
    <definedName name="LRORate4">#REF!</definedName>
    <definedName name="LRORate40">#REF!</definedName>
    <definedName name="LRORate41">#REF!</definedName>
    <definedName name="LRORate42">#REF!</definedName>
    <definedName name="LRORate43">#REF!</definedName>
    <definedName name="LRORate44">#REF!</definedName>
    <definedName name="LRORate45">#REF!</definedName>
    <definedName name="LRORate46">#REF!</definedName>
    <definedName name="LRORate47">#REF!</definedName>
    <definedName name="LRORate48">#REF!</definedName>
    <definedName name="LRORate49">#REF!</definedName>
    <definedName name="LRORate5">#REF!</definedName>
    <definedName name="LRORate50">#REF!</definedName>
    <definedName name="LRORate51">#REF!</definedName>
    <definedName name="LRORate52">#REF!</definedName>
    <definedName name="LRORate53">#REF!</definedName>
    <definedName name="LRORate54">#REF!</definedName>
    <definedName name="LRORate55">#REF!</definedName>
    <definedName name="LRORate56">#REF!</definedName>
    <definedName name="LRORate57">#REF!</definedName>
    <definedName name="LRORate58">#REF!</definedName>
    <definedName name="LRORate59">#REF!</definedName>
    <definedName name="LRORate6">#REF!</definedName>
    <definedName name="LRORate60">#REF!</definedName>
    <definedName name="LRORate61">#REF!</definedName>
    <definedName name="LRORate62">#REF!</definedName>
    <definedName name="LRORate63">#REF!</definedName>
    <definedName name="LRORate64">#REF!</definedName>
    <definedName name="LRORate65">#REF!</definedName>
    <definedName name="LRORate66">#REF!</definedName>
    <definedName name="LRORate67">#REF!</definedName>
    <definedName name="LRORate68">#REF!</definedName>
    <definedName name="LRORate69">#REF!</definedName>
    <definedName name="LRORate7">#REF!</definedName>
    <definedName name="LRORate70">#REF!</definedName>
    <definedName name="LRORate71">#REF!</definedName>
    <definedName name="LRORate72">#REF!</definedName>
    <definedName name="LRORate73">#REF!</definedName>
    <definedName name="LRORate74">#REF!</definedName>
    <definedName name="LRORate75">#REF!</definedName>
    <definedName name="LRORate76">#REF!</definedName>
    <definedName name="LRORate77">#REF!</definedName>
    <definedName name="LRORate78">#REF!</definedName>
    <definedName name="LRORate79">#REF!</definedName>
    <definedName name="LRORate8">#REF!</definedName>
    <definedName name="LRORate80">#REF!</definedName>
    <definedName name="LRORate81">#REF!</definedName>
    <definedName name="LRORate82">#REF!</definedName>
    <definedName name="LRORate83">#REF!</definedName>
    <definedName name="LRORate84">#REF!</definedName>
    <definedName name="LRORate85">#REF!</definedName>
    <definedName name="LRORate86">#REF!</definedName>
    <definedName name="LRORate87">#REF!</definedName>
    <definedName name="LRORate88">#REF!</definedName>
    <definedName name="LRORate89">#REF!</definedName>
    <definedName name="LRORate9">#REF!</definedName>
    <definedName name="LRORate90">#REF!</definedName>
    <definedName name="LRORate91">#REF!</definedName>
    <definedName name="LRORate92">#REF!</definedName>
    <definedName name="LRORate93">#REF!</definedName>
    <definedName name="LRORate94">#REF!</definedName>
    <definedName name="LRORate95">#REF!</definedName>
    <definedName name="LRORate96">#REF!</definedName>
    <definedName name="LRORate97">#REF!</definedName>
    <definedName name="LRORate98">#REF!</definedName>
    <definedName name="LRORate99">#REF!</definedName>
    <definedName name="LROSqFt1">#REF!</definedName>
    <definedName name="LROSqFt10">#REF!</definedName>
    <definedName name="LROSqFt100">#REF!</definedName>
    <definedName name="LROSqFt11">#REF!</definedName>
    <definedName name="LROSqFt12">#REF!</definedName>
    <definedName name="LROSqFt13">#REF!</definedName>
    <definedName name="LROSqFt14">#REF!</definedName>
    <definedName name="LROSqFt15">#REF!</definedName>
    <definedName name="LROSqFt16">#REF!</definedName>
    <definedName name="LROSqFt17">#REF!</definedName>
    <definedName name="LROSqFt18">#REF!</definedName>
    <definedName name="LROSqFt19">#REF!</definedName>
    <definedName name="LROSqFt2">#REF!</definedName>
    <definedName name="LROSqFt20">#REF!</definedName>
    <definedName name="LROSqFt21">#REF!</definedName>
    <definedName name="LROSqFt22">#REF!</definedName>
    <definedName name="LROSqFt23">#REF!</definedName>
    <definedName name="LROSqFt24">#REF!</definedName>
    <definedName name="LROSqFt25">#REF!</definedName>
    <definedName name="LROSqFt26">#REF!</definedName>
    <definedName name="LROSqFt27">#REF!</definedName>
    <definedName name="LROSqFt28">#REF!</definedName>
    <definedName name="LROSqFt29">#REF!</definedName>
    <definedName name="LROSqFt3">#REF!</definedName>
    <definedName name="LROSqFt30">#REF!</definedName>
    <definedName name="LROSqFt31">#REF!</definedName>
    <definedName name="LROSqFt32">#REF!</definedName>
    <definedName name="LROSqFt33">#REF!</definedName>
    <definedName name="LROSqFt34">#REF!</definedName>
    <definedName name="LROSqFt35">#REF!</definedName>
    <definedName name="LROSqFt36">#REF!</definedName>
    <definedName name="LROSqFt37">#REF!</definedName>
    <definedName name="LROSqFt38">#REF!</definedName>
    <definedName name="LROSqFt39">#REF!</definedName>
    <definedName name="LROSqFt4">#REF!</definedName>
    <definedName name="LROSqFt40">#REF!</definedName>
    <definedName name="LROSqFt41">#REF!</definedName>
    <definedName name="LROSqFt42">#REF!</definedName>
    <definedName name="LROSqFt43">#REF!</definedName>
    <definedName name="LROSqFt44">#REF!</definedName>
    <definedName name="LROSqFt45">#REF!</definedName>
    <definedName name="LROSqFt46">#REF!</definedName>
    <definedName name="LROSqFt47">#REF!</definedName>
    <definedName name="LROSqFt48">#REF!</definedName>
    <definedName name="LROSqFt49">#REF!</definedName>
    <definedName name="LROSqFt5">#REF!</definedName>
    <definedName name="LROSqFt50">#REF!</definedName>
    <definedName name="LROSqFt51">#REF!</definedName>
    <definedName name="LROSqFt52">#REF!</definedName>
    <definedName name="LROSqFt53">#REF!</definedName>
    <definedName name="LROSqFt54">#REF!</definedName>
    <definedName name="LROSqFt55">#REF!</definedName>
    <definedName name="LROSqFt56">#REF!</definedName>
    <definedName name="LROSqFt57">#REF!</definedName>
    <definedName name="LROSqFt58">#REF!</definedName>
    <definedName name="LROSqFt59">#REF!</definedName>
    <definedName name="LROSqFt6">#REF!</definedName>
    <definedName name="LROSqFt60">#REF!</definedName>
    <definedName name="LROSqFt61">#REF!</definedName>
    <definedName name="LROSqFt62">#REF!</definedName>
    <definedName name="LROSqFt63">#REF!</definedName>
    <definedName name="LROSqFt64">#REF!</definedName>
    <definedName name="LROSqFt65">#REF!</definedName>
    <definedName name="LROSqFt66">#REF!</definedName>
    <definedName name="LROSqFt67">#REF!</definedName>
    <definedName name="LROSqFt68">#REF!</definedName>
    <definedName name="LROSqFt69">#REF!</definedName>
    <definedName name="LROSqFt7">#REF!</definedName>
    <definedName name="LROSqFt70">#REF!</definedName>
    <definedName name="LROSqFt71">#REF!</definedName>
    <definedName name="LROSqFt72">#REF!</definedName>
    <definedName name="LROSqFt73">#REF!</definedName>
    <definedName name="LROSqFt74">#REF!</definedName>
    <definedName name="LROSqFt75">#REF!</definedName>
    <definedName name="LROSqFt76">#REF!</definedName>
    <definedName name="LROSqFt77">#REF!</definedName>
    <definedName name="LROSqFt78">#REF!</definedName>
    <definedName name="LROSqFt79">#REF!</definedName>
    <definedName name="LROSqFt8">#REF!</definedName>
    <definedName name="LROSqFt80">#REF!</definedName>
    <definedName name="LROSqFt81">#REF!</definedName>
    <definedName name="LROSqFt82">#REF!</definedName>
    <definedName name="LROSqFt83">#REF!</definedName>
    <definedName name="LROSqFt84">#REF!</definedName>
    <definedName name="LROSqFt85">#REF!</definedName>
    <definedName name="LROSqFt86">#REF!</definedName>
    <definedName name="LROSqFt87">#REF!</definedName>
    <definedName name="LROSqFt88">#REF!</definedName>
    <definedName name="LROSqFt89">#REF!</definedName>
    <definedName name="LROSqFt9">#REF!</definedName>
    <definedName name="LROSqFt90">#REF!</definedName>
    <definedName name="LROSqFt91">#REF!</definedName>
    <definedName name="LROSqFt92">#REF!</definedName>
    <definedName name="LROSqFt93">#REF!</definedName>
    <definedName name="LROSqFt94">#REF!</definedName>
    <definedName name="LROSqFt95">#REF!</definedName>
    <definedName name="LROSqFt96">#REF!</definedName>
    <definedName name="LROSqFt97">#REF!</definedName>
    <definedName name="LROSqFt98">#REF!</definedName>
    <definedName name="LROSqFt99">#REF!</definedName>
    <definedName name="M2C1">Worksheet!$U$5</definedName>
    <definedName name="M2C2">Worksheet!$U$6</definedName>
    <definedName name="M2C3">Worksheet!$U$7</definedName>
    <definedName name="M2C4">Worksheet!$U$8</definedName>
    <definedName name="M2C5">Worksheet!$U$9</definedName>
    <definedName name="M2C6">Worksheet!$U$10</definedName>
    <definedName name="MA">Tables!$D$1177:$D$1191</definedName>
    <definedName name="MD">Tables!$D$1192:$D$1217</definedName>
    <definedName name="ME">Tables!$D$1218:$D$1233</definedName>
    <definedName name="MI">Tables!$D$1234:$D$1316</definedName>
    <definedName name="MilesTC10">#REF!</definedName>
    <definedName name="MilesTC100">#REF!</definedName>
    <definedName name="MilesTC11">#REF!</definedName>
    <definedName name="MilesTC12">#REF!</definedName>
    <definedName name="MilesTC13">#REF!</definedName>
    <definedName name="MilesTC14">#REF!</definedName>
    <definedName name="MilesTC15">#REF!</definedName>
    <definedName name="MilesTC16">#REF!</definedName>
    <definedName name="MilesTC17">#REF!</definedName>
    <definedName name="MilesTC18">#REF!</definedName>
    <definedName name="MilesTC19">#REF!</definedName>
    <definedName name="MilesTC20">#REF!</definedName>
    <definedName name="MilesTC21">#REF!</definedName>
    <definedName name="MilesTC22">#REF!</definedName>
    <definedName name="MilesTC23">#REF!</definedName>
    <definedName name="MilesTC24">#REF!</definedName>
    <definedName name="MilesTC25">#REF!</definedName>
    <definedName name="MilesTC26">#REF!</definedName>
    <definedName name="MilesTC27">#REF!</definedName>
    <definedName name="MilesTC28">#REF!</definedName>
    <definedName name="MilesTC29">#REF!</definedName>
    <definedName name="MilesTC30">#REF!</definedName>
    <definedName name="MilesTC31">#REF!</definedName>
    <definedName name="MilesTC32">#REF!</definedName>
    <definedName name="MilesTC33">#REF!</definedName>
    <definedName name="MilesTC34">#REF!</definedName>
    <definedName name="MilesTC35">#REF!</definedName>
    <definedName name="MilesTC36">#REF!</definedName>
    <definedName name="MilesTC37">#REF!</definedName>
    <definedName name="MilesTC38">#REF!</definedName>
    <definedName name="MilesTC39">#REF!</definedName>
    <definedName name="MilesTC40">#REF!</definedName>
    <definedName name="MilesTC41">#REF!</definedName>
    <definedName name="MilesTC42">#REF!</definedName>
    <definedName name="MilesTC43">#REF!</definedName>
    <definedName name="MilesTC44">#REF!</definedName>
    <definedName name="MilesTC45">#REF!</definedName>
    <definedName name="MilesTC46">#REF!</definedName>
    <definedName name="MilesTC47">#REF!</definedName>
    <definedName name="MilesTC48">#REF!</definedName>
    <definedName name="MilesTC49">#REF!</definedName>
    <definedName name="MilesTC50">#REF!</definedName>
    <definedName name="MilesTC51">#REF!</definedName>
    <definedName name="MilesTC52">#REF!</definedName>
    <definedName name="MilesTC53">#REF!</definedName>
    <definedName name="MilesTC54">#REF!</definedName>
    <definedName name="MilesTC55">#REF!</definedName>
    <definedName name="MilesTC56">#REF!</definedName>
    <definedName name="MilesTC57">#REF!</definedName>
    <definedName name="MilesTC58">#REF!</definedName>
    <definedName name="MilesTC59">#REF!</definedName>
    <definedName name="MilesTC60">#REF!</definedName>
    <definedName name="MilesTC61">#REF!</definedName>
    <definedName name="MilesTC62">#REF!</definedName>
    <definedName name="MilesTC63">#REF!</definedName>
    <definedName name="MilesTC64">#REF!</definedName>
    <definedName name="MilesTC65">#REF!</definedName>
    <definedName name="MilesTC66">#REF!</definedName>
    <definedName name="MilesTC67">#REF!</definedName>
    <definedName name="MilesTC68">#REF!</definedName>
    <definedName name="MilesTC69">#REF!</definedName>
    <definedName name="MilesTC7">#REF!</definedName>
    <definedName name="MilesTC70">#REF!</definedName>
    <definedName name="MilesTC71">#REF!</definedName>
    <definedName name="MilesTC72">#REF!</definedName>
    <definedName name="MilesTC73">#REF!</definedName>
    <definedName name="MilesTC74">#REF!</definedName>
    <definedName name="MilesTC75">#REF!</definedName>
    <definedName name="MilesTC76">#REF!</definedName>
    <definedName name="MilesTC77">#REF!</definedName>
    <definedName name="MilesTC78">#REF!</definedName>
    <definedName name="MilesTC79">#REF!</definedName>
    <definedName name="MilesTC8">#REF!</definedName>
    <definedName name="MilesTC80">#REF!</definedName>
    <definedName name="MilesTC81">#REF!</definedName>
    <definedName name="MilesTC82">#REF!</definedName>
    <definedName name="MilesTC83">#REF!</definedName>
    <definedName name="MilesTC84">#REF!</definedName>
    <definedName name="MilesTC85">#REF!</definedName>
    <definedName name="MilesTC86">#REF!</definedName>
    <definedName name="MilesTC87">#REF!</definedName>
    <definedName name="MilesTC88">#REF!</definedName>
    <definedName name="MilesTC89">#REF!</definedName>
    <definedName name="MilesTC9">#REF!</definedName>
    <definedName name="MilesTC90">#REF!</definedName>
    <definedName name="MilesTC91">#REF!</definedName>
    <definedName name="MilesTC92">#REF!</definedName>
    <definedName name="MilesTC93">#REF!</definedName>
    <definedName name="MilesTC94">#REF!</definedName>
    <definedName name="MilesTC95">#REF!</definedName>
    <definedName name="MilesTC96">#REF!</definedName>
    <definedName name="MilesTC97">#REF!</definedName>
    <definedName name="MilesTC98">#REF!</definedName>
    <definedName name="MilesTC99">#REF!</definedName>
    <definedName name="mintest">Tables!$AX$6:$AX$7</definedName>
    <definedName name="MN">Tables!$D$1317:$D$1403</definedName>
    <definedName name="MO">Tables!$D$1404:$D$1517</definedName>
    <definedName name="MS">Tables!$D$1518:$D$1599</definedName>
    <definedName name="MT">Tables!$D$1600:$D$1655</definedName>
    <definedName name="NC">Tables!$D$1656:$D$1755</definedName>
    <definedName name="ND">Tables!$D$1756:$D$1808</definedName>
    <definedName name="NE">Tables!$D$1809:$D$1901</definedName>
    <definedName name="NH">Tables!$D$1902:$D$1911</definedName>
    <definedName name="NJ">Tables!$D$1912:$D$1932</definedName>
    <definedName name="NM">Tables!$D$1933:$D$1965</definedName>
    <definedName name="NumAIs1">#REF!</definedName>
    <definedName name="NumAIs10">#REF!</definedName>
    <definedName name="NumAIs100">#REF!</definedName>
    <definedName name="NumAIs11">#REF!</definedName>
    <definedName name="NumAIs12">#REF!</definedName>
    <definedName name="NumAIs13">#REF!</definedName>
    <definedName name="NumAIs14">#REF!</definedName>
    <definedName name="NumAIs15">#REF!</definedName>
    <definedName name="NumAIs16">#REF!</definedName>
    <definedName name="NumAIs17">#REF!</definedName>
    <definedName name="NumAIs18">#REF!</definedName>
    <definedName name="NumAIs19">#REF!</definedName>
    <definedName name="NumAIs2">#REF!</definedName>
    <definedName name="NumAIs20">#REF!</definedName>
    <definedName name="NumAIs21">#REF!</definedName>
    <definedName name="NumAIs22">#REF!</definedName>
    <definedName name="NumAIs23">#REF!</definedName>
    <definedName name="NumAIs24">#REF!</definedName>
    <definedName name="NumAIs25">#REF!</definedName>
    <definedName name="NumAIs26">#REF!</definedName>
    <definedName name="NumAIs27">#REF!</definedName>
    <definedName name="NumAIs28">#REF!</definedName>
    <definedName name="NumAIs29">#REF!</definedName>
    <definedName name="NumAIs3">#REF!</definedName>
    <definedName name="NumAIs30">#REF!</definedName>
    <definedName name="NumAIs31">#REF!</definedName>
    <definedName name="NumAIs32">#REF!</definedName>
    <definedName name="NumAIs33">#REF!</definedName>
    <definedName name="NumAIs34">#REF!</definedName>
    <definedName name="NumAIs35">#REF!</definedName>
    <definedName name="NumAIs36">#REF!</definedName>
    <definedName name="NumAIs37">#REF!</definedName>
    <definedName name="NumAIs38">#REF!</definedName>
    <definedName name="NumAIs39">#REF!</definedName>
    <definedName name="NumAIs4">#REF!</definedName>
    <definedName name="NumAIs40">#REF!</definedName>
    <definedName name="NumAIs41">#REF!</definedName>
    <definedName name="NumAIs42">#REF!</definedName>
    <definedName name="NumAIs43">#REF!</definedName>
    <definedName name="NumAIs44">#REF!</definedName>
    <definedName name="NumAIs45">#REF!</definedName>
    <definedName name="NumAIs46">#REF!</definedName>
    <definedName name="NumAIs47">#REF!</definedName>
    <definedName name="NumAIs48">#REF!</definedName>
    <definedName name="NumAIs49">#REF!</definedName>
    <definedName name="NumAIs5">#REF!</definedName>
    <definedName name="NumAIs50">#REF!</definedName>
    <definedName name="NumAIs51">#REF!</definedName>
    <definedName name="NumAIs52">#REF!</definedName>
    <definedName name="NumAIs53">#REF!</definedName>
    <definedName name="NumAIs54">#REF!</definedName>
    <definedName name="NumAIs55">#REF!</definedName>
    <definedName name="NumAIs56">#REF!</definedName>
    <definedName name="NumAIs57">#REF!</definedName>
    <definedName name="NumAIs58">#REF!</definedName>
    <definedName name="NumAIs59">#REF!</definedName>
    <definedName name="NumAIs6">#REF!</definedName>
    <definedName name="NumAIs60">#REF!</definedName>
    <definedName name="NumAIs61">#REF!</definedName>
    <definedName name="NumAIs62">#REF!</definedName>
    <definedName name="NumAIs63">#REF!</definedName>
    <definedName name="NumAIs64">#REF!</definedName>
    <definedName name="NumAIs65">#REF!</definedName>
    <definedName name="NumAIs66">#REF!</definedName>
    <definedName name="NumAIs67">#REF!</definedName>
    <definedName name="NumAIs68">#REF!</definedName>
    <definedName name="NumAIs69">#REF!</definedName>
    <definedName name="NumAIs7">#REF!</definedName>
    <definedName name="NumAIs70">#REF!</definedName>
    <definedName name="NumAIs71">#REF!</definedName>
    <definedName name="NumAIs72">#REF!</definedName>
    <definedName name="NumAIs73">#REF!</definedName>
    <definedName name="NumAIs74">#REF!</definedName>
    <definedName name="NumAIs75">#REF!</definedName>
    <definedName name="NumAIs76">#REF!</definedName>
    <definedName name="NumAIs77">#REF!</definedName>
    <definedName name="NumAIs78">#REF!</definedName>
    <definedName name="NumAIs79">#REF!</definedName>
    <definedName name="NumAIs8">#REF!</definedName>
    <definedName name="NumAIs80">#REF!</definedName>
    <definedName name="NumAIs81">#REF!</definedName>
    <definedName name="NumAIs82">#REF!</definedName>
    <definedName name="NumAIs83">#REF!</definedName>
    <definedName name="NumAIs84">#REF!</definedName>
    <definedName name="NumAIs85">#REF!</definedName>
    <definedName name="NumAIs86">#REF!</definedName>
    <definedName name="NumAIs87">#REF!</definedName>
    <definedName name="NumAIs88">#REF!</definedName>
    <definedName name="NumAIs89">#REF!</definedName>
    <definedName name="NumAIs9">#REF!</definedName>
    <definedName name="NumAIs90">#REF!</definedName>
    <definedName name="NumAIs91">#REF!</definedName>
    <definedName name="NumAIs92">#REF!</definedName>
    <definedName name="NumAIs93">#REF!</definedName>
    <definedName name="NumAIs94">#REF!</definedName>
    <definedName name="NumAIs95">#REF!</definedName>
    <definedName name="NumAIs96">#REF!</definedName>
    <definedName name="NumAIs97">#REF!</definedName>
    <definedName name="NumAIs98">#REF!</definedName>
    <definedName name="NumAIs99">#REF!</definedName>
    <definedName name="NumApts1">#REF!</definedName>
    <definedName name="NumApts10">#REF!</definedName>
    <definedName name="NumApts100">#REF!</definedName>
    <definedName name="NumApts11">#REF!</definedName>
    <definedName name="NumApts12">#REF!</definedName>
    <definedName name="NumApts13">#REF!</definedName>
    <definedName name="NumApts14">#REF!</definedName>
    <definedName name="NumApts15">#REF!</definedName>
    <definedName name="NumApts16">#REF!</definedName>
    <definedName name="NumApts17">#REF!</definedName>
    <definedName name="NumApts18">#REF!</definedName>
    <definedName name="NumApts19">#REF!</definedName>
    <definedName name="NumApts2">#REF!</definedName>
    <definedName name="NumApts20">#REF!</definedName>
    <definedName name="NumApts21">#REF!</definedName>
    <definedName name="NumApts22">#REF!</definedName>
    <definedName name="NumApts23">#REF!</definedName>
    <definedName name="NumApts24">#REF!</definedName>
    <definedName name="NumApts25">#REF!</definedName>
    <definedName name="NumApts26">#REF!</definedName>
    <definedName name="NumApts27">#REF!</definedName>
    <definedName name="NumApts28">#REF!</definedName>
    <definedName name="NumApts29">#REF!</definedName>
    <definedName name="NumApts3">#REF!</definedName>
    <definedName name="NumApts30">#REF!</definedName>
    <definedName name="NumApts31">#REF!</definedName>
    <definedName name="NumApts32">#REF!</definedName>
    <definedName name="NumApts33">#REF!</definedName>
    <definedName name="NumApts34">#REF!</definedName>
    <definedName name="NumApts35">#REF!</definedName>
    <definedName name="NumApts36">#REF!</definedName>
    <definedName name="NumApts37">#REF!</definedName>
    <definedName name="NumApts38">#REF!</definedName>
    <definedName name="NumApts39">#REF!</definedName>
    <definedName name="NumApts4">#REF!</definedName>
    <definedName name="NumApts40">#REF!</definedName>
    <definedName name="NumApts41">#REF!</definedName>
    <definedName name="NumApts42">#REF!</definedName>
    <definedName name="NumApts43">#REF!</definedName>
    <definedName name="NumApts44">#REF!</definedName>
    <definedName name="NumApts45">#REF!</definedName>
    <definedName name="NumApts46">#REF!</definedName>
    <definedName name="NumApts47">#REF!</definedName>
    <definedName name="NumApts48">#REF!</definedName>
    <definedName name="NumApts49">#REF!</definedName>
    <definedName name="NumApts5">#REF!</definedName>
    <definedName name="NumApts50">#REF!</definedName>
    <definedName name="NumApts51">#REF!</definedName>
    <definedName name="NumApts52">#REF!</definedName>
    <definedName name="NumApts53">#REF!</definedName>
    <definedName name="NumApts54">#REF!</definedName>
    <definedName name="NumApts55">#REF!</definedName>
    <definedName name="NumApts56">#REF!</definedName>
    <definedName name="NumApts57">#REF!</definedName>
    <definedName name="NumApts58">#REF!</definedName>
    <definedName name="NumApts59">#REF!</definedName>
    <definedName name="NumApts6">#REF!</definedName>
    <definedName name="NumApts60">#REF!</definedName>
    <definedName name="NumApts61">#REF!</definedName>
    <definedName name="NumApts62">#REF!</definedName>
    <definedName name="NumApts63">#REF!</definedName>
    <definedName name="NumApts64">#REF!</definedName>
    <definedName name="NumApts65">#REF!</definedName>
    <definedName name="NumApts66">#REF!</definedName>
    <definedName name="NumApts67">#REF!</definedName>
    <definedName name="NumApts68">#REF!</definedName>
    <definedName name="NumApts69">#REF!</definedName>
    <definedName name="NumApts7">#REF!</definedName>
    <definedName name="NumApts70">#REF!</definedName>
    <definedName name="NumApts71">#REF!</definedName>
    <definedName name="NumApts72">#REF!</definedName>
    <definedName name="NumApts73">#REF!</definedName>
    <definedName name="NumApts74">#REF!</definedName>
    <definedName name="NumApts75">#REF!</definedName>
    <definedName name="NumApts76">#REF!</definedName>
    <definedName name="NumApts77">#REF!</definedName>
    <definedName name="NumApts78">#REF!</definedName>
    <definedName name="NumApts79">#REF!</definedName>
    <definedName name="NumApts8">#REF!</definedName>
    <definedName name="NumApts80">#REF!</definedName>
    <definedName name="NumApts81">#REF!</definedName>
    <definedName name="NumApts82">#REF!</definedName>
    <definedName name="NumApts83">#REF!</definedName>
    <definedName name="NumApts84">#REF!</definedName>
    <definedName name="NumApts85">#REF!</definedName>
    <definedName name="NumApts86">#REF!</definedName>
    <definedName name="NumApts87">#REF!</definedName>
    <definedName name="NumApts88">#REF!</definedName>
    <definedName name="NumApts89">#REF!</definedName>
    <definedName name="NumApts9">#REF!</definedName>
    <definedName name="NumApts90">#REF!</definedName>
    <definedName name="NumApts91">#REF!</definedName>
    <definedName name="NumApts92">#REF!</definedName>
    <definedName name="NumApts93">#REF!</definedName>
    <definedName name="NumApts94">#REF!</definedName>
    <definedName name="NumApts95">#REF!</definedName>
    <definedName name="NumApts96">#REF!</definedName>
    <definedName name="NumApts97">#REF!</definedName>
    <definedName name="NumApts98">#REF!</definedName>
    <definedName name="NumApts99">#REF!</definedName>
    <definedName name="NumEmp1">#REF!</definedName>
    <definedName name="NumEmp10">#REF!</definedName>
    <definedName name="NumEmp100">#REF!</definedName>
    <definedName name="NumEmp11">#REF!</definedName>
    <definedName name="NumEmp12">#REF!</definedName>
    <definedName name="NumEmp13">#REF!</definedName>
    <definedName name="NumEmp14">#REF!</definedName>
    <definedName name="NumEmp15">#REF!</definedName>
    <definedName name="NumEmp16">#REF!</definedName>
    <definedName name="NumEmp17">#REF!</definedName>
    <definedName name="NumEmp18">#REF!</definedName>
    <definedName name="NumEmp19">#REF!</definedName>
    <definedName name="NumEmp2">#REF!</definedName>
    <definedName name="NumEmp20">#REF!</definedName>
    <definedName name="NumEmp21">#REF!</definedName>
    <definedName name="NumEmp22">#REF!</definedName>
    <definedName name="NumEmp23">#REF!</definedName>
    <definedName name="NumEmp24">#REF!</definedName>
    <definedName name="NumEmp25">#REF!</definedName>
    <definedName name="NumEmp26">#REF!</definedName>
    <definedName name="NumEmp27">#REF!</definedName>
    <definedName name="NumEmp28">#REF!</definedName>
    <definedName name="NumEmp29">#REF!</definedName>
    <definedName name="NumEmp3">#REF!</definedName>
    <definedName name="NumEmp30">#REF!</definedName>
    <definedName name="NumEmp31">#REF!</definedName>
    <definedName name="NumEmp32">#REF!</definedName>
    <definedName name="NumEmp33">#REF!</definedName>
    <definedName name="NumEmp34">#REF!</definedName>
    <definedName name="NumEmp35">#REF!</definedName>
    <definedName name="NumEmp36">#REF!</definedName>
    <definedName name="NumEmp37">#REF!</definedName>
    <definedName name="NumEmp38">#REF!</definedName>
    <definedName name="NumEmp39">#REF!</definedName>
    <definedName name="NumEmp4">#REF!</definedName>
    <definedName name="NumEmp40">#REF!</definedName>
    <definedName name="NumEmp41">#REF!</definedName>
    <definedName name="NumEmp42">#REF!</definedName>
    <definedName name="NumEmp43">#REF!</definedName>
    <definedName name="NumEmp44">#REF!</definedName>
    <definedName name="NumEmp45">#REF!</definedName>
    <definedName name="NumEmp46">#REF!</definedName>
    <definedName name="NumEmp47">#REF!</definedName>
    <definedName name="NumEmp48">#REF!</definedName>
    <definedName name="NumEmp49">#REF!</definedName>
    <definedName name="NumEmp5">#REF!</definedName>
    <definedName name="NumEmp50">#REF!</definedName>
    <definedName name="NumEmp51">#REF!</definedName>
    <definedName name="NumEmp52">#REF!</definedName>
    <definedName name="NumEmp53">#REF!</definedName>
    <definedName name="NumEmp54">#REF!</definedName>
    <definedName name="NumEmp55">#REF!</definedName>
    <definedName name="NumEmp56">#REF!</definedName>
    <definedName name="NumEmp57">#REF!</definedName>
    <definedName name="NumEmp58">#REF!</definedName>
    <definedName name="NumEmp59">#REF!</definedName>
    <definedName name="NumEmp6">#REF!</definedName>
    <definedName name="NumEmp60">#REF!</definedName>
    <definedName name="NumEmp61">#REF!</definedName>
    <definedName name="NumEmp62">#REF!</definedName>
    <definedName name="NumEmp63">#REF!</definedName>
    <definedName name="NumEmp64">#REF!</definedName>
    <definedName name="NumEmp65">#REF!</definedName>
    <definedName name="NumEmp66">#REF!</definedName>
    <definedName name="NumEmp67">#REF!</definedName>
    <definedName name="NumEmp68">#REF!</definedName>
    <definedName name="NumEmp69">#REF!</definedName>
    <definedName name="NumEmp7">#REF!</definedName>
    <definedName name="NumEmp70">#REF!</definedName>
    <definedName name="NumEmp71">#REF!</definedName>
    <definedName name="NumEmp72">#REF!</definedName>
    <definedName name="NumEmp73">#REF!</definedName>
    <definedName name="NumEmp74">#REF!</definedName>
    <definedName name="NumEmp75">#REF!</definedName>
    <definedName name="NumEmp76">#REF!</definedName>
    <definedName name="NumEmp77">#REF!</definedName>
    <definedName name="NumEmp78">#REF!</definedName>
    <definedName name="NumEmp79">#REF!</definedName>
    <definedName name="NumEmp8">#REF!</definedName>
    <definedName name="NumEmp80">#REF!</definedName>
    <definedName name="NumEmp81">#REF!</definedName>
    <definedName name="NumEmp82">#REF!</definedName>
    <definedName name="NumEmp83">#REF!</definedName>
    <definedName name="NumEmp84">#REF!</definedName>
    <definedName name="NumEmp85">#REF!</definedName>
    <definedName name="NumEmp86">#REF!</definedName>
    <definedName name="NumEmp87">#REF!</definedName>
    <definedName name="NumEmp88">#REF!</definedName>
    <definedName name="NumEmp89">#REF!</definedName>
    <definedName name="NumEmp9">#REF!</definedName>
    <definedName name="NumEmp90">#REF!</definedName>
    <definedName name="NumEmp91">#REF!</definedName>
    <definedName name="NumEmp92">#REF!</definedName>
    <definedName name="NumEmp93">#REF!</definedName>
    <definedName name="NumEmp94">#REF!</definedName>
    <definedName name="NumEmp95">#REF!</definedName>
    <definedName name="NumEmp96">#REF!</definedName>
    <definedName name="NumEmp97">#REF!</definedName>
    <definedName name="NumEmp98">#REF!</definedName>
    <definedName name="NumEmp99">#REF!</definedName>
    <definedName name="NumPNC1">#REF!</definedName>
    <definedName name="NumPNC10">#REF!</definedName>
    <definedName name="NumPNC100">#REF!</definedName>
    <definedName name="NumPNC11">#REF!</definedName>
    <definedName name="NumPNC12">#REF!</definedName>
    <definedName name="NumPNC13">#REF!</definedName>
    <definedName name="NumPNC14">#REF!</definedName>
    <definedName name="NumPNC15">#REF!</definedName>
    <definedName name="NumPNC16">#REF!</definedName>
    <definedName name="NumPNC17">#REF!</definedName>
    <definedName name="NumPNC18">#REF!</definedName>
    <definedName name="NumPNC19">#REF!</definedName>
    <definedName name="NumPNC2">#REF!</definedName>
    <definedName name="NumPNC20">#REF!</definedName>
    <definedName name="NumPNC21">#REF!</definedName>
    <definedName name="NumPNC22">#REF!</definedName>
    <definedName name="NumPNC23">#REF!</definedName>
    <definedName name="NumPNC24">#REF!</definedName>
    <definedName name="NumPNC25">#REF!</definedName>
    <definedName name="NumPNC26">#REF!</definedName>
    <definedName name="NumPNC27">#REF!</definedName>
    <definedName name="NumPNC28">#REF!</definedName>
    <definedName name="NumPNC29">#REF!</definedName>
    <definedName name="NumPNC3">#REF!</definedName>
    <definedName name="NumPNC30">#REF!</definedName>
    <definedName name="NumPNC31">#REF!</definedName>
    <definedName name="NumPNC32">#REF!</definedName>
    <definedName name="NumPNC33">#REF!</definedName>
    <definedName name="NumPNC34">#REF!</definedName>
    <definedName name="NumPNC35">#REF!</definedName>
    <definedName name="NumPNC36">#REF!</definedName>
    <definedName name="NumPNC37">#REF!</definedName>
    <definedName name="NumPNC38">#REF!</definedName>
    <definedName name="NumPNC39">#REF!</definedName>
    <definedName name="NumPNC4">#REF!</definedName>
    <definedName name="NumPNC40">#REF!</definedName>
    <definedName name="NumPNC41">#REF!</definedName>
    <definedName name="NumPNC42">#REF!</definedName>
    <definedName name="NumPNC43">#REF!</definedName>
    <definedName name="NumPNC44">#REF!</definedName>
    <definedName name="NumPNC45">#REF!</definedName>
    <definedName name="NumPNC46">#REF!</definedName>
    <definedName name="NumPNC47">#REF!</definedName>
    <definedName name="NumPNC48">#REF!</definedName>
    <definedName name="NumPNC49">#REF!</definedName>
    <definedName name="NumPNC5">#REF!</definedName>
    <definedName name="NumPNC50">#REF!</definedName>
    <definedName name="NumPNC51">#REF!</definedName>
    <definedName name="NumPNC52">#REF!</definedName>
    <definedName name="NumPNC53">#REF!</definedName>
    <definedName name="NumPNC54">#REF!</definedName>
    <definedName name="NumPNC55">#REF!</definedName>
    <definedName name="NumPNC56">#REF!</definedName>
    <definedName name="NumPNC57">#REF!</definedName>
    <definedName name="NumPNC58">#REF!</definedName>
    <definedName name="NumPNC59">#REF!</definedName>
    <definedName name="NumPNC6">#REF!</definedName>
    <definedName name="NumPNC60">#REF!</definedName>
    <definedName name="NumPNC61">#REF!</definedName>
    <definedName name="NumPNC62">#REF!</definedName>
    <definedName name="NumPNC63">#REF!</definedName>
    <definedName name="NumPNC64">#REF!</definedName>
    <definedName name="NumPNC65">#REF!</definedName>
    <definedName name="NumPNC66">#REF!</definedName>
    <definedName name="NumPNC67">#REF!</definedName>
    <definedName name="NumPNC68">#REF!</definedName>
    <definedName name="NumPNC69">#REF!</definedName>
    <definedName name="NumPNC7">#REF!</definedName>
    <definedName name="NumPNC70">#REF!</definedName>
    <definedName name="NumPNC71">#REF!</definedName>
    <definedName name="NumPNC72">#REF!</definedName>
    <definedName name="NumPNC73">#REF!</definedName>
    <definedName name="NumPNC74">#REF!</definedName>
    <definedName name="NumPNC75">#REF!</definedName>
    <definedName name="NumPNC76">#REF!</definedName>
    <definedName name="NumPNC77">#REF!</definedName>
    <definedName name="NumPNC78">#REF!</definedName>
    <definedName name="NumPNC79">#REF!</definedName>
    <definedName name="NumPNC8">#REF!</definedName>
    <definedName name="NumPNC80">#REF!</definedName>
    <definedName name="NumPNC81">#REF!</definedName>
    <definedName name="NumPNC82">#REF!</definedName>
    <definedName name="NumPNC83">#REF!</definedName>
    <definedName name="NumPNC84">#REF!</definedName>
    <definedName name="NumPNC85">#REF!</definedName>
    <definedName name="NumPNC86">#REF!</definedName>
    <definedName name="NumPNC87">#REF!</definedName>
    <definedName name="NumPNC88">#REF!</definedName>
    <definedName name="NumPNC89">#REF!</definedName>
    <definedName name="NumPNC9">#REF!</definedName>
    <definedName name="NumPNC90">#REF!</definedName>
    <definedName name="NumPNC91">#REF!</definedName>
    <definedName name="NumPNC92">#REF!</definedName>
    <definedName name="NumPNC93">#REF!</definedName>
    <definedName name="NumPNC94">#REF!</definedName>
    <definedName name="NumPNC95">#REF!</definedName>
    <definedName name="NumPNC96">#REF!</definedName>
    <definedName name="NumPNC97">#REF!</definedName>
    <definedName name="NumPNC98">#REF!</definedName>
    <definedName name="NumPNC99">#REF!</definedName>
    <definedName name="NumUnits1">#REF!</definedName>
    <definedName name="NumUnits10">#REF!</definedName>
    <definedName name="NumUnits100">#REF!</definedName>
    <definedName name="NumUnits11">#REF!</definedName>
    <definedName name="NumUnits12">#REF!</definedName>
    <definedName name="NumUnits13">#REF!</definedName>
    <definedName name="NumUnits14">#REF!</definedName>
    <definedName name="NumUnits15">#REF!</definedName>
    <definedName name="NumUnits16">#REF!</definedName>
    <definedName name="NumUnits17">#REF!</definedName>
    <definedName name="NumUnits18">#REF!</definedName>
    <definedName name="NumUnits19">#REF!</definedName>
    <definedName name="NumUnits2">#REF!</definedName>
    <definedName name="NumUnits20">#REF!</definedName>
    <definedName name="NumUnits21">#REF!</definedName>
    <definedName name="NumUnits22">#REF!</definedName>
    <definedName name="NumUnits23">#REF!</definedName>
    <definedName name="NumUnits24">#REF!</definedName>
    <definedName name="NumUnits25">#REF!</definedName>
    <definedName name="NumUnits26">#REF!</definedName>
    <definedName name="NumUnits27">#REF!</definedName>
    <definedName name="NumUnits28">#REF!</definedName>
    <definedName name="NumUnits29">#REF!</definedName>
    <definedName name="NumUnits3">#REF!</definedName>
    <definedName name="NumUnits30">#REF!</definedName>
    <definedName name="NumUnits31">#REF!</definedName>
    <definedName name="NumUnits32">#REF!</definedName>
    <definedName name="NumUnits33">#REF!</definedName>
    <definedName name="NumUnits34">#REF!</definedName>
    <definedName name="NumUnits35">#REF!</definedName>
    <definedName name="NumUnits36">#REF!</definedName>
    <definedName name="NumUnits37">#REF!</definedName>
    <definedName name="NumUnits38">#REF!</definedName>
    <definedName name="NumUnits39">#REF!</definedName>
    <definedName name="NumUnits4">#REF!</definedName>
    <definedName name="NumUnits40">#REF!</definedName>
    <definedName name="NumUnits41">#REF!</definedName>
    <definedName name="NumUnits42">#REF!</definedName>
    <definedName name="NumUnits43">#REF!</definedName>
    <definedName name="NumUnits44">#REF!</definedName>
    <definedName name="NumUnits45">#REF!</definedName>
    <definedName name="NumUnits46">#REF!</definedName>
    <definedName name="NumUnits47">#REF!</definedName>
    <definedName name="NumUnits48">#REF!</definedName>
    <definedName name="NumUnits49">#REF!</definedName>
    <definedName name="NumUnits5">#REF!</definedName>
    <definedName name="NumUnits50">#REF!</definedName>
    <definedName name="NumUnits51">#REF!</definedName>
    <definedName name="NumUnits52">#REF!</definedName>
    <definedName name="NumUnits53">#REF!</definedName>
    <definedName name="NumUnits54">#REF!</definedName>
    <definedName name="NumUnits55">#REF!</definedName>
    <definedName name="NumUnits56">#REF!</definedName>
    <definedName name="NumUnits57">#REF!</definedName>
    <definedName name="NumUnits58">#REF!</definedName>
    <definedName name="NumUnits59">#REF!</definedName>
    <definedName name="NumUnits6">#REF!</definedName>
    <definedName name="NumUnits60">#REF!</definedName>
    <definedName name="NumUnits61">#REF!</definedName>
    <definedName name="NumUnits62">#REF!</definedName>
    <definedName name="NumUnits63">#REF!</definedName>
    <definedName name="NumUnits64">#REF!</definedName>
    <definedName name="NumUnits65">#REF!</definedName>
    <definedName name="NumUnits66">#REF!</definedName>
    <definedName name="NumUnits67">#REF!</definedName>
    <definedName name="NumUnits68">#REF!</definedName>
    <definedName name="NumUnits69">#REF!</definedName>
    <definedName name="NumUnits7">#REF!</definedName>
    <definedName name="NumUnits70">#REF!</definedName>
    <definedName name="NumUnits71">#REF!</definedName>
    <definedName name="NumUnits72">#REF!</definedName>
    <definedName name="NumUnits73">#REF!</definedName>
    <definedName name="NumUnits74">#REF!</definedName>
    <definedName name="NumUnits75">#REF!</definedName>
    <definedName name="NumUnits76">#REF!</definedName>
    <definedName name="NumUnits77">#REF!</definedName>
    <definedName name="NumUnits78">#REF!</definedName>
    <definedName name="NumUnits79">#REF!</definedName>
    <definedName name="NumUnits8">#REF!</definedName>
    <definedName name="NumUnits80">#REF!</definedName>
    <definedName name="NumUnits81">#REF!</definedName>
    <definedName name="NumUnits82">#REF!</definedName>
    <definedName name="NumUnits83">#REF!</definedName>
    <definedName name="NumUnits84">#REF!</definedName>
    <definedName name="NumUnits85">#REF!</definedName>
    <definedName name="NumUnits86">#REF!</definedName>
    <definedName name="NumUnits87">#REF!</definedName>
    <definedName name="NumUnits88">#REF!</definedName>
    <definedName name="NumUnits89">#REF!</definedName>
    <definedName name="NumUnits9">#REF!</definedName>
    <definedName name="NumUnits90">#REF!</definedName>
    <definedName name="NumUnits91">#REF!</definedName>
    <definedName name="NumUnits92">#REF!</definedName>
    <definedName name="NumUnits93">#REF!</definedName>
    <definedName name="NumUnits94">#REF!</definedName>
    <definedName name="NumUnits95">#REF!</definedName>
    <definedName name="NumUnits96">#REF!</definedName>
    <definedName name="NumUnits97">#REF!</definedName>
    <definedName name="NumUnits98">#REF!</definedName>
    <definedName name="NumUnits99">#REF!</definedName>
    <definedName name="NumWOS1">#REF!</definedName>
    <definedName name="NumWOS10">#REF!</definedName>
    <definedName name="NumWOS100">#REF!</definedName>
    <definedName name="NumWOS11">#REF!</definedName>
    <definedName name="NumWOS12">#REF!</definedName>
    <definedName name="NumWOS13">#REF!</definedName>
    <definedName name="NumWOS14">#REF!</definedName>
    <definedName name="NumWOS15">#REF!</definedName>
    <definedName name="NumWOS16">#REF!</definedName>
    <definedName name="NumWOS17">#REF!</definedName>
    <definedName name="NumWOS18">#REF!</definedName>
    <definedName name="NumWOS19">#REF!</definedName>
    <definedName name="NumWOS2">#REF!</definedName>
    <definedName name="NumWOS20">#REF!</definedName>
    <definedName name="NumWOS21">#REF!</definedName>
    <definedName name="NumWOS22">#REF!</definedName>
    <definedName name="NumWOS23">#REF!</definedName>
    <definedName name="NumWOS24">#REF!</definedName>
    <definedName name="NumWOS25">#REF!</definedName>
    <definedName name="NumWOS26">#REF!</definedName>
    <definedName name="NumWOS27">#REF!</definedName>
    <definedName name="NumWOS28">#REF!</definedName>
    <definedName name="NumWOS29">#REF!</definedName>
    <definedName name="NumWOS3">#REF!</definedName>
    <definedName name="NumWOS30">#REF!</definedName>
    <definedName name="NumWOS31">#REF!</definedName>
    <definedName name="NumWOS32">#REF!</definedName>
    <definedName name="NumWOS33">#REF!</definedName>
    <definedName name="NumWOS34">#REF!</definedName>
    <definedName name="NumWOS35">#REF!</definedName>
    <definedName name="NumWOS36">#REF!</definedName>
    <definedName name="NumWOS37">#REF!</definedName>
    <definedName name="NumWOS38">#REF!</definedName>
    <definedName name="NumWOS39">#REF!</definedName>
    <definedName name="NumWOS4">#REF!</definedName>
    <definedName name="NumWOS40">#REF!</definedName>
    <definedName name="NumWOS41">#REF!</definedName>
    <definedName name="NumWOS42">#REF!</definedName>
    <definedName name="NumWOS43">#REF!</definedName>
    <definedName name="NumWOS44">#REF!</definedName>
    <definedName name="NumWOS45">#REF!</definedName>
    <definedName name="NumWOS46">#REF!</definedName>
    <definedName name="NumWOS47">#REF!</definedName>
    <definedName name="NumWOS48">#REF!</definedName>
    <definedName name="NumWOS49">#REF!</definedName>
    <definedName name="NumWOS5">#REF!</definedName>
    <definedName name="NumWOS50">#REF!</definedName>
    <definedName name="NumWOS51">#REF!</definedName>
    <definedName name="NumWOS52">#REF!</definedName>
    <definedName name="NumWOS53">#REF!</definedName>
    <definedName name="NumWOS54">#REF!</definedName>
    <definedName name="NumWOS55">#REF!</definedName>
    <definedName name="NumWOS56">#REF!</definedName>
    <definedName name="NumWOS57">#REF!</definedName>
    <definedName name="NumWOS58">#REF!</definedName>
    <definedName name="NumWOS59">#REF!</definedName>
    <definedName name="NumWOS6">#REF!</definedName>
    <definedName name="NumWOS60">#REF!</definedName>
    <definedName name="NumWOS61">#REF!</definedName>
    <definedName name="NumWOS62">#REF!</definedName>
    <definedName name="NumWOS63">#REF!</definedName>
    <definedName name="NumWOS64">#REF!</definedName>
    <definedName name="NumWOS65">#REF!</definedName>
    <definedName name="NumWOS66">#REF!</definedName>
    <definedName name="NumWOS67">#REF!</definedName>
    <definedName name="NumWOS68">#REF!</definedName>
    <definedName name="NumWOS69">#REF!</definedName>
    <definedName name="NumWOS7">#REF!</definedName>
    <definedName name="NumWOS70">#REF!</definedName>
    <definedName name="NumWOS71">#REF!</definedName>
    <definedName name="NumWOS72">#REF!</definedName>
    <definedName name="NumWOS73">#REF!</definedName>
    <definedName name="NumWOS74">#REF!</definedName>
    <definedName name="NumWOS75">#REF!</definedName>
    <definedName name="NumWOS76">#REF!</definedName>
    <definedName name="NumWOS77">#REF!</definedName>
    <definedName name="NumWOS78">#REF!</definedName>
    <definedName name="NumWOS79">#REF!</definedName>
    <definedName name="NumWOS8">#REF!</definedName>
    <definedName name="NumWOS80">#REF!</definedName>
    <definedName name="NumWOS81">#REF!</definedName>
    <definedName name="NumWOS82">#REF!</definedName>
    <definedName name="NumWOS83">#REF!</definedName>
    <definedName name="NumWOS84">#REF!</definedName>
    <definedName name="NumWOS85">#REF!</definedName>
    <definedName name="NumWOS86">#REF!</definedName>
    <definedName name="NumWOS87">#REF!</definedName>
    <definedName name="NumWOS88">#REF!</definedName>
    <definedName name="NumWOS89">#REF!</definedName>
    <definedName name="NumWOS9">#REF!</definedName>
    <definedName name="NumWOS90">#REF!</definedName>
    <definedName name="NumWOS91">#REF!</definedName>
    <definedName name="NumWOS92">#REF!</definedName>
    <definedName name="NumWOS93">#REF!</definedName>
    <definedName name="NumWOS94">#REF!</definedName>
    <definedName name="NumWOS95">#REF!</definedName>
    <definedName name="NumWOS96">#REF!</definedName>
    <definedName name="NumWOS97">#REF!</definedName>
    <definedName name="NumWOS98">#REF!</definedName>
    <definedName name="NumWOS99">#REF!</definedName>
    <definedName name="NV">Tables!$D$1966:$D$1981</definedName>
    <definedName name="NY">Tables!$D$1982:$D$2043</definedName>
    <definedName name="OCCWRate1">#REF!</definedName>
    <definedName name="OCCWRate10">#REF!</definedName>
    <definedName name="OCCWRate100">#REF!</definedName>
    <definedName name="OCCWRate11">#REF!</definedName>
    <definedName name="OCCWRate12">#REF!</definedName>
    <definedName name="OCCWRate13">#REF!</definedName>
    <definedName name="OCCWRate14">#REF!</definedName>
    <definedName name="OCCWRate15">#REF!</definedName>
    <definedName name="OCCWRate16">#REF!</definedName>
    <definedName name="OCCWRate17">#REF!</definedName>
    <definedName name="OCCWRate18">#REF!</definedName>
    <definedName name="OCCWRate19">#REF!</definedName>
    <definedName name="OCCWRate2">#REF!</definedName>
    <definedName name="OCCWRate20">#REF!</definedName>
    <definedName name="OCCWRate21">#REF!</definedName>
    <definedName name="OCCWRate22">#REF!</definedName>
    <definedName name="OCCWRate23">#REF!</definedName>
    <definedName name="OCCWRate24">#REF!</definedName>
    <definedName name="OCCWRate25">#REF!</definedName>
    <definedName name="OCCWRate26">#REF!</definedName>
    <definedName name="OCCWRate27">#REF!</definedName>
    <definedName name="OCCWRate28">#REF!</definedName>
    <definedName name="OCCWRate29">#REF!</definedName>
    <definedName name="OCCWRate3">#REF!</definedName>
    <definedName name="OCCWRate30">#REF!</definedName>
    <definedName name="OCCWRate31">#REF!</definedName>
    <definedName name="OCCWRate32">#REF!</definedName>
    <definedName name="OCCWRate33">#REF!</definedName>
    <definedName name="OCCWRate34">#REF!</definedName>
    <definedName name="OCCWRate35">#REF!</definedName>
    <definedName name="OCCWRate36">#REF!</definedName>
    <definedName name="OCCWRate37">#REF!</definedName>
    <definedName name="OCCWRate38">#REF!</definedName>
    <definedName name="OCCWRate39">#REF!</definedName>
    <definedName name="OCCWRate4">#REF!</definedName>
    <definedName name="OCCWRate40">#REF!</definedName>
    <definedName name="OCCWRate41">#REF!</definedName>
    <definedName name="OCCWRate42">#REF!</definedName>
    <definedName name="OCCWRate43">#REF!</definedName>
    <definedName name="OCCWRate44">#REF!</definedName>
    <definedName name="OCCWRate45">#REF!</definedName>
    <definedName name="OCCWRate46">#REF!</definedName>
    <definedName name="OCCWRate47">#REF!</definedName>
    <definedName name="OCCWRate48">#REF!</definedName>
    <definedName name="OCCWRate49">#REF!</definedName>
    <definedName name="OCCWRate5">#REF!</definedName>
    <definedName name="OCCWRate50">#REF!</definedName>
    <definedName name="OCCWRate51">#REF!</definedName>
    <definedName name="OCCWRate52">#REF!</definedName>
    <definedName name="OCCWRate53">#REF!</definedName>
    <definedName name="OCCWRate54">#REF!</definedName>
    <definedName name="OCCWRate55">#REF!</definedName>
    <definedName name="OCCWRate56">#REF!</definedName>
    <definedName name="OCCWRate57">#REF!</definedName>
    <definedName name="OCCWRate58">#REF!</definedName>
    <definedName name="OCCWRate59">#REF!</definedName>
    <definedName name="OCCWRate6">#REF!</definedName>
    <definedName name="OCCWRate60">#REF!</definedName>
    <definedName name="OCCWRate61">#REF!</definedName>
    <definedName name="OCCWRate62">#REF!</definedName>
    <definedName name="OCCWRate63">#REF!</definedName>
    <definedName name="OCCWRate64">#REF!</definedName>
    <definedName name="OCCWRate65">#REF!</definedName>
    <definedName name="OCCWRate66">#REF!</definedName>
    <definedName name="OCCWRate67">#REF!</definedName>
    <definedName name="OCCWRate68">#REF!</definedName>
    <definedName name="OCCWRate69">#REF!</definedName>
    <definedName name="OCCWRate7">#REF!</definedName>
    <definedName name="OCCWRate70">#REF!</definedName>
    <definedName name="OCCWRate71">#REF!</definedName>
    <definedName name="OCCWRate72">#REF!</definedName>
    <definedName name="OCCWRate73">#REF!</definedName>
    <definedName name="OCCWRate74">#REF!</definedName>
    <definedName name="OCCWRate75">#REF!</definedName>
    <definedName name="OCCWRate76">#REF!</definedName>
    <definedName name="OCCWRate77">#REF!</definedName>
    <definedName name="OCCWRate78">#REF!</definedName>
    <definedName name="OCCWRate79">#REF!</definedName>
    <definedName name="OCCWRate8">#REF!</definedName>
    <definedName name="OCCWRate80">#REF!</definedName>
    <definedName name="OCCWRate81">#REF!</definedName>
    <definedName name="OCCWRate82">#REF!</definedName>
    <definedName name="OCCWRate83">#REF!</definedName>
    <definedName name="OCCWRate84">#REF!</definedName>
    <definedName name="OCCWRate85">#REF!</definedName>
    <definedName name="OCCWRate86">#REF!</definedName>
    <definedName name="OCCWRate87">#REF!</definedName>
    <definedName name="OCCWRate88">#REF!</definedName>
    <definedName name="OCCWRate89">#REF!</definedName>
    <definedName name="OCCWRate9">#REF!</definedName>
    <definedName name="OCCWRate90">#REF!</definedName>
    <definedName name="OCCWRate91">#REF!</definedName>
    <definedName name="OCCWRate92">#REF!</definedName>
    <definedName name="OCCWRate93">#REF!</definedName>
    <definedName name="OCCWRate94">#REF!</definedName>
    <definedName name="OCCWRate95">#REF!</definedName>
    <definedName name="OCCWRate96">#REF!</definedName>
    <definedName name="OCCWRate97">#REF!</definedName>
    <definedName name="OCCWRate98">#REF!</definedName>
    <definedName name="OCCWRate99">#REF!</definedName>
    <definedName name="OffSiteRentFinalPrem1">#REF!</definedName>
    <definedName name="OffSiteRentFinalPrem10">#REF!</definedName>
    <definedName name="OffSiteRentFinalPrem100">#REF!</definedName>
    <definedName name="OffSiteRentFinalPrem11">#REF!</definedName>
    <definedName name="OffSiteRentFinalPrem12">#REF!</definedName>
    <definedName name="OffSiteRentFinalPrem13">#REF!</definedName>
    <definedName name="OffSiteRentFinalPrem14">#REF!</definedName>
    <definedName name="OffSiteRentFinalPrem15">#REF!</definedName>
    <definedName name="OffSiteRentFinalPrem16">#REF!</definedName>
    <definedName name="OffSiteRentFinalPrem17">#REF!</definedName>
    <definedName name="OffSiteRentFinalPrem18">#REF!</definedName>
    <definedName name="OffSiteRentFinalPrem19">#REF!</definedName>
    <definedName name="OffSiteRentFinalPrem2">#REF!</definedName>
    <definedName name="OffSiteRentFinalPrem20">#REF!</definedName>
    <definedName name="OffSiteRentFinalPrem21">#REF!</definedName>
    <definedName name="OffSiteRentFinalPrem22">#REF!</definedName>
    <definedName name="OffSiteRentFinalPrem23">#REF!</definedName>
    <definedName name="OffSiteRentFinalPrem24">#REF!</definedName>
    <definedName name="OffSiteRentFinalPrem25">#REF!</definedName>
    <definedName name="OffSiteRentFinalPrem26">#REF!</definedName>
    <definedName name="OffSiteRentFinalPrem27">#REF!</definedName>
    <definedName name="OffSiteRentFinalPrem28">#REF!</definedName>
    <definedName name="OffSiteRentFinalPrem29">#REF!</definedName>
    <definedName name="OffSiteRentFinalPrem3">#REF!</definedName>
    <definedName name="OffSiteRentFinalPrem30">#REF!</definedName>
    <definedName name="OffSiteRentFinalPrem31">#REF!</definedName>
    <definedName name="OffSiteRentFinalPrem32">#REF!</definedName>
    <definedName name="OffSiteRentFinalPrem33">#REF!</definedName>
    <definedName name="OffSiteRentFinalPrem34">#REF!</definedName>
    <definedName name="OffSiteRentFinalPrem35">#REF!</definedName>
    <definedName name="OffSiteRentFinalPrem36">#REF!</definedName>
    <definedName name="OffSiteRentFinalPrem37">#REF!</definedName>
    <definedName name="OffSiteRentFinalPrem38">#REF!</definedName>
    <definedName name="OffSiteRentFinalPrem39">#REF!</definedName>
    <definedName name="OffSiteRentFinalPrem4">#REF!</definedName>
    <definedName name="OffSiteRentFinalPrem40">#REF!</definedName>
    <definedName name="OffSiteRentFinalPrem41">#REF!</definedName>
    <definedName name="OffSiteRentFinalPrem42">#REF!</definedName>
    <definedName name="OffSiteRentFinalPrem43">#REF!</definedName>
    <definedName name="OffSiteRentFinalPrem44">#REF!</definedName>
    <definedName name="OffSiteRentFinalPrem45">#REF!</definedName>
    <definedName name="OffSiteRentFinalPrem46">#REF!</definedName>
    <definedName name="OffSiteRentFinalPrem47">#REF!</definedName>
    <definedName name="OffSiteRentFinalPrem48">#REF!</definedName>
    <definedName name="OffSiteRentFinalPrem49">#REF!</definedName>
    <definedName name="OffSiteRentFinalPrem5">#REF!</definedName>
    <definedName name="OffSiteRentFinalPrem50">#REF!</definedName>
    <definedName name="OffSiteRentFinalPrem51">#REF!</definedName>
    <definedName name="OffSiteRentFinalPrem52">#REF!</definedName>
    <definedName name="OffSiteRentFinalPrem53">#REF!</definedName>
    <definedName name="OffSiteRentFinalPrem54">#REF!</definedName>
    <definedName name="OffSiteRentFinalPrem55">#REF!</definedName>
    <definedName name="OffSiteRentFinalPrem56">#REF!</definedName>
    <definedName name="OffSiteRentFinalPrem57">#REF!</definedName>
    <definedName name="OffSiteRentFinalPrem58">#REF!</definedName>
    <definedName name="OffSiteRentFinalPrem59">#REF!</definedName>
    <definedName name="OffSiteRentFinalPrem6">#REF!</definedName>
    <definedName name="OffSiteRentFinalPrem60">#REF!</definedName>
    <definedName name="OffSiteRentFinalPrem61">#REF!</definedName>
    <definedName name="OffSiteRentFinalPrem62">#REF!</definedName>
    <definedName name="OffSiteRentFinalPrem63">#REF!</definedName>
    <definedName name="OffSiteRentFinalPrem64">#REF!</definedName>
    <definedName name="OffSiteRentFinalPrem65">#REF!</definedName>
    <definedName name="OffSiteRentFinalPrem66">#REF!</definedName>
    <definedName name="OffSiteRentFinalPrem67">#REF!</definedName>
    <definedName name="OffSiteRentFinalPrem68">#REF!</definedName>
    <definedName name="OffSiteRentFinalPrem69">#REF!</definedName>
    <definedName name="OffSiteRentFinalPrem7">#REF!</definedName>
    <definedName name="OffSiteRentFinalPrem70">#REF!</definedName>
    <definedName name="OffSiteRentFinalPrem71">#REF!</definedName>
    <definedName name="OffSiteRentFinalPrem72">#REF!</definedName>
    <definedName name="OffSiteRentFinalPrem73">#REF!</definedName>
    <definedName name="OffSiteRentFinalPrem74">#REF!</definedName>
    <definedName name="OffSiteRentFinalPrem75">#REF!</definedName>
    <definedName name="OffSiteRentFinalPrem76">#REF!</definedName>
    <definedName name="OffSiteRentFinalPrem77">#REF!</definedName>
    <definedName name="OffSiteRentFinalPrem78">#REF!</definedName>
    <definedName name="OffSiteRentFinalPrem79">#REF!</definedName>
    <definedName name="OffSiteRentFinalPrem8">#REF!</definedName>
    <definedName name="OffSiteRentFinalPrem80">#REF!</definedName>
    <definedName name="OffSiteRentFinalPrem81">#REF!</definedName>
    <definedName name="OffSiteRentFinalPrem82">#REF!</definedName>
    <definedName name="OffSiteRentFinalPrem83">#REF!</definedName>
    <definedName name="OffSiteRentFinalPrem84">#REF!</definedName>
    <definedName name="OffSiteRentFinalPrem85">#REF!</definedName>
    <definedName name="OffSiteRentFinalPrem86">#REF!</definedName>
    <definedName name="OffSiteRentFinalPrem87">#REF!</definedName>
    <definedName name="OffSiteRentFinalPrem88">#REF!</definedName>
    <definedName name="OffSiteRentFinalPrem89">#REF!</definedName>
    <definedName name="OffSiteRentFinalPrem9">#REF!</definedName>
    <definedName name="OffSiteRentFinalPrem90">#REF!</definedName>
    <definedName name="OffSiteRentFinalPrem91">#REF!</definedName>
    <definedName name="OffSiteRentFinalPrem92">#REF!</definedName>
    <definedName name="OffSiteRentFinalPrem93">#REF!</definedName>
    <definedName name="OffSiteRentFinalPrem94">#REF!</definedName>
    <definedName name="OffSiteRentFinalPrem95">#REF!</definedName>
    <definedName name="OffSiteRentFinalPrem96">#REF!</definedName>
    <definedName name="OffSiteRentFinalPrem97">#REF!</definedName>
    <definedName name="OffSiteRentFinalPrem98">#REF!</definedName>
    <definedName name="OffSiteRentFinalPrem99">#REF!</definedName>
    <definedName name="OH">Tables!$D$2044:$D$2131</definedName>
    <definedName name="OK">Tables!$D$2132:$D$2209</definedName>
    <definedName name="OLSL1">#REF!</definedName>
    <definedName name="OLSL10">#REF!</definedName>
    <definedName name="OLSL100">#REF!</definedName>
    <definedName name="OLSL11">#REF!</definedName>
    <definedName name="OLSL12">#REF!</definedName>
    <definedName name="OLSL13">#REF!</definedName>
    <definedName name="OLSL14">#REF!</definedName>
    <definedName name="OLSL15">#REF!</definedName>
    <definedName name="OLSL16">#REF!</definedName>
    <definedName name="OLSL17">#REF!</definedName>
    <definedName name="OLSL18">#REF!</definedName>
    <definedName name="OLSL19">#REF!</definedName>
    <definedName name="OLSL2">#REF!</definedName>
    <definedName name="OLSL20">#REF!</definedName>
    <definedName name="OLSL21">#REF!</definedName>
    <definedName name="OLSL22">#REF!</definedName>
    <definedName name="OLSL23">#REF!</definedName>
    <definedName name="OLSL24">#REF!</definedName>
    <definedName name="OLSL25">#REF!</definedName>
    <definedName name="OLSL26">#REF!</definedName>
    <definedName name="OLSL27">#REF!</definedName>
    <definedName name="OLSL28">#REF!</definedName>
    <definedName name="OLSL29">#REF!</definedName>
    <definedName name="OLSL3">#REF!</definedName>
    <definedName name="OLSL30">#REF!</definedName>
    <definedName name="OLSL31">#REF!</definedName>
    <definedName name="OLSL32">#REF!</definedName>
    <definedName name="OLSL33">#REF!</definedName>
    <definedName name="OLSL34">#REF!</definedName>
    <definedName name="OLSL35">#REF!</definedName>
    <definedName name="OLSL36">#REF!</definedName>
    <definedName name="OLSL37">#REF!</definedName>
    <definedName name="OLSL38">#REF!</definedName>
    <definedName name="OLSL39">#REF!</definedName>
    <definedName name="OLSL4">#REF!</definedName>
    <definedName name="OLSL40">#REF!</definedName>
    <definedName name="OLSL41">#REF!</definedName>
    <definedName name="OLSL42">#REF!</definedName>
    <definedName name="OLSL43">#REF!</definedName>
    <definedName name="OLSL44">#REF!</definedName>
    <definedName name="OLSL45">#REF!</definedName>
    <definedName name="OLSL46">#REF!</definedName>
    <definedName name="OLSL47">#REF!</definedName>
    <definedName name="OLSL48">#REF!</definedName>
    <definedName name="OLSL49">#REF!</definedName>
    <definedName name="OLSL5">#REF!</definedName>
    <definedName name="OLSL50">#REF!</definedName>
    <definedName name="OLSL51">#REF!</definedName>
    <definedName name="OLSL52">#REF!</definedName>
    <definedName name="OLSL53">#REF!</definedName>
    <definedName name="OLSL54">#REF!</definedName>
    <definedName name="OLSL55">#REF!</definedName>
    <definedName name="OLSL56">#REF!</definedName>
    <definedName name="OLSL57">#REF!</definedName>
    <definedName name="OLSL58">#REF!</definedName>
    <definedName name="OLSL59">#REF!</definedName>
    <definedName name="OLSL6">#REF!</definedName>
    <definedName name="OLSL60">#REF!</definedName>
    <definedName name="OLSL61">#REF!</definedName>
    <definedName name="OLSL62">#REF!</definedName>
    <definedName name="OLSL63">#REF!</definedName>
    <definedName name="OLSL64">#REF!</definedName>
    <definedName name="OLSL65">#REF!</definedName>
    <definedName name="OLSL66">#REF!</definedName>
    <definedName name="OLSL67">#REF!</definedName>
    <definedName name="OLSL68">#REF!</definedName>
    <definedName name="OLSL69">#REF!</definedName>
    <definedName name="OLSL7">#REF!</definedName>
    <definedName name="OLSL70">#REF!</definedName>
    <definedName name="OLSL71">#REF!</definedName>
    <definedName name="OLSL72">#REF!</definedName>
    <definedName name="OLSL73">#REF!</definedName>
    <definedName name="OLSL74">#REF!</definedName>
    <definedName name="OLSL75">#REF!</definedName>
    <definedName name="OLSL76">#REF!</definedName>
    <definedName name="OLSL77">#REF!</definedName>
    <definedName name="OLSL78">#REF!</definedName>
    <definedName name="OLSL79">#REF!</definedName>
    <definedName name="OLSL8">#REF!</definedName>
    <definedName name="OLSL80">#REF!</definedName>
    <definedName name="OLSL81">#REF!</definedName>
    <definedName name="OLSL82">#REF!</definedName>
    <definedName name="OLSL83">#REF!</definedName>
    <definedName name="OLSL84">#REF!</definedName>
    <definedName name="OLSL85">#REF!</definedName>
    <definedName name="OLSL86">#REF!</definedName>
    <definedName name="OLSL87">#REF!</definedName>
    <definedName name="OLSL88">#REF!</definedName>
    <definedName name="OLSL89">#REF!</definedName>
    <definedName name="OLSL9">#REF!</definedName>
    <definedName name="OLSL90">#REF!</definedName>
    <definedName name="OLSL91">#REF!</definedName>
    <definedName name="OLSL92">#REF!</definedName>
    <definedName name="OLSL93">#REF!</definedName>
    <definedName name="OLSL94">#REF!</definedName>
    <definedName name="OLSL95">#REF!</definedName>
    <definedName name="OLSL96">#REF!</definedName>
    <definedName name="OLSL97">#REF!</definedName>
    <definedName name="OLSL98">#REF!</definedName>
    <definedName name="OLSL99">#REF!</definedName>
    <definedName name="OLSLRate1">#REF!</definedName>
    <definedName name="OLSLRate10">#REF!</definedName>
    <definedName name="OLSLRate100">#REF!</definedName>
    <definedName name="OLSLRate11">#REF!</definedName>
    <definedName name="OLSLRate12">#REF!</definedName>
    <definedName name="OLSLRate13">#REF!</definedName>
    <definedName name="OLSLRate14">#REF!</definedName>
    <definedName name="OLSLRate15">#REF!</definedName>
    <definedName name="OLSLRate16">#REF!</definedName>
    <definedName name="OLSLRate17">#REF!</definedName>
    <definedName name="OLSLRate18">#REF!</definedName>
    <definedName name="OLSLRate19">#REF!</definedName>
    <definedName name="OLSLRate2">#REF!</definedName>
    <definedName name="OLSLRate20">#REF!</definedName>
    <definedName name="OLSLRate21">#REF!</definedName>
    <definedName name="OLSLRate22">#REF!</definedName>
    <definedName name="OLSLRate23">#REF!</definedName>
    <definedName name="OLSLRate24">#REF!</definedName>
    <definedName name="OLSLRate25">#REF!</definedName>
    <definedName name="OLSLRate26">#REF!</definedName>
    <definedName name="OLSLRate27">#REF!</definedName>
    <definedName name="OLSLRate28">#REF!</definedName>
    <definedName name="OLSLRate29">#REF!</definedName>
    <definedName name="OLSLRate3">#REF!</definedName>
    <definedName name="OLSLRate30">#REF!</definedName>
    <definedName name="OLSLRate31">#REF!</definedName>
    <definedName name="OLSLRate32">#REF!</definedName>
    <definedName name="OLSLRate33">#REF!</definedName>
    <definedName name="OLSLRate34">#REF!</definedName>
    <definedName name="OLSLRate35">#REF!</definedName>
    <definedName name="OLSLRate36">#REF!</definedName>
    <definedName name="OLSLRate37">#REF!</definedName>
    <definedName name="OLSLRate38">#REF!</definedName>
    <definedName name="OLSLRate39">#REF!</definedName>
    <definedName name="OLSLRate4">#REF!</definedName>
    <definedName name="OLSLRate40">#REF!</definedName>
    <definedName name="OLSLRate41">#REF!</definedName>
    <definedName name="OLSLRate42">#REF!</definedName>
    <definedName name="OLSLRate43">#REF!</definedName>
    <definedName name="OLSLRate44">#REF!</definedName>
    <definedName name="OLSLRate45">#REF!</definedName>
    <definedName name="OLSLRate46">#REF!</definedName>
    <definedName name="OLSLRate47">#REF!</definedName>
    <definedName name="OLSLRate48">#REF!</definedName>
    <definedName name="OLSLRate49">#REF!</definedName>
    <definedName name="OLSLRate5">#REF!</definedName>
    <definedName name="OLSLRate50">#REF!</definedName>
    <definedName name="OLSLRate51">#REF!</definedName>
    <definedName name="OLSLRate52">#REF!</definedName>
    <definedName name="OLSLRate53">#REF!</definedName>
    <definedName name="OLSLRate54">#REF!</definedName>
    <definedName name="OLSLRate55">#REF!</definedName>
    <definedName name="OLSLRate56">#REF!</definedName>
    <definedName name="OLSLRate57">#REF!</definedName>
    <definedName name="OLSLRate58">#REF!</definedName>
    <definedName name="OLSLRate59">#REF!</definedName>
    <definedName name="OLSLRate6">#REF!</definedName>
    <definedName name="OLSLRate60">#REF!</definedName>
    <definedName name="OLSLRate61">#REF!</definedName>
    <definedName name="OLSLRate62">#REF!</definedName>
    <definedName name="OLSLRate63">#REF!</definedName>
    <definedName name="OLSLRate64">#REF!</definedName>
    <definedName name="OLSLRate65">#REF!</definedName>
    <definedName name="OLSLRate66">#REF!</definedName>
    <definedName name="OLSLRate67">#REF!</definedName>
    <definedName name="OLSLRate68">#REF!</definedName>
    <definedName name="OLSLRate69">#REF!</definedName>
    <definedName name="OLSLRate7">#REF!</definedName>
    <definedName name="OLSLRate70">#REF!</definedName>
    <definedName name="OLSLRate71">#REF!</definedName>
    <definedName name="OLSLRate72">#REF!</definedName>
    <definedName name="OLSLRate73">#REF!</definedName>
    <definedName name="OLSLRate74">#REF!</definedName>
    <definedName name="OLSLRate75">#REF!</definedName>
    <definedName name="OLSLRate76">#REF!</definedName>
    <definedName name="OLSLRate77">#REF!</definedName>
    <definedName name="OLSLRate78">#REF!</definedName>
    <definedName name="OLSLRate79">#REF!</definedName>
    <definedName name="OLSLRate8">#REF!</definedName>
    <definedName name="OLSLRate80">#REF!</definedName>
    <definedName name="OLSLRate81">#REF!</definedName>
    <definedName name="OLSLRate82">#REF!</definedName>
    <definedName name="OLSLRate83">#REF!</definedName>
    <definedName name="OLSLRate84">#REF!</definedName>
    <definedName name="OLSLRate85">#REF!</definedName>
    <definedName name="OLSLRate86">#REF!</definedName>
    <definedName name="OLSLRate87">#REF!</definedName>
    <definedName name="OLSLRate88">#REF!</definedName>
    <definedName name="OLSLRate89">#REF!</definedName>
    <definedName name="OLSLRate9">#REF!</definedName>
    <definedName name="OLSLRate90">#REF!</definedName>
    <definedName name="OLSLRate91">#REF!</definedName>
    <definedName name="OLSLRate92">#REF!</definedName>
    <definedName name="OLSLRate93">#REF!</definedName>
    <definedName name="OLSLRate94">#REF!</definedName>
    <definedName name="OLSLRate95">#REF!</definedName>
    <definedName name="OLSLRate96">#REF!</definedName>
    <definedName name="OLSLRate97">#REF!</definedName>
    <definedName name="OLSLRate98">#REF!</definedName>
    <definedName name="OLSLRate99">#REF!</definedName>
    <definedName name="OOCW1">#REF!</definedName>
    <definedName name="OOCW10">#REF!</definedName>
    <definedName name="OOCW100">#REF!</definedName>
    <definedName name="OOCW11">#REF!</definedName>
    <definedName name="OOCW12">#REF!</definedName>
    <definedName name="OOCW13">#REF!</definedName>
    <definedName name="OOCW14">#REF!</definedName>
    <definedName name="OOCW15">#REF!</definedName>
    <definedName name="OOCW16">#REF!</definedName>
    <definedName name="OOCW17">#REF!</definedName>
    <definedName name="OOCW18">#REF!</definedName>
    <definedName name="OOCW19">#REF!</definedName>
    <definedName name="OOCW2">#REF!</definedName>
    <definedName name="OOCW20">#REF!</definedName>
    <definedName name="OOCW21">#REF!</definedName>
    <definedName name="OOCW22">#REF!</definedName>
    <definedName name="OOCW23">#REF!</definedName>
    <definedName name="OOCW24">#REF!</definedName>
    <definedName name="OOCW25">#REF!</definedName>
    <definedName name="OOCW26">#REF!</definedName>
    <definedName name="OOCW27">#REF!</definedName>
    <definedName name="OOCW28">#REF!</definedName>
    <definedName name="OOCW29">#REF!</definedName>
    <definedName name="OOCW3">#REF!</definedName>
    <definedName name="OOCW30">#REF!</definedName>
    <definedName name="OOCW31">#REF!</definedName>
    <definedName name="OOCW32">#REF!</definedName>
    <definedName name="OOCW33">#REF!</definedName>
    <definedName name="OOCW34">#REF!</definedName>
    <definedName name="OOCW35">#REF!</definedName>
    <definedName name="OOCW36">#REF!</definedName>
    <definedName name="OOCW37">#REF!</definedName>
    <definedName name="OOCW38">#REF!</definedName>
    <definedName name="OOCW39">#REF!</definedName>
    <definedName name="OOCW4">#REF!</definedName>
    <definedName name="OOCW40">#REF!</definedName>
    <definedName name="OOCW41">#REF!</definedName>
    <definedName name="OOCW42">#REF!</definedName>
    <definedName name="OOCW43">#REF!</definedName>
    <definedName name="OOCW44">#REF!</definedName>
    <definedName name="OOCW45">#REF!</definedName>
    <definedName name="OOCW46">#REF!</definedName>
    <definedName name="OOCW47">#REF!</definedName>
    <definedName name="OOCW48">#REF!</definedName>
    <definedName name="OOCW49">#REF!</definedName>
    <definedName name="OOCW5">#REF!</definedName>
    <definedName name="OOCW50">#REF!</definedName>
    <definedName name="OOCW51">#REF!</definedName>
    <definedName name="OOCW52">#REF!</definedName>
    <definedName name="OOCW53">#REF!</definedName>
    <definedName name="OOCW54">#REF!</definedName>
    <definedName name="OOCW55">#REF!</definedName>
    <definedName name="OOCW56">#REF!</definedName>
    <definedName name="OOCW57">#REF!</definedName>
    <definedName name="OOCW58">#REF!</definedName>
    <definedName name="OOCW59">#REF!</definedName>
    <definedName name="OOCW6">#REF!</definedName>
    <definedName name="OOCW60">#REF!</definedName>
    <definedName name="OOCW61">#REF!</definedName>
    <definedName name="OOCW62">#REF!</definedName>
    <definedName name="OOCW63">#REF!</definedName>
    <definedName name="OOCW64">#REF!</definedName>
    <definedName name="OOCW65">#REF!</definedName>
    <definedName name="OOCW66">#REF!</definedName>
    <definedName name="OOCW67">#REF!</definedName>
    <definedName name="OOCW68">#REF!</definedName>
    <definedName name="OOCW69">#REF!</definedName>
    <definedName name="OOCW7">#REF!</definedName>
    <definedName name="OOCW70">#REF!</definedName>
    <definedName name="OOCW71">#REF!</definedName>
    <definedName name="OOCW72">#REF!</definedName>
    <definedName name="OOCW73">#REF!</definedName>
    <definedName name="OOCW74">#REF!</definedName>
    <definedName name="OOCW75">#REF!</definedName>
    <definedName name="OOCW76">#REF!</definedName>
    <definedName name="OOCW77">#REF!</definedName>
    <definedName name="OOCW78">#REF!</definedName>
    <definedName name="OOCW79">#REF!</definedName>
    <definedName name="OOCW8">#REF!</definedName>
    <definedName name="OOCW80">#REF!</definedName>
    <definedName name="OOCW81">#REF!</definedName>
    <definedName name="OOCW82">#REF!</definedName>
    <definedName name="OOCW83">#REF!</definedName>
    <definedName name="OOCW84">#REF!</definedName>
    <definedName name="OOCW85">#REF!</definedName>
    <definedName name="OOCW86">#REF!</definedName>
    <definedName name="OOCW87">#REF!</definedName>
    <definedName name="OOCW88">#REF!</definedName>
    <definedName name="OOCW89">#REF!</definedName>
    <definedName name="OOCW9">#REF!</definedName>
    <definedName name="OOCW90">#REF!</definedName>
    <definedName name="OOCW91">#REF!</definedName>
    <definedName name="OOCW92">#REF!</definedName>
    <definedName name="OOCW93">#REF!</definedName>
    <definedName name="OOCW94">#REF!</definedName>
    <definedName name="OOCW95">#REF!</definedName>
    <definedName name="OOCW96">#REF!</definedName>
    <definedName name="OOCW97">#REF!</definedName>
    <definedName name="OOCW98">#REF!</definedName>
    <definedName name="OOCW99">#REF!</definedName>
    <definedName name="OpenLot1">#REF!</definedName>
    <definedName name="OpenLot10">#REF!</definedName>
    <definedName name="OpenLot100">#REF!</definedName>
    <definedName name="OpenLot11">#REF!</definedName>
    <definedName name="OpenLot12">#REF!</definedName>
    <definedName name="OpenLot13">#REF!</definedName>
    <definedName name="OpenLot14">#REF!</definedName>
    <definedName name="OpenLot15">#REF!</definedName>
    <definedName name="OpenLot16">#REF!</definedName>
    <definedName name="OpenLot17">#REF!</definedName>
    <definedName name="OpenLot18">#REF!</definedName>
    <definedName name="OpenLot19">#REF!</definedName>
    <definedName name="OpenLot2">#REF!</definedName>
    <definedName name="OpenLot20">#REF!</definedName>
    <definedName name="OpenLot21">#REF!</definedName>
    <definedName name="OpenLot22">#REF!</definedName>
    <definedName name="OpenLot23">#REF!</definedName>
    <definedName name="OpenLot24">#REF!</definedName>
    <definedName name="OpenLot25">#REF!</definedName>
    <definedName name="OpenLot26">#REF!</definedName>
    <definedName name="OpenLot27">#REF!</definedName>
    <definedName name="OpenLot28">#REF!</definedName>
    <definedName name="OpenLot29">#REF!</definedName>
    <definedName name="OpenLot3">#REF!</definedName>
    <definedName name="OpenLot30">#REF!</definedName>
    <definedName name="OpenLot31">#REF!</definedName>
    <definedName name="OpenLot32">#REF!</definedName>
    <definedName name="OpenLot33">#REF!</definedName>
    <definedName name="OpenLot34">#REF!</definedName>
    <definedName name="OpenLot35">#REF!</definedName>
    <definedName name="OpenLot36">#REF!</definedName>
    <definedName name="OpenLot37">#REF!</definedName>
    <definedName name="OpenLot38">#REF!</definedName>
    <definedName name="OpenLot39">#REF!</definedName>
    <definedName name="OpenLot4">#REF!</definedName>
    <definedName name="OpenLot40">#REF!</definedName>
    <definedName name="OpenLot41">#REF!</definedName>
    <definedName name="OpenLot42">#REF!</definedName>
    <definedName name="OpenLot43">#REF!</definedName>
    <definedName name="OpenLot44">#REF!</definedName>
    <definedName name="OpenLot45">#REF!</definedName>
    <definedName name="OpenLot46">#REF!</definedName>
    <definedName name="OpenLot47">#REF!</definedName>
    <definedName name="OpenLot48">#REF!</definedName>
    <definedName name="OpenLot49">#REF!</definedName>
    <definedName name="OpenLot5">#REF!</definedName>
    <definedName name="OpenLot50">#REF!</definedName>
    <definedName name="OpenLot51">#REF!</definedName>
    <definedName name="OpenLot52">#REF!</definedName>
    <definedName name="OpenLot53">#REF!</definedName>
    <definedName name="OpenLot54">#REF!</definedName>
    <definedName name="OpenLot55">#REF!</definedName>
    <definedName name="OpenLot56">#REF!</definedName>
    <definedName name="OpenLot57">#REF!</definedName>
    <definedName name="OpenLot58">#REF!</definedName>
    <definedName name="OpenLot59">#REF!</definedName>
    <definedName name="OpenLot6">#REF!</definedName>
    <definedName name="OpenLot60">#REF!</definedName>
    <definedName name="OpenLot61">#REF!</definedName>
    <definedName name="OpenLot62">#REF!</definedName>
    <definedName name="OpenLot63">#REF!</definedName>
    <definedName name="OpenLot64">#REF!</definedName>
    <definedName name="OpenLot65">#REF!</definedName>
    <definedName name="OpenLot66">#REF!</definedName>
    <definedName name="OpenLot67">#REF!</definedName>
    <definedName name="OpenLot68">#REF!</definedName>
    <definedName name="OpenLot69">#REF!</definedName>
    <definedName name="OpenLot7">#REF!</definedName>
    <definedName name="OpenLot70">#REF!</definedName>
    <definedName name="OpenLot71">#REF!</definedName>
    <definedName name="OpenLot72">#REF!</definedName>
    <definedName name="OpenLot73">#REF!</definedName>
    <definedName name="OpenLot74">#REF!</definedName>
    <definedName name="OpenLot75">#REF!</definedName>
    <definedName name="OpenLot76">#REF!</definedName>
    <definedName name="OpenLot77">#REF!</definedName>
    <definedName name="OpenLot78">#REF!</definedName>
    <definedName name="OpenLot79">#REF!</definedName>
    <definedName name="OpenLot8">#REF!</definedName>
    <definedName name="OpenLot80">#REF!</definedName>
    <definedName name="OpenLot81">#REF!</definedName>
    <definedName name="OpenLot82">#REF!</definedName>
    <definedName name="OpenLot83">#REF!</definedName>
    <definedName name="OpenLot84">#REF!</definedName>
    <definedName name="OpenLot85">#REF!</definedName>
    <definedName name="OpenLot86">#REF!</definedName>
    <definedName name="OpenLot87">#REF!</definedName>
    <definedName name="OpenLot88">#REF!</definedName>
    <definedName name="OpenLot89">#REF!</definedName>
    <definedName name="OpenLot9">#REF!</definedName>
    <definedName name="OpenLot90">#REF!</definedName>
    <definedName name="OpenLot91">#REF!</definedName>
    <definedName name="OpenLot92">#REF!</definedName>
    <definedName name="OpenLot93">#REF!</definedName>
    <definedName name="OpenLot94">#REF!</definedName>
    <definedName name="OpenLot95">#REF!</definedName>
    <definedName name="OpenLot96">#REF!</definedName>
    <definedName name="OpenLot97">#REF!</definedName>
    <definedName name="OpenLot98">#REF!</definedName>
    <definedName name="OpenLot99">#REF!</definedName>
    <definedName name="OpenLotFinalPrem1">#REF!</definedName>
    <definedName name="OpenLotFinalPrem10">#REF!</definedName>
    <definedName name="OpenLotFinalPrem100">#REF!</definedName>
    <definedName name="OpenLotFinalPrem11">#REF!</definedName>
    <definedName name="OpenLotFinalPrem12">#REF!</definedName>
    <definedName name="OpenLotFinalPrem13">#REF!</definedName>
    <definedName name="OpenLotFinalPrem14">#REF!</definedName>
    <definedName name="OpenLotFinalPrem15">#REF!</definedName>
    <definedName name="OpenLotFinalPrem16">#REF!</definedName>
    <definedName name="OpenLotFinalPrem17">#REF!</definedName>
    <definedName name="OpenLotFinalPrem18">#REF!</definedName>
    <definedName name="OpenLotFinalPrem19">#REF!</definedName>
    <definedName name="OpenLotFinalPrem2">#REF!</definedName>
    <definedName name="OpenLotFinalPrem20">#REF!</definedName>
    <definedName name="OpenLotFinalPrem21">#REF!</definedName>
    <definedName name="OpenLotFinalPrem22">#REF!</definedName>
    <definedName name="OpenLotFinalPrem23">#REF!</definedName>
    <definedName name="OpenLotFinalPrem24">#REF!</definedName>
    <definedName name="OpenLotFinalPrem25">#REF!</definedName>
    <definedName name="OpenLotFinalPrem26">#REF!</definedName>
    <definedName name="OpenLotFinalPrem27">#REF!</definedName>
    <definedName name="OpenLotFinalPrem28">#REF!</definedName>
    <definedName name="OpenLotFinalPrem29">#REF!</definedName>
    <definedName name="OpenLotFinalPrem3">#REF!</definedName>
    <definedName name="OpenLotFinalPrem30">#REF!</definedName>
    <definedName name="OpenLotFinalPrem31">#REF!</definedName>
    <definedName name="OpenLotFinalPrem32">#REF!</definedName>
    <definedName name="OpenLotFinalPrem33">#REF!</definedName>
    <definedName name="OpenLotFinalPrem34">#REF!</definedName>
    <definedName name="OpenLotFinalPrem35">#REF!</definedName>
    <definedName name="OpenLotFinalPrem36">#REF!</definedName>
    <definedName name="OpenLotFinalPrem37">#REF!</definedName>
    <definedName name="OpenLotFinalPrem38">#REF!</definedName>
    <definedName name="OpenLotFinalPrem39">#REF!</definedName>
    <definedName name="OpenLotFinalPrem4">#REF!</definedName>
    <definedName name="OpenLotFinalPrem40">#REF!</definedName>
    <definedName name="OpenLotFinalPrem41">#REF!</definedName>
    <definedName name="OpenLotFinalPrem42">#REF!</definedName>
    <definedName name="OpenLotFinalPrem43">#REF!</definedName>
    <definedName name="OpenLotFinalPrem44">#REF!</definedName>
    <definedName name="OpenLotFinalPrem45">#REF!</definedName>
    <definedName name="OpenLotFinalPrem46">#REF!</definedName>
    <definedName name="OpenLotFinalPrem47">#REF!</definedName>
    <definedName name="OpenLotFinalPrem48">#REF!</definedName>
    <definedName name="OpenLotFinalPrem49">#REF!</definedName>
    <definedName name="OpenLotFinalPrem5">#REF!</definedName>
    <definedName name="OpenLotFinalPrem50">#REF!</definedName>
    <definedName name="OpenLotFinalPrem51">#REF!</definedName>
    <definedName name="OpenLotFinalPrem52">#REF!</definedName>
    <definedName name="OpenLotFinalPrem53">#REF!</definedName>
    <definedName name="OpenLotFinalPrem54">#REF!</definedName>
    <definedName name="OpenLotFinalPrem55">#REF!</definedName>
    <definedName name="OpenLotFinalPrem56">#REF!</definedName>
    <definedName name="OpenLotFinalPrem57">#REF!</definedName>
    <definedName name="OpenLotFinalPrem58">#REF!</definedName>
    <definedName name="OpenLotFinalPrem59">#REF!</definedName>
    <definedName name="OpenLotFinalPrem6">#REF!</definedName>
    <definedName name="OpenLotFinalPrem60">#REF!</definedName>
    <definedName name="OpenLotFinalPrem61">#REF!</definedName>
    <definedName name="OpenLotFinalPrem62">#REF!</definedName>
    <definedName name="OpenLotFinalPrem63">#REF!</definedName>
    <definedName name="OpenLotFinalPrem64">#REF!</definedName>
    <definedName name="OpenLotFinalPrem65">#REF!</definedName>
    <definedName name="OpenLotFinalPrem66">#REF!</definedName>
    <definedName name="OpenLotFinalPrem67">#REF!</definedName>
    <definedName name="OpenLotFinalPrem68">#REF!</definedName>
    <definedName name="OpenLotFinalPrem69">#REF!</definedName>
    <definedName name="OpenLotFinalPrem7">#REF!</definedName>
    <definedName name="OpenLotFinalPrem70">#REF!</definedName>
    <definedName name="OpenLotFinalPrem71">#REF!</definedName>
    <definedName name="OpenLotFinalPrem72">#REF!</definedName>
    <definedName name="OpenLotFinalPrem73">#REF!</definedName>
    <definedName name="OpenLotFinalPrem74">#REF!</definedName>
    <definedName name="OpenLotFinalPrem75">#REF!</definedName>
    <definedName name="OpenLotFinalPrem76">#REF!</definedName>
    <definedName name="OpenLotFinalPrem77">#REF!</definedName>
    <definedName name="OpenLotFinalPrem78">#REF!</definedName>
    <definedName name="OpenLotFinalPrem79">#REF!</definedName>
    <definedName name="OpenLotFinalPrem8">#REF!</definedName>
    <definedName name="OpenLotFinalPrem80">#REF!</definedName>
    <definedName name="OpenLotFinalPrem81">#REF!</definedName>
    <definedName name="OpenLotFinalPrem82">#REF!</definedName>
    <definedName name="OpenLotFinalPrem83">#REF!</definedName>
    <definedName name="OpenLotFinalPrem84">#REF!</definedName>
    <definedName name="OpenLotFinalPrem85">#REF!</definedName>
    <definedName name="OpenLotFinalPrem86">#REF!</definedName>
    <definedName name="OpenLotFinalPrem87">#REF!</definedName>
    <definedName name="OpenLotFinalPrem88">#REF!</definedName>
    <definedName name="OpenLotFinalPrem89">#REF!</definedName>
    <definedName name="OpenLotFinalPrem9">#REF!</definedName>
    <definedName name="OpenLotFinalPrem90">#REF!</definedName>
    <definedName name="OpenLotFinalPrem91">#REF!</definedName>
    <definedName name="OpenLotFinalPrem92">#REF!</definedName>
    <definedName name="OpenLotFinalPrem93">#REF!</definedName>
    <definedName name="OpenLotFinalPrem94">#REF!</definedName>
    <definedName name="OpenLotFinalPrem95">#REF!</definedName>
    <definedName name="OpenLotFinalPrem96">#REF!</definedName>
    <definedName name="OpenLotFinalPrem97">#REF!</definedName>
    <definedName name="OpenLotFinalPrem98">#REF!</definedName>
    <definedName name="OpenLotFinalPrem99">#REF!</definedName>
    <definedName name="OR">Tables!$D$2210:$D$2245</definedName>
    <definedName name="OSRent1">#REF!</definedName>
    <definedName name="OSRent10">#REF!</definedName>
    <definedName name="OSRent100">#REF!</definedName>
    <definedName name="OSRent11">#REF!</definedName>
    <definedName name="OSRent12">#REF!</definedName>
    <definedName name="OSRent13">#REF!</definedName>
    <definedName name="OSRent14">#REF!</definedName>
    <definedName name="OSRent15">#REF!</definedName>
    <definedName name="OSRent16">#REF!</definedName>
    <definedName name="OSRent17">#REF!</definedName>
    <definedName name="OSRent18">#REF!</definedName>
    <definedName name="OSRent19">#REF!</definedName>
    <definedName name="OSRent2">#REF!</definedName>
    <definedName name="OSRent20">#REF!</definedName>
    <definedName name="OSRent21">#REF!</definedName>
    <definedName name="OSRent22">#REF!</definedName>
    <definedName name="OSRent23">#REF!</definedName>
    <definedName name="OSRent24">#REF!</definedName>
    <definedName name="OSRent25">#REF!</definedName>
    <definedName name="OSRent26">#REF!</definedName>
    <definedName name="OSRent27">#REF!</definedName>
    <definedName name="OSRent28">#REF!</definedName>
    <definedName name="OSRent29">#REF!</definedName>
    <definedName name="OSRent3">#REF!</definedName>
    <definedName name="OSRent30">#REF!</definedName>
    <definedName name="OSRent31">#REF!</definedName>
    <definedName name="OSRent32">#REF!</definedName>
    <definedName name="OSRent33">#REF!</definedName>
    <definedName name="OSRent34">#REF!</definedName>
    <definedName name="OSRent35">#REF!</definedName>
    <definedName name="OSRent36">#REF!</definedName>
    <definedName name="OSRent37">#REF!</definedName>
    <definedName name="OSRent38">#REF!</definedName>
    <definedName name="OSRent39">#REF!</definedName>
    <definedName name="OSRent4">#REF!</definedName>
    <definedName name="OSRent40">#REF!</definedName>
    <definedName name="OSRent41">#REF!</definedName>
    <definedName name="OSRent42">#REF!</definedName>
    <definedName name="OSRent43">#REF!</definedName>
    <definedName name="OSRent44">#REF!</definedName>
    <definedName name="OSRent45">#REF!</definedName>
    <definedName name="OSRent46">#REF!</definedName>
    <definedName name="OSRent47">#REF!</definedName>
    <definedName name="OSRent48">#REF!</definedName>
    <definedName name="OSRent49">#REF!</definedName>
    <definedName name="OSRent5">#REF!</definedName>
    <definedName name="OSRent50">#REF!</definedName>
    <definedName name="OSRent51">#REF!</definedName>
    <definedName name="OSRent52">#REF!</definedName>
    <definedName name="OSRent53">#REF!</definedName>
    <definedName name="OSRent54">#REF!</definedName>
    <definedName name="OSRent55">#REF!</definedName>
    <definedName name="OSRent56">#REF!</definedName>
    <definedName name="OSRent57">#REF!</definedName>
    <definedName name="OSRent58">#REF!</definedName>
    <definedName name="OSRent59">#REF!</definedName>
    <definedName name="OSRent6">#REF!</definedName>
    <definedName name="OSRent60">#REF!</definedName>
    <definedName name="OSRent61">#REF!</definedName>
    <definedName name="OSRent62">#REF!</definedName>
    <definedName name="OSRent63">#REF!</definedName>
    <definedName name="OSRent64">#REF!</definedName>
    <definedName name="OSRent65">#REF!</definedName>
    <definedName name="OSRent66">#REF!</definedName>
    <definedName name="OSRent67">#REF!</definedName>
    <definedName name="OSRent68">#REF!</definedName>
    <definedName name="OSRent69">#REF!</definedName>
    <definedName name="OSRent7">#REF!</definedName>
    <definedName name="OSRent70">#REF!</definedName>
    <definedName name="OSRent71">#REF!</definedName>
    <definedName name="OSRent72">#REF!</definedName>
    <definedName name="OSRent73">#REF!</definedName>
    <definedName name="OSRent74">#REF!</definedName>
    <definedName name="OSRent75">#REF!</definedName>
    <definedName name="OSRent76">#REF!</definedName>
    <definedName name="OSRent77">#REF!</definedName>
    <definedName name="OSRent78">#REF!</definedName>
    <definedName name="OSRent79">#REF!</definedName>
    <definedName name="OSRent8">#REF!</definedName>
    <definedName name="OSRent80">#REF!</definedName>
    <definedName name="OSRent81">#REF!</definedName>
    <definedName name="OSRent82">#REF!</definedName>
    <definedName name="OSRent83">#REF!</definedName>
    <definedName name="OSRent84">#REF!</definedName>
    <definedName name="OSRent85">#REF!</definedName>
    <definedName name="OSRent86">#REF!</definedName>
    <definedName name="OSRent87">#REF!</definedName>
    <definedName name="OSRent88">#REF!</definedName>
    <definedName name="OSRent89">#REF!</definedName>
    <definedName name="OSRent9">#REF!</definedName>
    <definedName name="OSRent90">#REF!</definedName>
    <definedName name="OSRent91">#REF!</definedName>
    <definedName name="OSRent92">#REF!</definedName>
    <definedName name="OSRent93">#REF!</definedName>
    <definedName name="OSRent94">#REF!</definedName>
    <definedName name="OSRent95">#REF!</definedName>
    <definedName name="OSRent96">#REF!</definedName>
    <definedName name="OSRent97">#REF!</definedName>
    <definedName name="OSRent98">#REF!</definedName>
    <definedName name="OSRent99">#REF!</definedName>
    <definedName name="OSRS1">#REF!</definedName>
    <definedName name="OSRS10">#REF!</definedName>
    <definedName name="OSRS100">#REF!</definedName>
    <definedName name="OSRS11">#REF!</definedName>
    <definedName name="OSRS12">#REF!</definedName>
    <definedName name="OSRS13">#REF!</definedName>
    <definedName name="OSRS14">#REF!</definedName>
    <definedName name="OSRS15">#REF!</definedName>
    <definedName name="OSRS16">#REF!</definedName>
    <definedName name="OSRS17">#REF!</definedName>
    <definedName name="OSRS18">#REF!</definedName>
    <definedName name="OSRS19">#REF!</definedName>
    <definedName name="OSRS2">#REF!</definedName>
    <definedName name="OSRS20">#REF!</definedName>
    <definedName name="OSRS21">#REF!</definedName>
    <definedName name="OSRS22">#REF!</definedName>
    <definedName name="OSRS23">#REF!</definedName>
    <definedName name="OSRS24">#REF!</definedName>
    <definedName name="OSRS25">#REF!</definedName>
    <definedName name="OSRS26">#REF!</definedName>
    <definedName name="OSRS27">#REF!</definedName>
    <definedName name="OSRS28">#REF!</definedName>
    <definedName name="OSRS29">#REF!</definedName>
    <definedName name="OSRS3">#REF!</definedName>
    <definedName name="OSRS30">#REF!</definedName>
    <definedName name="OSRS31">#REF!</definedName>
    <definedName name="OSRS32">#REF!</definedName>
    <definedName name="OSRS33">#REF!</definedName>
    <definedName name="OSRS34">#REF!</definedName>
    <definedName name="OSRS35">#REF!</definedName>
    <definedName name="OSRS36">#REF!</definedName>
    <definedName name="OSRS37">#REF!</definedName>
    <definedName name="OSRS38">#REF!</definedName>
    <definedName name="OSRS39">#REF!</definedName>
    <definedName name="OSRS4">#REF!</definedName>
    <definedName name="OSRS40">#REF!</definedName>
    <definedName name="OSRS41">#REF!</definedName>
    <definedName name="OSRS42">#REF!</definedName>
    <definedName name="OSRS43">#REF!</definedName>
    <definedName name="OSRS44">#REF!</definedName>
    <definedName name="OSRS45">#REF!</definedName>
    <definedName name="OSRS46">#REF!</definedName>
    <definedName name="OSRS47">#REF!</definedName>
    <definedName name="OSRS48">#REF!</definedName>
    <definedName name="OSRS49">#REF!</definedName>
    <definedName name="OSRS5">#REF!</definedName>
    <definedName name="OSRS50">#REF!</definedName>
    <definedName name="OSRS51">#REF!</definedName>
    <definedName name="OSRS52">#REF!</definedName>
    <definedName name="OSRS53">#REF!</definedName>
    <definedName name="OSRS54">#REF!</definedName>
    <definedName name="OSRS55">#REF!</definedName>
    <definedName name="OSRS56">#REF!</definedName>
    <definedName name="OSRS57">#REF!</definedName>
    <definedName name="OSRS58">#REF!</definedName>
    <definedName name="OSRS59">#REF!</definedName>
    <definedName name="OSRS6">#REF!</definedName>
    <definedName name="OSRS60">#REF!</definedName>
    <definedName name="OSRS61">#REF!</definedName>
    <definedName name="OSRS62">#REF!</definedName>
    <definedName name="OSRS63">#REF!</definedName>
    <definedName name="OSRS64">#REF!</definedName>
    <definedName name="OSRS65">#REF!</definedName>
    <definedName name="OSRS66">#REF!</definedName>
    <definedName name="OSRS67">#REF!</definedName>
    <definedName name="OSRS68">#REF!</definedName>
    <definedName name="OSRS69">#REF!</definedName>
    <definedName name="OSRS7">#REF!</definedName>
    <definedName name="OSRS70">#REF!</definedName>
    <definedName name="OSRS71">#REF!</definedName>
    <definedName name="OSRS72">#REF!</definedName>
    <definedName name="OSRS73">#REF!</definedName>
    <definedName name="OSRS74">#REF!</definedName>
    <definedName name="OSRS75">#REF!</definedName>
    <definedName name="OSRS76">#REF!</definedName>
    <definedName name="OSRS77">#REF!</definedName>
    <definedName name="OSRS78">#REF!</definedName>
    <definedName name="OSRS79">#REF!</definedName>
    <definedName name="OSRS8">#REF!</definedName>
    <definedName name="OSRS80">#REF!</definedName>
    <definedName name="OSRS81">#REF!</definedName>
    <definedName name="OSRS82">#REF!</definedName>
    <definedName name="OSRS83">#REF!</definedName>
    <definedName name="OSRS84">#REF!</definedName>
    <definedName name="OSRS85">#REF!</definedName>
    <definedName name="OSRS86">#REF!</definedName>
    <definedName name="OSRS87">#REF!</definedName>
    <definedName name="OSRS88">#REF!</definedName>
    <definedName name="OSRS89">#REF!</definedName>
    <definedName name="OSRS9">#REF!</definedName>
    <definedName name="OSRS90">#REF!</definedName>
    <definedName name="OSRS91">#REF!</definedName>
    <definedName name="OSRS92">#REF!</definedName>
    <definedName name="OSRS93">#REF!</definedName>
    <definedName name="OSRS94">#REF!</definedName>
    <definedName name="OSRS95">#REF!</definedName>
    <definedName name="OSRS96">#REF!</definedName>
    <definedName name="OSRS97">#REF!</definedName>
    <definedName name="OSRS98">#REF!</definedName>
    <definedName name="OSRS99">#REF!</definedName>
    <definedName name="OSRSRate1">#REF!</definedName>
    <definedName name="OSRSRate10">#REF!</definedName>
    <definedName name="OSRSRate100">#REF!</definedName>
    <definedName name="OSRSRate11">#REF!</definedName>
    <definedName name="OSRSRate12">#REF!</definedName>
    <definedName name="OSRSRate13">#REF!</definedName>
    <definedName name="OSRSRate14">#REF!</definedName>
    <definedName name="OSRSRate15">#REF!</definedName>
    <definedName name="OSRSRate16">#REF!</definedName>
    <definedName name="OSRSRate17">#REF!</definedName>
    <definedName name="OSRSRate18">#REF!</definedName>
    <definedName name="OSRSRate19">#REF!</definedName>
    <definedName name="OSRSRate2">#REF!</definedName>
    <definedName name="OSRSRate20">#REF!</definedName>
    <definedName name="OSRSRate21">#REF!</definedName>
    <definedName name="OSRSRate22">#REF!</definedName>
    <definedName name="OSRSRate23">#REF!</definedName>
    <definedName name="OSRSRate24">#REF!</definedName>
    <definedName name="OSRSRate25">#REF!</definedName>
    <definedName name="OSRSRate26">#REF!</definedName>
    <definedName name="OSRSRate27">#REF!</definedName>
    <definedName name="OSRSRate28">#REF!</definedName>
    <definedName name="OSRSRate29">#REF!</definedName>
    <definedName name="OSRSRate3">#REF!</definedName>
    <definedName name="OSRSRate30">#REF!</definedName>
    <definedName name="OSRSRate31">#REF!</definedName>
    <definedName name="OSRSRate32">#REF!</definedName>
    <definedName name="OSRSRate33">#REF!</definedName>
    <definedName name="OSRSRate34">#REF!</definedName>
    <definedName name="OSRSRate35">#REF!</definedName>
    <definedName name="OSRSRate36">#REF!</definedName>
    <definedName name="OSRSRate37">#REF!</definedName>
    <definedName name="OSRSRate38">#REF!</definedName>
    <definedName name="OSRSRate39">#REF!</definedName>
    <definedName name="OSRSRate4">#REF!</definedName>
    <definedName name="OSRSRate40">#REF!</definedName>
    <definedName name="OSRSRate41">#REF!</definedName>
    <definedName name="OSRSRate42">#REF!</definedName>
    <definedName name="OSRSRate43">#REF!</definedName>
    <definedName name="OSRSRate44">#REF!</definedName>
    <definedName name="OSRSRate45">#REF!</definedName>
    <definedName name="OSRSRate46">#REF!</definedName>
    <definedName name="OSRSRate47">#REF!</definedName>
    <definedName name="OSRSRate48">#REF!</definedName>
    <definedName name="OSRSRate49">#REF!</definedName>
    <definedName name="OSRSRate5">#REF!</definedName>
    <definedName name="OSRSRate50">#REF!</definedName>
    <definedName name="OSRSRate51">#REF!</definedName>
    <definedName name="OSRSRate52">#REF!</definedName>
    <definedName name="OSRSRate53">#REF!</definedName>
    <definedName name="OSRSRate54">#REF!</definedName>
    <definedName name="OSRSRate55">#REF!</definedName>
    <definedName name="OSRSRate56">#REF!</definedName>
    <definedName name="OSRSRate57">#REF!</definedName>
    <definedName name="OSRSRate58">#REF!</definedName>
    <definedName name="OSRSRate59">#REF!</definedName>
    <definedName name="OSRSRate6">#REF!</definedName>
    <definedName name="OSRSRate60">#REF!</definedName>
    <definedName name="OSRSRate61">#REF!</definedName>
    <definedName name="OSRSRate62">#REF!</definedName>
    <definedName name="OSRSRate63">#REF!</definedName>
    <definedName name="OSRSRate64">#REF!</definedName>
    <definedName name="OSRSRate65">#REF!</definedName>
    <definedName name="OSRSRate66">#REF!</definedName>
    <definedName name="OSRSRate67">#REF!</definedName>
    <definedName name="OSRSRate68">#REF!</definedName>
    <definedName name="OSRSRate69">#REF!</definedName>
    <definedName name="OSRSRate7">#REF!</definedName>
    <definedName name="OSRSRate70">#REF!</definedName>
    <definedName name="OSRSRate71">#REF!</definedName>
    <definedName name="OSRSRate72">#REF!</definedName>
    <definedName name="OSRSRate73">#REF!</definedName>
    <definedName name="OSRSRate74">#REF!</definedName>
    <definedName name="OSRSRate75">#REF!</definedName>
    <definedName name="OSRSRate76">#REF!</definedName>
    <definedName name="OSRSRate77">#REF!</definedName>
    <definedName name="OSRSRate78">#REF!</definedName>
    <definedName name="OSRSRate79">#REF!</definedName>
    <definedName name="OSRSRate8">#REF!</definedName>
    <definedName name="OSRSRate80">#REF!</definedName>
    <definedName name="OSRSRate81">#REF!</definedName>
    <definedName name="OSRSRate82">#REF!</definedName>
    <definedName name="OSRSRate83">#REF!</definedName>
    <definedName name="OSRSRate84">#REF!</definedName>
    <definedName name="OSRSRate85">#REF!</definedName>
    <definedName name="OSRSRate86">#REF!</definedName>
    <definedName name="OSRSRate87">#REF!</definedName>
    <definedName name="OSRSRate88">#REF!</definedName>
    <definedName name="OSRSRate89">#REF!</definedName>
    <definedName name="OSRSRate9">#REF!</definedName>
    <definedName name="OSRSRate90">#REF!</definedName>
    <definedName name="OSRSRate91">#REF!</definedName>
    <definedName name="OSRSRate92">#REF!</definedName>
    <definedName name="OSRSRate93">#REF!</definedName>
    <definedName name="OSRSRate94">#REF!</definedName>
    <definedName name="OSRSRate95">#REF!</definedName>
    <definedName name="OSRSRate96">#REF!</definedName>
    <definedName name="OSRSRate97">#REF!</definedName>
    <definedName name="OSRSRate98">#REF!</definedName>
    <definedName name="OSRSRate99">#REF!</definedName>
    <definedName name="PA">Tables!$D$2246:$D$2312</definedName>
    <definedName name="PIRMP1">Worksheet!$AH$5</definedName>
    <definedName name="PIRMP10">#REF!</definedName>
    <definedName name="PIRMP100">#REF!</definedName>
    <definedName name="PIRMP11">#REF!</definedName>
    <definedName name="PIRMP12">#REF!</definedName>
    <definedName name="PIRMP13">#REF!</definedName>
    <definedName name="PIRMP14">#REF!</definedName>
    <definedName name="PIRMP15">#REF!</definedName>
    <definedName name="PIRMP16">#REF!</definedName>
    <definedName name="PIRMP17">#REF!</definedName>
    <definedName name="PIRMP18">#REF!</definedName>
    <definedName name="PIRMP19">#REF!</definedName>
    <definedName name="PIRMP2">Worksheet!$AH$6</definedName>
    <definedName name="PIRMP20">#REF!</definedName>
    <definedName name="PIRMP21">#REF!</definedName>
    <definedName name="PIRMP22">#REF!</definedName>
    <definedName name="PIRMP23">#REF!</definedName>
    <definedName name="PIRMP24">#REF!</definedName>
    <definedName name="PIRMP25">#REF!</definedName>
    <definedName name="PIRMP26">#REF!</definedName>
    <definedName name="PIRMP27">#REF!</definedName>
    <definedName name="PIRMP28">#REF!</definedName>
    <definedName name="PIRMP29">#REF!</definedName>
    <definedName name="PIRMP3">Worksheet!$AH$7</definedName>
    <definedName name="PIRMP30">#REF!</definedName>
    <definedName name="PIRMP31">#REF!</definedName>
    <definedName name="PIRMP32">#REF!</definedName>
    <definedName name="PIRMP33">#REF!</definedName>
    <definedName name="PIRMP34">#REF!</definedName>
    <definedName name="PIRMP35">#REF!</definedName>
    <definedName name="PIRMP36">#REF!</definedName>
    <definedName name="PIRMP37">#REF!</definedName>
    <definedName name="PIRMP38">#REF!</definedName>
    <definedName name="PIRMP39">#REF!</definedName>
    <definedName name="PIRMP4">Worksheet!$AH$8</definedName>
    <definedName name="PIRMP40">#REF!</definedName>
    <definedName name="PIRMP41">#REF!</definedName>
    <definedName name="PIRMP42">#REF!</definedName>
    <definedName name="PIRMP43">#REF!</definedName>
    <definedName name="PIRMP44">#REF!</definedName>
    <definedName name="PIRMP45">#REF!</definedName>
    <definedName name="PIRMP46">#REF!</definedName>
    <definedName name="PIRMP47">#REF!</definedName>
    <definedName name="PIRMP48">#REF!</definedName>
    <definedName name="PIRMP49">#REF!</definedName>
    <definedName name="PIRMP5">Worksheet!$AH$9</definedName>
    <definedName name="PIRMP50">#REF!</definedName>
    <definedName name="PIRMP51">#REF!</definedName>
    <definedName name="PIRMP52">#REF!</definedName>
    <definedName name="PIRMP53">#REF!</definedName>
    <definedName name="PIRMP54">#REF!</definedName>
    <definedName name="PIRMP55">#REF!</definedName>
    <definedName name="PIRMP56">#REF!</definedName>
    <definedName name="PIRMP57">#REF!</definedName>
    <definedName name="PIRMP58">#REF!</definedName>
    <definedName name="PIRMP59">#REF!</definedName>
    <definedName name="PIRMP6">Worksheet!$AH$10</definedName>
    <definedName name="PIRMP60">#REF!</definedName>
    <definedName name="PIRMP61">#REF!</definedName>
    <definedName name="PIRMP62">#REF!</definedName>
    <definedName name="PIRMP63">#REF!</definedName>
    <definedName name="PIRMP64">#REF!</definedName>
    <definedName name="PIRMP65">#REF!</definedName>
    <definedName name="PIRMP66">#REF!</definedName>
    <definedName name="PIRMP67">#REF!</definedName>
    <definedName name="PIRMP68">#REF!</definedName>
    <definedName name="PIRMP69">#REF!</definedName>
    <definedName name="PIRMP7">#REF!</definedName>
    <definedName name="PIRMP70">#REF!</definedName>
    <definedName name="PIRMP71">#REF!</definedName>
    <definedName name="PIRMP72">#REF!</definedName>
    <definedName name="PIRMP73">#REF!</definedName>
    <definedName name="PIRMP74">#REF!</definedName>
    <definedName name="PIRMP75">#REF!</definedName>
    <definedName name="PIRMP76">#REF!</definedName>
    <definedName name="PIRMP77">#REF!</definedName>
    <definedName name="PIRMP78">#REF!</definedName>
    <definedName name="PIRMP79">#REF!</definedName>
    <definedName name="PIRMP8">#REF!</definedName>
    <definedName name="PIRMP80">#REF!</definedName>
    <definedName name="PIRMP81">#REF!</definedName>
    <definedName name="PIRMP82">#REF!</definedName>
    <definedName name="PIRMP83">#REF!</definedName>
    <definedName name="PIRMP84">#REF!</definedName>
    <definedName name="PIRMP85">#REF!</definedName>
    <definedName name="PIRMP86">#REF!</definedName>
    <definedName name="PIRMP87">#REF!</definedName>
    <definedName name="PIRMP88">#REF!</definedName>
    <definedName name="PIRMP89">#REF!</definedName>
    <definedName name="PIRMP9">#REF!</definedName>
    <definedName name="PIRMP90">#REF!</definedName>
    <definedName name="PIRMP91">#REF!</definedName>
    <definedName name="PIRMP92">#REF!</definedName>
    <definedName name="PIRMP93">#REF!</definedName>
    <definedName name="PIRMP94">#REF!</definedName>
    <definedName name="PIRMP95">#REF!</definedName>
    <definedName name="PIRMP96">#REF!</definedName>
    <definedName name="PIRMP97">#REF!</definedName>
    <definedName name="PIRMP98">#REF!</definedName>
    <definedName name="PIRMP99">#REF!</definedName>
    <definedName name="PNCamt1">#REF!</definedName>
    <definedName name="PNCamt10">#REF!</definedName>
    <definedName name="PNCamt100">#REF!</definedName>
    <definedName name="PNCamt11">#REF!</definedName>
    <definedName name="PNCamt12">#REF!</definedName>
    <definedName name="PNCamt13">#REF!</definedName>
    <definedName name="PNCamt14">#REF!</definedName>
    <definedName name="PNCamt15">#REF!</definedName>
    <definedName name="PNCamt16">#REF!</definedName>
    <definedName name="PNCamt17">#REF!</definedName>
    <definedName name="PNCamt18">#REF!</definedName>
    <definedName name="PNCamt19">#REF!</definedName>
    <definedName name="PNCamt2">#REF!</definedName>
    <definedName name="PNCamt20">#REF!</definedName>
    <definedName name="PNCamt21">#REF!</definedName>
    <definedName name="PNCamt22">#REF!</definedName>
    <definedName name="PNCamt23">#REF!</definedName>
    <definedName name="PNCamt24">#REF!</definedName>
    <definedName name="PNCamt25">#REF!</definedName>
    <definedName name="PNCamt26">#REF!</definedName>
    <definedName name="PNCamt27">#REF!</definedName>
    <definedName name="PNCamt28">#REF!</definedName>
    <definedName name="PNCamt29">#REF!</definedName>
    <definedName name="PNCamt3">#REF!</definedName>
    <definedName name="PNCamt30">#REF!</definedName>
    <definedName name="PNCamt31">#REF!</definedName>
    <definedName name="PNCamt32">#REF!</definedName>
    <definedName name="PNCamt33">#REF!</definedName>
    <definedName name="PNCamt34">#REF!</definedName>
    <definedName name="PNCamt35">#REF!</definedName>
    <definedName name="PNCamt36">#REF!</definedName>
    <definedName name="PNCamt37">#REF!</definedName>
    <definedName name="PNCamt38">#REF!</definedName>
    <definedName name="PNCamt39">#REF!</definedName>
    <definedName name="PNCamt4">#REF!</definedName>
    <definedName name="PNCamt40">#REF!</definedName>
    <definedName name="PNCamt41">#REF!</definedName>
    <definedName name="PNCamt42">#REF!</definedName>
    <definedName name="PNCamt43">#REF!</definedName>
    <definedName name="PNCamt44">#REF!</definedName>
    <definedName name="PNCamt45">#REF!</definedName>
    <definedName name="PNCamt46">#REF!</definedName>
    <definedName name="PNCamt47">#REF!</definedName>
    <definedName name="PNCamt48">#REF!</definedName>
    <definedName name="PNCamt49">#REF!</definedName>
    <definedName name="PNCamt5">#REF!</definedName>
    <definedName name="PNCamt50">#REF!</definedName>
    <definedName name="PNCamt51">#REF!</definedName>
    <definedName name="PNCamt52">#REF!</definedName>
    <definedName name="PNCamt53">#REF!</definedName>
    <definedName name="PNCamt54">#REF!</definedName>
    <definedName name="PNCamt55">#REF!</definedName>
    <definedName name="PNCamt56">#REF!</definedName>
    <definedName name="PNCamt57">#REF!</definedName>
    <definedName name="PNCamt58">#REF!</definedName>
    <definedName name="PNCamt59">#REF!</definedName>
    <definedName name="PNCamt6">#REF!</definedName>
    <definedName name="PNCamt60">#REF!</definedName>
    <definedName name="PNCamt61">#REF!</definedName>
    <definedName name="PNCamt62">#REF!</definedName>
    <definedName name="PNCamt63">#REF!</definedName>
    <definedName name="PNCamt64">#REF!</definedName>
    <definedName name="PNCamt65">#REF!</definedName>
    <definedName name="PNCamt66">#REF!</definedName>
    <definedName name="PNCamt67">#REF!</definedName>
    <definedName name="PNCamt68">#REF!</definedName>
    <definedName name="PNCamt69">#REF!</definedName>
    <definedName name="PNCamt7">#REF!</definedName>
    <definedName name="PNCamt70">#REF!</definedName>
    <definedName name="PNCamt71">#REF!</definedName>
    <definedName name="PNCamt72">#REF!</definedName>
    <definedName name="PNCamt73">#REF!</definedName>
    <definedName name="PNCamt74">#REF!</definedName>
    <definedName name="PNCamt75">#REF!</definedName>
    <definedName name="PNCamt76">#REF!</definedName>
    <definedName name="PNCamt77">#REF!</definedName>
    <definedName name="PNCamt78">#REF!</definedName>
    <definedName name="PNCamt79">#REF!</definedName>
    <definedName name="PNCamt8">#REF!</definedName>
    <definedName name="PNCamt80">#REF!</definedName>
    <definedName name="PNCamt81">#REF!</definedName>
    <definedName name="PNCamt82">#REF!</definedName>
    <definedName name="PNCamt83">#REF!</definedName>
    <definedName name="PNCamt84">#REF!</definedName>
    <definedName name="PNCamt85">#REF!</definedName>
    <definedName name="PNCamt86">#REF!</definedName>
    <definedName name="PNCamt87">#REF!</definedName>
    <definedName name="PNCamt88">#REF!</definedName>
    <definedName name="PNCamt89">#REF!</definedName>
    <definedName name="PNCamt9">#REF!</definedName>
    <definedName name="PNCamt90">#REF!</definedName>
    <definedName name="PNCamt91">#REF!</definedName>
    <definedName name="PNCamt92">#REF!</definedName>
    <definedName name="PNCamt93">#REF!</definedName>
    <definedName name="PNCamt94">#REF!</definedName>
    <definedName name="PNCamt95">#REF!</definedName>
    <definedName name="PNCamt96">#REF!</definedName>
    <definedName name="PNCamt97">#REF!</definedName>
    <definedName name="PNCamt98">#REF!</definedName>
    <definedName name="PNCamt99">#REF!</definedName>
    <definedName name="PNCFinalPrem1">#REF!</definedName>
    <definedName name="PNCFinalPrem10">#REF!</definedName>
    <definedName name="PNCFinalPrem100">#REF!</definedName>
    <definedName name="PNCFinalPrem11">#REF!</definedName>
    <definedName name="PNCFinalPrem12">#REF!</definedName>
    <definedName name="PNCFinalPrem13">#REF!</definedName>
    <definedName name="PNCFinalPrem14">#REF!</definedName>
    <definedName name="PNCFinalPrem15">#REF!</definedName>
    <definedName name="PNCFinalPrem16">#REF!</definedName>
    <definedName name="PNCFinalPrem17">#REF!</definedName>
    <definedName name="PNCFinalPrem18">#REF!</definedName>
    <definedName name="PNCFinalPrem19">#REF!</definedName>
    <definedName name="PNCFinalPrem2">#REF!</definedName>
    <definedName name="PNCFinalPrem20">#REF!</definedName>
    <definedName name="PNCFinalPrem21">#REF!</definedName>
    <definedName name="PNCFinalPrem22">#REF!</definedName>
    <definedName name="PNCFinalPrem23">#REF!</definedName>
    <definedName name="PNCFinalPrem24">#REF!</definedName>
    <definedName name="PNCFinalPrem25">#REF!</definedName>
    <definedName name="PNCFinalPrem26">#REF!</definedName>
    <definedName name="PNCFinalPrem27">#REF!</definedName>
    <definedName name="PNCFinalPrem28">#REF!</definedName>
    <definedName name="PNCFinalPrem29">#REF!</definedName>
    <definedName name="PNCFinalPrem3">#REF!</definedName>
    <definedName name="PNCFinalPrem30">#REF!</definedName>
    <definedName name="PNCFinalPrem31">#REF!</definedName>
    <definedName name="PNCFinalPrem32">#REF!</definedName>
    <definedName name="PNCFinalPrem33">#REF!</definedName>
    <definedName name="PNCFinalPrem34">#REF!</definedName>
    <definedName name="PNCFinalPrem35">#REF!</definedName>
    <definedName name="PNCFinalPrem36">#REF!</definedName>
    <definedName name="PNCFinalPrem37">#REF!</definedName>
    <definedName name="PNCFinalPrem38">#REF!</definedName>
    <definedName name="PNCFinalPrem39">#REF!</definedName>
    <definedName name="PNCFinalPrem4">#REF!</definedName>
    <definedName name="PNCFinalPrem40">#REF!</definedName>
    <definedName name="PNCFinalPrem41">#REF!</definedName>
    <definedName name="PNCFinalPrem42">#REF!</definedName>
    <definedName name="PNCFinalPrem43">#REF!</definedName>
    <definedName name="PNCFinalPrem44">#REF!</definedName>
    <definedName name="PNCFinalPrem45">#REF!</definedName>
    <definedName name="PNCFinalPrem46">#REF!</definedName>
    <definedName name="PNCFinalPrem47">#REF!</definedName>
    <definedName name="PNCFinalPrem48">#REF!</definedName>
    <definedName name="PNCFinalPrem49">#REF!</definedName>
    <definedName name="PNCFinalPrem5">#REF!</definedName>
    <definedName name="PNCFinalPrem50">#REF!</definedName>
    <definedName name="PNCFinalPrem51">#REF!</definedName>
    <definedName name="PNCFinalPrem52">#REF!</definedName>
    <definedName name="PNCFinalPrem53">#REF!</definedName>
    <definedName name="PNCFinalPrem54">#REF!</definedName>
    <definedName name="PNCFinalPrem55">#REF!</definedName>
    <definedName name="PNCFinalPrem56">#REF!</definedName>
    <definedName name="PNCFinalPrem57">#REF!</definedName>
    <definedName name="PNCFinalPrem58">#REF!</definedName>
    <definedName name="PNCFinalPrem59">#REF!</definedName>
    <definedName name="PNCFinalPrem6">#REF!</definedName>
    <definedName name="PNCFinalPrem60">#REF!</definedName>
    <definedName name="PNCFinalPrem61">#REF!</definedName>
    <definedName name="PNCFinalPrem62">#REF!</definedName>
    <definedName name="PNCFinalPrem63">#REF!</definedName>
    <definedName name="PNCFinalPrem64">#REF!</definedName>
    <definedName name="PNCFinalPrem65">#REF!</definedName>
    <definedName name="PNCFinalPrem66">#REF!</definedName>
    <definedName name="PNCFinalPrem67">#REF!</definedName>
    <definedName name="PNCFinalPrem68">#REF!</definedName>
    <definedName name="PNCFinalPrem69">#REF!</definedName>
    <definedName name="PNCFinalPrem7">#REF!</definedName>
    <definedName name="PNCFinalPrem70">#REF!</definedName>
    <definedName name="PNCFinalPrem71">#REF!</definedName>
    <definedName name="PNCFinalPrem72">#REF!</definedName>
    <definedName name="PNCFinalPrem73">#REF!</definedName>
    <definedName name="PNCFinalPrem74">#REF!</definedName>
    <definedName name="PNCFinalPrem75">#REF!</definedName>
    <definedName name="PNCFinalPrem76">#REF!</definedName>
    <definedName name="PNCFinalPrem77">#REF!</definedName>
    <definedName name="PNCFinalPrem78">#REF!</definedName>
    <definedName name="PNCFinalPrem79">#REF!</definedName>
    <definedName name="PNCFinalPrem8">#REF!</definedName>
    <definedName name="PNCFinalPrem80">#REF!</definedName>
    <definedName name="PNCFinalPrem81">#REF!</definedName>
    <definedName name="PNCFinalPrem82">#REF!</definedName>
    <definedName name="PNCFinalPrem83">#REF!</definedName>
    <definedName name="PNCFinalPrem84">#REF!</definedName>
    <definedName name="PNCFinalPrem85">#REF!</definedName>
    <definedName name="PNCFinalPrem86">#REF!</definedName>
    <definedName name="PNCFinalPrem87">#REF!</definedName>
    <definedName name="PNCFinalPrem88">#REF!</definedName>
    <definedName name="PNCFinalPrem89">#REF!</definedName>
    <definedName name="PNCFinalPrem9">#REF!</definedName>
    <definedName name="PNCFinalPrem90">#REF!</definedName>
    <definedName name="PNCFinalPrem91">#REF!</definedName>
    <definedName name="PNCFinalPrem92">#REF!</definedName>
    <definedName name="PNCFinalPrem93">#REF!</definedName>
    <definedName name="PNCFinalPrem94">#REF!</definedName>
    <definedName name="PNCFinalPrem95">#REF!</definedName>
    <definedName name="PNCFinalPrem96">#REF!</definedName>
    <definedName name="PNCFinalPrem97">#REF!</definedName>
    <definedName name="PNCFinalPrem98">#REF!</definedName>
    <definedName name="PNCFinalPrem99">#REF!</definedName>
    <definedName name="PNCRate1">#REF!</definedName>
    <definedName name="PNCRate10">#REF!</definedName>
    <definedName name="PNCRate100">#REF!</definedName>
    <definedName name="PNCRate11">#REF!</definedName>
    <definedName name="PNCRate12">#REF!</definedName>
    <definedName name="PNCRate13">#REF!</definedName>
    <definedName name="PNCRate14">#REF!</definedName>
    <definedName name="PNCRate15">#REF!</definedName>
    <definedName name="PNCRate16">#REF!</definedName>
    <definedName name="PNCRate17">#REF!</definedName>
    <definedName name="PNCRate18">#REF!</definedName>
    <definedName name="PNCRate19">#REF!</definedName>
    <definedName name="PNCRate2">#REF!</definedName>
    <definedName name="PNCRate20">#REF!</definedName>
    <definedName name="PNCRate21">#REF!</definedName>
    <definedName name="PNCRate22">#REF!</definedName>
    <definedName name="PNCRate23">#REF!</definedName>
    <definedName name="PNCRate24">#REF!</definedName>
    <definedName name="PNCRate25">#REF!</definedName>
    <definedName name="PNCRate26">#REF!</definedName>
    <definedName name="PNCRate27">#REF!</definedName>
    <definedName name="PNCRate28">#REF!</definedName>
    <definedName name="PNCRate29">#REF!</definedName>
    <definedName name="PNCRate3">#REF!</definedName>
    <definedName name="PNCRate30">#REF!</definedName>
    <definedName name="PNCRate31">#REF!</definedName>
    <definedName name="PNCRate32">#REF!</definedName>
    <definedName name="PNCRate33">#REF!</definedName>
    <definedName name="PNCRate34">#REF!</definedName>
    <definedName name="PNCRate35">#REF!</definedName>
    <definedName name="PNCRate36">#REF!</definedName>
    <definedName name="PNCRate37">#REF!</definedName>
    <definedName name="PNCRate38">#REF!</definedName>
    <definedName name="PNCRate39">#REF!</definedName>
    <definedName name="PNCRate4">#REF!</definedName>
    <definedName name="PNCRate40">#REF!</definedName>
    <definedName name="PNCRate41">#REF!</definedName>
    <definedName name="PNCRate42">#REF!</definedName>
    <definedName name="PNCRate43">#REF!</definedName>
    <definedName name="PNCRate44">#REF!</definedName>
    <definedName name="PNCRate45">#REF!</definedName>
    <definedName name="PNCRate46">#REF!</definedName>
    <definedName name="PNCRate47">#REF!</definedName>
    <definedName name="PNCRate48">#REF!</definedName>
    <definedName name="PNCRate49">#REF!</definedName>
    <definedName name="PNCRate5">#REF!</definedName>
    <definedName name="PNCRate50">#REF!</definedName>
    <definedName name="PNCRate51">#REF!</definedName>
    <definedName name="PNCRate52">#REF!</definedName>
    <definedName name="PNCRate53">#REF!</definedName>
    <definedName name="PNCRate54">#REF!</definedName>
    <definedName name="PNCRate55">#REF!</definedName>
    <definedName name="PNCRate56">#REF!</definedName>
    <definedName name="PNCRate57">#REF!</definedName>
    <definedName name="PNCRate58">#REF!</definedName>
    <definedName name="PNCRate59">#REF!</definedName>
    <definedName name="PNCRate6">#REF!</definedName>
    <definedName name="PNCRate60">#REF!</definedName>
    <definedName name="PNCRate61">#REF!</definedName>
    <definedName name="PNCRate62">#REF!</definedName>
    <definedName name="PNCRate63">#REF!</definedName>
    <definedName name="PNCRate64">#REF!</definedName>
    <definedName name="PNCRate65">#REF!</definedName>
    <definedName name="PNCRate66">#REF!</definedName>
    <definedName name="PNCRate67">#REF!</definedName>
    <definedName name="PNCRate68">#REF!</definedName>
    <definedName name="PNCRate69">#REF!</definedName>
    <definedName name="PNCRate7">#REF!</definedName>
    <definedName name="PNCRate70">#REF!</definedName>
    <definedName name="PNCRate71">#REF!</definedName>
    <definedName name="PNCRate72">#REF!</definedName>
    <definedName name="PNCRate73">#REF!</definedName>
    <definedName name="PNCRate74">#REF!</definedName>
    <definedName name="PNCRate75">#REF!</definedName>
    <definedName name="PNCRate76">#REF!</definedName>
    <definedName name="PNCRate77">#REF!</definedName>
    <definedName name="PNCRate78">#REF!</definedName>
    <definedName name="PNCRate79">#REF!</definedName>
    <definedName name="PNCRate8">#REF!</definedName>
    <definedName name="PNCRate80">#REF!</definedName>
    <definedName name="PNCRate81">#REF!</definedName>
    <definedName name="PNCRate82">#REF!</definedName>
    <definedName name="PNCRate83">#REF!</definedName>
    <definedName name="PNCRate84">#REF!</definedName>
    <definedName name="PNCRate85">#REF!</definedName>
    <definedName name="PNCRate86">#REF!</definedName>
    <definedName name="PNCRate87">#REF!</definedName>
    <definedName name="PNCRate88">#REF!</definedName>
    <definedName name="PNCRate89">#REF!</definedName>
    <definedName name="PNCRate9">#REF!</definedName>
    <definedName name="PNCRate90">#REF!</definedName>
    <definedName name="PNCRate91">#REF!</definedName>
    <definedName name="PNCRate92">#REF!</definedName>
    <definedName name="PNCRate93">#REF!</definedName>
    <definedName name="PNCRate94">#REF!</definedName>
    <definedName name="PNCRate95">#REF!</definedName>
    <definedName name="PNCRate96">#REF!</definedName>
    <definedName name="PNCRate97">#REF!</definedName>
    <definedName name="PNCRate98">#REF!</definedName>
    <definedName name="PNCRate99">#REF!</definedName>
    <definedName name="PolicyType">Worksheet!$BE$5</definedName>
    <definedName name="_xlnm.Print_Titles" localSheetId="0">Worksheet!$1:$4</definedName>
    <definedName name="ProBBBLmt1">Worksheet!$D$5</definedName>
    <definedName name="ProBBBLmt10">#REF!</definedName>
    <definedName name="ProBBBLmt100">#REF!</definedName>
    <definedName name="ProBBBLmt11">#REF!</definedName>
    <definedName name="ProBBBLmt12">#REF!</definedName>
    <definedName name="ProBBBLmt13">#REF!</definedName>
    <definedName name="ProBBBLmt14">#REF!</definedName>
    <definedName name="ProBBBLmt15">#REF!</definedName>
    <definedName name="ProBBBLmt16">#REF!</definedName>
    <definedName name="ProBBBLmt17">#REF!</definedName>
    <definedName name="ProBBBLmt18">#REF!</definedName>
    <definedName name="ProBBBLmt19">#REF!</definedName>
    <definedName name="ProBBBLmt2">Worksheet!$D$6</definedName>
    <definedName name="ProBBBLmt20">#REF!</definedName>
    <definedName name="ProBBBLmt21">#REF!</definedName>
    <definedName name="ProBBBLmt22">#REF!</definedName>
    <definedName name="ProBBBLmt23">#REF!</definedName>
    <definedName name="ProBBBLmt24">#REF!</definedName>
    <definedName name="ProBBBLmt25">#REF!</definedName>
    <definedName name="ProBBBLmt26">#REF!</definedName>
    <definedName name="ProBBBLmt27">#REF!</definedName>
    <definedName name="ProBBBLmt28">#REF!</definedName>
    <definedName name="ProBBBLmt29">#REF!</definedName>
    <definedName name="ProBBBLmt3">Worksheet!$D$7</definedName>
    <definedName name="ProBBBLmt30">#REF!</definedName>
    <definedName name="ProBBBLmt31">#REF!</definedName>
    <definedName name="ProBBBLmt32">#REF!</definedName>
    <definedName name="ProBBBLmt33">#REF!</definedName>
    <definedName name="ProBBBLmt34">#REF!</definedName>
    <definedName name="ProBBBLmt35">#REF!</definedName>
    <definedName name="ProBBBLmt36">#REF!</definedName>
    <definedName name="ProBBBLmt37">#REF!</definedName>
    <definedName name="ProBBBLmt38">#REF!</definedName>
    <definedName name="ProBBBLmt39">#REF!</definedName>
    <definedName name="ProBBBLmt4">Worksheet!$D$8</definedName>
    <definedName name="ProBBBLmt40">#REF!</definedName>
    <definedName name="ProBBBLmt41">#REF!</definedName>
    <definedName name="ProBBBLmt42">#REF!</definedName>
    <definedName name="ProBBBLmt43">#REF!</definedName>
    <definedName name="ProBBBLmt44">#REF!</definedName>
    <definedName name="ProBBBLmt45">#REF!</definedName>
    <definedName name="ProBBBLmt46">#REF!</definedName>
    <definedName name="ProBBBLmt47">#REF!</definedName>
    <definedName name="ProBBBLmt48">#REF!</definedName>
    <definedName name="ProBBBLmt49">#REF!</definedName>
    <definedName name="ProBBBLmt5">Worksheet!$D$9</definedName>
    <definedName name="ProBBBLmt50">#REF!</definedName>
    <definedName name="ProBBBLmt51">#REF!</definedName>
    <definedName name="ProBBBLmt52">#REF!</definedName>
    <definedName name="ProBBBLmt53">#REF!</definedName>
    <definedName name="ProBBBLmt54">#REF!</definedName>
    <definedName name="ProBBBLmt55">#REF!</definedName>
    <definedName name="ProBBBLmt56">#REF!</definedName>
    <definedName name="ProBBBLmt57">#REF!</definedName>
    <definedName name="ProBBBLmt58">#REF!</definedName>
    <definedName name="ProBBBLmt59">#REF!</definedName>
    <definedName name="ProBBBLmt6">Worksheet!$D$10</definedName>
    <definedName name="ProBBBLmt60">#REF!</definedName>
    <definedName name="ProBBBLmt61">#REF!</definedName>
    <definedName name="ProBBBLmt62">#REF!</definedName>
    <definedName name="ProBBBLmt63">#REF!</definedName>
    <definedName name="ProBBBLmt64">#REF!</definedName>
    <definedName name="ProBBBLmt65">#REF!</definedName>
    <definedName name="ProBBBLmt66">#REF!</definedName>
    <definedName name="ProBBBLmt67">#REF!</definedName>
    <definedName name="ProBBBLmt68">#REF!</definedName>
    <definedName name="ProBBBLmt69">#REF!</definedName>
    <definedName name="ProBBBLmt7">#REF!</definedName>
    <definedName name="ProBBBLmt70">#REF!</definedName>
    <definedName name="ProBBBLmt71">#REF!</definedName>
    <definedName name="ProBBBLmt72">#REF!</definedName>
    <definedName name="ProBBBLmt73">#REF!</definedName>
    <definedName name="ProBBBLmt74">#REF!</definedName>
    <definedName name="ProBBBLmt75">#REF!</definedName>
    <definedName name="ProBBBLmt76">#REF!</definedName>
    <definedName name="ProBBBLmt77">#REF!</definedName>
    <definedName name="ProBBBLmt78">#REF!</definedName>
    <definedName name="ProBBBLmt79">#REF!</definedName>
    <definedName name="ProBBBLmt8">#REF!</definedName>
    <definedName name="ProBBBLmt80">#REF!</definedName>
    <definedName name="ProBBBLmt81">#REF!</definedName>
    <definedName name="ProBBBLmt82">#REF!</definedName>
    <definedName name="ProBBBLmt83">#REF!</definedName>
    <definedName name="ProBBBLmt84">#REF!</definedName>
    <definedName name="ProBBBLmt85">#REF!</definedName>
    <definedName name="ProBBBLmt86">#REF!</definedName>
    <definedName name="ProBBBLmt87">#REF!</definedName>
    <definedName name="ProBBBLmt88">#REF!</definedName>
    <definedName name="ProBBBLmt89">#REF!</definedName>
    <definedName name="ProBBBLmt9">#REF!</definedName>
    <definedName name="ProBBBLmt90">#REF!</definedName>
    <definedName name="ProBBBLmt91">#REF!</definedName>
    <definedName name="ProBBBLmt92">#REF!</definedName>
    <definedName name="ProBBBLmt93">#REF!</definedName>
    <definedName name="ProBBBLmt94">#REF!</definedName>
    <definedName name="ProBBBLmt95">#REF!</definedName>
    <definedName name="ProBBBLmt96">#REF!</definedName>
    <definedName name="ProBBBLmt97">#REF!</definedName>
    <definedName name="ProBBBLmt98">#REF!</definedName>
    <definedName name="ProBBBLmt99">#REF!</definedName>
    <definedName name="ProClass1">Worksheet!$M$5</definedName>
    <definedName name="ProClass10">#REF!</definedName>
    <definedName name="ProClass100">#REF!</definedName>
    <definedName name="ProClass11">#REF!</definedName>
    <definedName name="ProClass12">#REF!</definedName>
    <definedName name="ProClass13">#REF!</definedName>
    <definedName name="ProClass14">#REF!</definedName>
    <definedName name="ProClass15">#REF!</definedName>
    <definedName name="ProClass16">#REF!</definedName>
    <definedName name="ProClass17">#REF!</definedName>
    <definedName name="ProClass18">#REF!</definedName>
    <definedName name="ProClass19">#REF!</definedName>
    <definedName name="ProClass2">Worksheet!$M$6</definedName>
    <definedName name="ProClass20">#REF!</definedName>
    <definedName name="ProClass21">#REF!</definedName>
    <definedName name="ProClass22">#REF!</definedName>
    <definedName name="ProClass23">#REF!</definedName>
    <definedName name="ProClass24">#REF!</definedName>
    <definedName name="ProClass25">#REF!</definedName>
    <definedName name="ProClass26">#REF!</definedName>
    <definedName name="ProClass27">#REF!</definedName>
    <definedName name="ProClass28">#REF!</definedName>
    <definedName name="ProClass29">#REF!</definedName>
    <definedName name="ProClass3">Worksheet!$M$7</definedName>
    <definedName name="ProClass30">#REF!</definedName>
    <definedName name="ProClass31">#REF!</definedName>
    <definedName name="ProClass32">#REF!</definedName>
    <definedName name="ProClass33">#REF!</definedName>
    <definedName name="ProClass34">#REF!</definedName>
    <definedName name="ProClass35">#REF!</definedName>
    <definedName name="ProClass36">#REF!</definedName>
    <definedName name="ProClass37">#REF!</definedName>
    <definedName name="ProClass38">#REF!</definedName>
    <definedName name="ProClass39">#REF!</definedName>
    <definedName name="ProClass4">Worksheet!$M$8</definedName>
    <definedName name="ProClass40">#REF!</definedName>
    <definedName name="ProClass41">#REF!</definedName>
    <definedName name="ProClass42">#REF!</definedName>
    <definedName name="ProClass43">#REF!</definedName>
    <definedName name="ProClass44">#REF!</definedName>
    <definedName name="ProClass45">#REF!</definedName>
    <definedName name="ProClass46">#REF!</definedName>
    <definedName name="ProClass47">#REF!</definedName>
    <definedName name="ProClass48">#REF!</definedName>
    <definedName name="ProClass49">#REF!</definedName>
    <definedName name="ProClass5">Worksheet!$M$9</definedName>
    <definedName name="ProClass50">#REF!</definedName>
    <definedName name="ProClass51">#REF!</definedName>
    <definedName name="ProClass52">#REF!</definedName>
    <definedName name="ProClass53">#REF!</definedName>
    <definedName name="ProClass54">#REF!</definedName>
    <definedName name="ProClass55">#REF!</definedName>
    <definedName name="ProClass56">#REF!</definedName>
    <definedName name="ProClass57">#REF!</definedName>
    <definedName name="ProClass58">#REF!</definedName>
    <definedName name="ProClass59">#REF!</definedName>
    <definedName name="ProClass6">Worksheet!$M$10</definedName>
    <definedName name="ProClass60">#REF!</definedName>
    <definedName name="ProClass61">#REF!</definedName>
    <definedName name="ProClass62">#REF!</definedName>
    <definedName name="ProClass63">#REF!</definedName>
    <definedName name="ProClass64">#REF!</definedName>
    <definedName name="ProClass65">#REF!</definedName>
    <definedName name="ProClass66">#REF!</definedName>
    <definedName name="ProClass67">#REF!</definedName>
    <definedName name="ProClass68">#REF!</definedName>
    <definedName name="ProClass69">#REF!</definedName>
    <definedName name="ProClass7">#REF!</definedName>
    <definedName name="ProClass70">#REF!</definedName>
    <definedName name="ProClass71">#REF!</definedName>
    <definedName name="ProClass72">#REF!</definedName>
    <definedName name="ProClass73">#REF!</definedName>
    <definedName name="ProClass74">#REF!</definedName>
    <definedName name="ProClass75">#REF!</definedName>
    <definedName name="ProClass76">#REF!</definedName>
    <definedName name="ProClass77">#REF!</definedName>
    <definedName name="ProClass78">#REF!</definedName>
    <definedName name="ProClass79">#REF!</definedName>
    <definedName name="ProClass8">#REF!</definedName>
    <definedName name="ProClass80">#REF!</definedName>
    <definedName name="ProClass81">#REF!</definedName>
    <definedName name="ProClass82">#REF!</definedName>
    <definedName name="ProClass83">#REF!</definedName>
    <definedName name="ProClass84">#REF!</definedName>
    <definedName name="ProClass85">#REF!</definedName>
    <definedName name="ProClass86">#REF!</definedName>
    <definedName name="ProClass87">#REF!</definedName>
    <definedName name="ProClass88">#REF!</definedName>
    <definedName name="ProClass89">#REF!</definedName>
    <definedName name="ProClass9">#REF!</definedName>
    <definedName name="ProClass90">#REF!</definedName>
    <definedName name="ProClass91">#REF!</definedName>
    <definedName name="ProClass92">#REF!</definedName>
    <definedName name="ProClass93">#REF!</definedName>
    <definedName name="ProClass94">#REF!</definedName>
    <definedName name="ProClass95">#REF!</definedName>
    <definedName name="ProClass96">#REF!</definedName>
    <definedName name="ProClass97">#REF!</definedName>
    <definedName name="ProClass98">#REF!</definedName>
    <definedName name="ProClass99">#REF!</definedName>
    <definedName name="PropCoin1">Worksheet!$F$5</definedName>
    <definedName name="PropCoin10">#REF!</definedName>
    <definedName name="PropCoin100">#REF!</definedName>
    <definedName name="PropCoin11">#REF!</definedName>
    <definedName name="PropCoin12">#REF!</definedName>
    <definedName name="PropCoin13">#REF!</definedName>
    <definedName name="PropCoin14">#REF!</definedName>
    <definedName name="PropCoin15">#REF!</definedName>
    <definedName name="PropCoin16">#REF!</definedName>
    <definedName name="PropCoin17">#REF!</definedName>
    <definedName name="PropCoin18">#REF!</definedName>
    <definedName name="PropCoin19">#REF!</definedName>
    <definedName name="PropCoin2">Worksheet!$F$6</definedName>
    <definedName name="PropCoin20">#REF!</definedName>
    <definedName name="PropCoin21">#REF!</definedName>
    <definedName name="PropCoin22">#REF!</definedName>
    <definedName name="PropCoin23">#REF!</definedName>
    <definedName name="PropCoin24">#REF!</definedName>
    <definedName name="PropCoin25">#REF!</definedName>
    <definedName name="PropCoin26">#REF!</definedName>
    <definedName name="PropCoin27">#REF!</definedName>
    <definedName name="PropCoin28">#REF!</definedName>
    <definedName name="PropCoin29">#REF!</definedName>
    <definedName name="PropCoin3">Worksheet!$F$7</definedName>
    <definedName name="PropCoin30">#REF!</definedName>
    <definedName name="PropCoin31">#REF!</definedName>
    <definedName name="PropCoin32">#REF!</definedName>
    <definedName name="PropCoin33">#REF!</definedName>
    <definedName name="PropCoin34">#REF!</definedName>
    <definedName name="PropCoin35">#REF!</definedName>
    <definedName name="PropCoin36">#REF!</definedName>
    <definedName name="PropCoin37">#REF!</definedName>
    <definedName name="PropCoin38">#REF!</definedName>
    <definedName name="PropCoin39">#REF!</definedName>
    <definedName name="PropCoin4">Worksheet!$F$8</definedName>
    <definedName name="PropCoin40">#REF!</definedName>
    <definedName name="PropCoin41">#REF!</definedName>
    <definedName name="PropCoin42">#REF!</definedName>
    <definedName name="PropCoin43">#REF!</definedName>
    <definedName name="PropCoin44">#REF!</definedName>
    <definedName name="PropCoin45">#REF!</definedName>
    <definedName name="PropCoin46">#REF!</definedName>
    <definedName name="PropCoin47">#REF!</definedName>
    <definedName name="PropCoin48">#REF!</definedName>
    <definedName name="PropCoin49">#REF!</definedName>
    <definedName name="PropCoin5">Worksheet!$F$9</definedName>
    <definedName name="PropCoin50">#REF!</definedName>
    <definedName name="PropCoin51">#REF!</definedName>
    <definedName name="PropCoin52">#REF!</definedName>
    <definedName name="PropCoin53">#REF!</definedName>
    <definedName name="PropCoin54">#REF!</definedName>
    <definedName name="PropCoin55">#REF!</definedName>
    <definedName name="PropCoin56">#REF!</definedName>
    <definedName name="PropCoin57">#REF!</definedName>
    <definedName name="PropCoin58">#REF!</definedName>
    <definedName name="PropCoin59">#REF!</definedName>
    <definedName name="PropCoin6">Worksheet!$F$10</definedName>
    <definedName name="PropCoin60">#REF!</definedName>
    <definedName name="PropCoin61">#REF!</definedName>
    <definedName name="PropCoin62">#REF!</definedName>
    <definedName name="PropCoin63">#REF!</definedName>
    <definedName name="PropCoin64">#REF!</definedName>
    <definedName name="PropCoin65">#REF!</definedName>
    <definedName name="PropCoin66">#REF!</definedName>
    <definedName name="PropCoin67">#REF!</definedName>
    <definedName name="PropCoin68">#REF!</definedName>
    <definedName name="PropCoin69">#REF!</definedName>
    <definedName name="PropCoin7">#REF!</definedName>
    <definedName name="PropCoin70">#REF!</definedName>
    <definedName name="PropCoin71">#REF!</definedName>
    <definedName name="PropCoin72">#REF!</definedName>
    <definedName name="PropCoin73">#REF!</definedName>
    <definedName name="PropCoin74">#REF!</definedName>
    <definedName name="PropCoin75">#REF!</definedName>
    <definedName name="PropCoin76">#REF!</definedName>
    <definedName name="PropCoin77">#REF!</definedName>
    <definedName name="PropCoin78">#REF!</definedName>
    <definedName name="PropCoin79">#REF!</definedName>
    <definedName name="PropCoin8">#REF!</definedName>
    <definedName name="PropCoin80">#REF!</definedName>
    <definedName name="PropCoin81">#REF!</definedName>
    <definedName name="PropCoin82">#REF!</definedName>
    <definedName name="PropCoin83">#REF!</definedName>
    <definedName name="PropCoin84">#REF!</definedName>
    <definedName name="PropCoin85">#REF!</definedName>
    <definedName name="PropCoin86">#REF!</definedName>
    <definedName name="PropCoin87">#REF!</definedName>
    <definedName name="PropCoin88">#REF!</definedName>
    <definedName name="PropCoin89">#REF!</definedName>
    <definedName name="PropCoin9">#REF!</definedName>
    <definedName name="PropCoin90">#REF!</definedName>
    <definedName name="PropCoin91">#REF!</definedName>
    <definedName name="PropCoin92">#REF!</definedName>
    <definedName name="PropCoin93">#REF!</definedName>
    <definedName name="PropCoin94">#REF!</definedName>
    <definedName name="PropCoin95">#REF!</definedName>
    <definedName name="PropCoin96">#REF!</definedName>
    <definedName name="PropCoin97">#REF!</definedName>
    <definedName name="PropCoin98">#REF!</definedName>
    <definedName name="PropCoin99">#REF!</definedName>
    <definedName name="PropDed1">Worksheet!$E$5</definedName>
    <definedName name="PropDed10">#REF!</definedName>
    <definedName name="PropDed100">#REF!</definedName>
    <definedName name="PropDed11">#REF!</definedName>
    <definedName name="PropDed12">#REF!</definedName>
    <definedName name="PropDed13">#REF!</definedName>
    <definedName name="PropDed14">#REF!</definedName>
    <definedName name="PropDed15">#REF!</definedName>
    <definedName name="PropDed16">#REF!</definedName>
    <definedName name="PropDed17">#REF!</definedName>
    <definedName name="PropDed18">#REF!</definedName>
    <definedName name="PropDed19">#REF!</definedName>
    <definedName name="PropDed2">Worksheet!$E$6</definedName>
    <definedName name="PropDed20">#REF!</definedName>
    <definedName name="PropDed21">#REF!</definedName>
    <definedName name="PropDed22">#REF!</definedName>
    <definedName name="PropDed23">#REF!</definedName>
    <definedName name="PropDed24">#REF!</definedName>
    <definedName name="PropDed25">#REF!</definedName>
    <definedName name="PropDed26">#REF!</definedName>
    <definedName name="PropDed27">#REF!</definedName>
    <definedName name="PropDed28">#REF!</definedName>
    <definedName name="PropDed29">#REF!</definedName>
    <definedName name="PropDed3">Worksheet!$E$7</definedName>
    <definedName name="PropDed30">#REF!</definedName>
    <definedName name="PropDed31">#REF!</definedName>
    <definedName name="PropDed32">#REF!</definedName>
    <definedName name="PropDed33">#REF!</definedName>
    <definedName name="PropDed34">#REF!</definedName>
    <definedName name="PropDed35">#REF!</definedName>
    <definedName name="PropDed36">#REF!</definedName>
    <definedName name="PropDed37">#REF!</definedName>
    <definedName name="PropDed38">#REF!</definedName>
    <definedName name="PropDed39">#REF!</definedName>
    <definedName name="PropDed4">Worksheet!$E$8</definedName>
    <definedName name="PropDed40">#REF!</definedName>
    <definedName name="PropDed41">#REF!</definedName>
    <definedName name="PropDed42">#REF!</definedName>
    <definedName name="PropDed43">#REF!</definedName>
    <definedName name="PropDed44">#REF!</definedName>
    <definedName name="PropDed45">#REF!</definedName>
    <definedName name="PropDed46">#REF!</definedName>
    <definedName name="PropDed47">#REF!</definedName>
    <definedName name="PropDed48">#REF!</definedName>
    <definedName name="PropDed49">#REF!</definedName>
    <definedName name="PropDed5">Worksheet!$E$9</definedName>
    <definedName name="PropDed50">#REF!</definedName>
    <definedName name="PropDed51">#REF!</definedName>
    <definedName name="PropDed52">#REF!</definedName>
    <definedName name="PropDed53">#REF!</definedName>
    <definedName name="PropDed54">#REF!</definedName>
    <definedName name="PropDed55">#REF!</definedName>
    <definedName name="PropDed56">#REF!</definedName>
    <definedName name="PropDed57">#REF!</definedName>
    <definedName name="PropDed58">#REF!</definedName>
    <definedName name="PropDed59">#REF!</definedName>
    <definedName name="PropDed6">Worksheet!$E$10</definedName>
    <definedName name="PropDed60">#REF!</definedName>
    <definedName name="PropDed61">#REF!</definedName>
    <definedName name="PropDed62">#REF!</definedName>
    <definedName name="PropDed63">#REF!</definedName>
    <definedName name="PropDed64">#REF!</definedName>
    <definedName name="PropDed65">#REF!</definedName>
    <definedName name="PropDed66">#REF!</definedName>
    <definedName name="PropDed67">#REF!</definedName>
    <definedName name="PropDed68">#REF!</definedName>
    <definedName name="PropDed69">#REF!</definedName>
    <definedName name="PropDed7">#REF!</definedName>
    <definedName name="PropDed70">#REF!</definedName>
    <definedName name="PropDed71">#REF!</definedName>
    <definedName name="PropDed72">#REF!</definedName>
    <definedName name="PropDed73">#REF!</definedName>
    <definedName name="PropDed74">#REF!</definedName>
    <definedName name="PropDed75">#REF!</definedName>
    <definedName name="PropDed76">#REF!</definedName>
    <definedName name="PropDed77">#REF!</definedName>
    <definedName name="PropDed78">#REF!</definedName>
    <definedName name="PropDed79">#REF!</definedName>
    <definedName name="PropDed8">#REF!</definedName>
    <definedName name="PropDed80">#REF!</definedName>
    <definedName name="PropDed81">#REF!</definedName>
    <definedName name="PropDed82">#REF!</definedName>
    <definedName name="PropDed83">#REF!</definedName>
    <definedName name="PropDed84">#REF!</definedName>
    <definedName name="PropDed85">#REF!</definedName>
    <definedName name="PropDed86">#REF!</definedName>
    <definedName name="PropDed87">#REF!</definedName>
    <definedName name="PropDed88">#REF!</definedName>
    <definedName name="PropDed89">#REF!</definedName>
    <definedName name="PropDed9">#REF!</definedName>
    <definedName name="PropDed90">#REF!</definedName>
    <definedName name="PropDed91">#REF!</definedName>
    <definedName name="PropDed92">#REF!</definedName>
    <definedName name="PropDed93">#REF!</definedName>
    <definedName name="PropDed94">#REF!</definedName>
    <definedName name="PropDed95">#REF!</definedName>
    <definedName name="PropDed96">#REF!</definedName>
    <definedName name="PropDed97">#REF!</definedName>
    <definedName name="PropDed98">#REF!</definedName>
    <definedName name="PropDed99">#REF!</definedName>
    <definedName name="PropNumDays">Worksheet!$F$2</definedName>
    <definedName name="PropNumPct">Worksheet!$G$2</definedName>
    <definedName name="PropPolEffDate">Worksheet!$B$2</definedName>
    <definedName name="PropPolExpDate">Worksheet!$D$2</definedName>
    <definedName name="PropTIV">Worksheet!$N$5</definedName>
    <definedName name="PropTIV1">Worksheet!$N$5</definedName>
    <definedName name="PropTIV10">#REF!</definedName>
    <definedName name="PropTIV100">#REF!</definedName>
    <definedName name="PropTIV11">#REF!</definedName>
    <definedName name="PropTIV12">#REF!</definedName>
    <definedName name="PropTIV13">#REF!</definedName>
    <definedName name="PropTIV14">#REF!</definedName>
    <definedName name="PropTIV15">#REF!</definedName>
    <definedName name="PropTIV16">#REF!</definedName>
    <definedName name="PropTIV17">#REF!</definedName>
    <definedName name="PropTIV18">#REF!</definedName>
    <definedName name="PropTIV2">Worksheet!$N$6</definedName>
    <definedName name="PropTIV20">#REF!</definedName>
    <definedName name="PropTIV21">#REF!</definedName>
    <definedName name="PropTIV22">#REF!</definedName>
    <definedName name="PropTIV23">#REF!</definedName>
    <definedName name="PropTIV24">#REF!</definedName>
    <definedName name="PropTIV25">#REF!</definedName>
    <definedName name="PropTIV26">#REF!</definedName>
    <definedName name="PropTIV27">#REF!</definedName>
    <definedName name="PropTIV28">#REF!</definedName>
    <definedName name="PropTIV29">#REF!</definedName>
    <definedName name="PropTIV3">Worksheet!$N$7</definedName>
    <definedName name="PropTIV30">#REF!</definedName>
    <definedName name="PropTIV31">#REF!</definedName>
    <definedName name="PropTIV32">#REF!</definedName>
    <definedName name="PropTIV33">#REF!</definedName>
    <definedName name="PropTIV34">#REF!</definedName>
    <definedName name="PropTIV35">#REF!</definedName>
    <definedName name="PropTIV36">#REF!</definedName>
    <definedName name="PropTIV37">#REF!</definedName>
    <definedName name="PropTIV38">#REF!</definedName>
    <definedName name="PropTIV39">#REF!</definedName>
    <definedName name="PropTIV4">Worksheet!$N$8</definedName>
    <definedName name="PropTIV40">#REF!</definedName>
    <definedName name="PropTIV41">#REF!</definedName>
    <definedName name="PropTIV42">#REF!</definedName>
    <definedName name="PropTIV43">#REF!</definedName>
    <definedName name="PropTIV44">#REF!</definedName>
    <definedName name="PropTIV45">#REF!</definedName>
    <definedName name="PropTIV46">#REF!</definedName>
    <definedName name="PropTIV47">#REF!</definedName>
    <definedName name="PropTIV48">#REF!</definedName>
    <definedName name="PropTIV49">#REF!</definedName>
    <definedName name="PropTIV5">Worksheet!$N$9</definedName>
    <definedName name="PropTIV50">#REF!</definedName>
    <definedName name="PropTIV51">#REF!</definedName>
    <definedName name="PropTIV52">#REF!</definedName>
    <definedName name="PropTIV53">#REF!</definedName>
    <definedName name="PropTIV54">#REF!</definedName>
    <definedName name="PropTIV55">#REF!</definedName>
    <definedName name="PropTIV56">#REF!</definedName>
    <definedName name="PropTIV57">#REF!</definedName>
    <definedName name="PropTIV58">#REF!</definedName>
    <definedName name="PropTIV59">#REF!</definedName>
    <definedName name="PropTIV6">Worksheet!$N$10</definedName>
    <definedName name="PropTIV60">#REF!</definedName>
    <definedName name="PropTIV61">#REF!</definedName>
    <definedName name="PropTIV62">#REF!</definedName>
    <definedName name="PropTIV63">#REF!</definedName>
    <definedName name="PropTIV64">#REF!</definedName>
    <definedName name="PropTIV65">#REF!</definedName>
    <definedName name="PropTIV66">#REF!</definedName>
    <definedName name="PropTIV67">#REF!</definedName>
    <definedName name="PropTIV68">#REF!</definedName>
    <definedName name="PropTIV69">#REF!</definedName>
    <definedName name="PropTIV7">#REF!</definedName>
    <definedName name="PropTIV70">#REF!</definedName>
    <definedName name="PropTIV71">#REF!</definedName>
    <definedName name="PropTIV72">#REF!</definedName>
    <definedName name="PropTIV73">#REF!</definedName>
    <definedName name="PropTIV74">#REF!</definedName>
    <definedName name="PropTIV75">#REF!</definedName>
    <definedName name="PropTIV76">#REF!</definedName>
    <definedName name="PropTIV77">#REF!</definedName>
    <definedName name="PropTIV78">#REF!</definedName>
    <definedName name="PropTIV79">#REF!</definedName>
    <definedName name="PropTIV8">#REF!</definedName>
    <definedName name="PropTIV80">#REF!</definedName>
    <definedName name="PropTIV81">#REF!</definedName>
    <definedName name="PropTIV82">#REF!</definedName>
    <definedName name="PropTIV83">#REF!</definedName>
    <definedName name="PropTIV84">#REF!</definedName>
    <definedName name="PropTIV85">#REF!</definedName>
    <definedName name="PropTIV86">#REF!</definedName>
    <definedName name="PropTIV87">#REF!</definedName>
    <definedName name="PropTIV88">#REF!</definedName>
    <definedName name="PropTIV89">#REF!</definedName>
    <definedName name="PropTIV9">#REF!</definedName>
    <definedName name="PropTIV90">#REF!</definedName>
    <definedName name="PropTIV91">#REF!</definedName>
    <definedName name="PropTIV92">#REF!</definedName>
    <definedName name="PropTIV93">#REF!</definedName>
    <definedName name="PropTIV94">#REF!</definedName>
    <definedName name="PropTIV95">#REF!</definedName>
    <definedName name="PropTIV96">#REF!</definedName>
    <definedName name="PropTIV97">#REF!</definedName>
    <definedName name="PropTIV98">#REF!</definedName>
    <definedName name="PropTIV99">#REF!</definedName>
    <definedName name="PropTIVPropTIV19">#REF!</definedName>
    <definedName name="PropTRIALoc1">Worksheet!$BC$5</definedName>
    <definedName name="PropTRIALoc10">#REF!</definedName>
    <definedName name="PropTRIALoc100">#REF!</definedName>
    <definedName name="PropTRIALoc11">#REF!</definedName>
    <definedName name="PropTRIALoc12">#REF!</definedName>
    <definedName name="PropTRIALoc13">#REF!</definedName>
    <definedName name="PropTRIALoc14">#REF!</definedName>
    <definedName name="PropTRIALoc15">#REF!</definedName>
    <definedName name="PropTRIALoc16">#REF!</definedName>
    <definedName name="PropTRIALoc17">#REF!</definedName>
    <definedName name="PropTRIALoc18">#REF!</definedName>
    <definedName name="PropTRIALoc19">#REF!</definedName>
    <definedName name="PropTRIALoc2">Worksheet!$BC$6</definedName>
    <definedName name="PropTRIALoc20">#REF!</definedName>
    <definedName name="PropTRIALoc21">#REF!</definedName>
    <definedName name="PropTRIALoc22">#REF!</definedName>
    <definedName name="PropTRIALoc23">#REF!</definedName>
    <definedName name="PropTRIALoc24">#REF!</definedName>
    <definedName name="PropTRIALoc25">#REF!</definedName>
    <definedName name="PropTRIALoc26">#REF!</definedName>
    <definedName name="PropTRIALoc27">#REF!</definedName>
    <definedName name="PropTRIALoc28">#REF!</definedName>
    <definedName name="PropTRIALoc29">#REF!</definedName>
    <definedName name="PropTRIALoc3">Worksheet!$BC$7</definedName>
    <definedName name="PropTRIALoc30">#REF!</definedName>
    <definedName name="PropTRIALoc31">#REF!</definedName>
    <definedName name="PropTRIALoc32">#REF!</definedName>
    <definedName name="PropTRIALoc33">#REF!</definedName>
    <definedName name="PropTRIALoc34">#REF!</definedName>
    <definedName name="PropTRIALoc35">#REF!</definedName>
    <definedName name="PropTRIALoc36">#REF!</definedName>
    <definedName name="PropTRIALoc37">#REF!</definedName>
    <definedName name="PropTRIALoc38">#REF!</definedName>
    <definedName name="PropTRIALoc39">#REF!</definedName>
    <definedName name="PropTRIALoc4">Worksheet!$BC$8</definedName>
    <definedName name="PropTRIALoc40">#REF!</definedName>
    <definedName name="PropTRIALoc41">#REF!</definedName>
    <definedName name="PropTRIALoc42">#REF!</definedName>
    <definedName name="PropTRIALoc43">#REF!</definedName>
    <definedName name="PropTRIALoc44">#REF!</definedName>
    <definedName name="PropTRIALoc45">#REF!</definedName>
    <definedName name="PropTRIALoc46">#REF!</definedName>
    <definedName name="PropTRIALoc47">#REF!</definedName>
    <definedName name="PropTRIALoc48">#REF!</definedName>
    <definedName name="PropTRIALoc49">#REF!</definedName>
    <definedName name="PropTRIALoc5">Worksheet!$BC$9</definedName>
    <definedName name="PropTRIALoc50">#REF!</definedName>
    <definedName name="PropTRIALoc51">#REF!</definedName>
    <definedName name="PropTRIALoc52">#REF!</definedName>
    <definedName name="PropTRIALoc53">#REF!</definedName>
    <definedName name="PropTRIALoc54">#REF!</definedName>
    <definedName name="PropTRIALoc55">#REF!</definedName>
    <definedName name="PropTRIALoc56">#REF!</definedName>
    <definedName name="PropTRIALoc57">#REF!</definedName>
    <definedName name="PropTRIALoc58">#REF!</definedName>
    <definedName name="PropTRIALoc59">#REF!</definedName>
    <definedName name="PropTRIALoc6">Worksheet!$BC$10</definedName>
    <definedName name="PropTRIALoc60">#REF!</definedName>
    <definedName name="PropTRIALoc61">#REF!</definedName>
    <definedName name="PropTRIALoc62">#REF!</definedName>
    <definedName name="PropTRIALoc63">#REF!</definedName>
    <definedName name="PropTRIALoc64">#REF!</definedName>
    <definedName name="PropTRIALoc65">#REF!</definedName>
    <definedName name="PropTRIALoc66">#REF!</definedName>
    <definedName name="PropTRIALoc67">#REF!</definedName>
    <definedName name="PropTRIALoc68">#REF!</definedName>
    <definedName name="PropTRIALoc69">#REF!</definedName>
    <definedName name="PropTRIALoc7">#REF!</definedName>
    <definedName name="PropTRIALoc70">#REF!</definedName>
    <definedName name="PropTRIALoc71">#REF!</definedName>
    <definedName name="PropTRIALoc72">#REF!</definedName>
    <definedName name="PropTRIALoc73">#REF!</definedName>
    <definedName name="PropTRIALoc74">#REF!</definedName>
    <definedName name="PropTRIALoc75">#REF!</definedName>
    <definedName name="PropTRIALoc76">#REF!</definedName>
    <definedName name="PropTRIALoc77">#REF!</definedName>
    <definedName name="PropTRIALoc78">#REF!</definedName>
    <definedName name="PropTRIALoc79">#REF!</definedName>
    <definedName name="PropTRIALoc8">#REF!</definedName>
    <definedName name="PropTRIALoc80">#REF!</definedName>
    <definedName name="PropTRIALoc81">#REF!</definedName>
    <definedName name="PropTRIALoc82">#REF!</definedName>
    <definedName name="PropTRIALoc83">#REF!</definedName>
    <definedName name="PropTRIALoc84">#REF!</definedName>
    <definedName name="PropTRIALoc85">#REF!</definedName>
    <definedName name="PropTRIALoc86">#REF!</definedName>
    <definedName name="PropTRIALoc87">#REF!</definedName>
    <definedName name="PropTRIALoc88">#REF!</definedName>
    <definedName name="PropTRIALoc89">#REF!</definedName>
    <definedName name="PropTRIALoc9">#REF!</definedName>
    <definedName name="PropTRIALoc90">#REF!</definedName>
    <definedName name="PropTRIALoc91">#REF!</definedName>
    <definedName name="PropTRIALoc92">#REF!</definedName>
    <definedName name="PropTRIALoc93">#REF!</definedName>
    <definedName name="PropTRIALoc94">#REF!</definedName>
    <definedName name="PropTRIALoc95">#REF!</definedName>
    <definedName name="PropTRIALoc96">#REF!</definedName>
    <definedName name="PropTRIALoc97">#REF!</definedName>
    <definedName name="PropTRIALoc98">#REF!</definedName>
    <definedName name="PropTRIALoc99">#REF!</definedName>
    <definedName name="PropTRIAPol">Worksheet!$BD$5</definedName>
    <definedName name="RateTable">Tables!$B$3:$S$3134</definedName>
    <definedName name="ResMgr1">#REF!</definedName>
    <definedName name="ResMgr10">#REF!</definedName>
    <definedName name="ResMgr100">#REF!</definedName>
    <definedName name="ResMgr11">#REF!</definedName>
    <definedName name="ResMgr12">#REF!</definedName>
    <definedName name="ResMgr13">#REF!</definedName>
    <definedName name="ResMgr14">#REF!</definedName>
    <definedName name="ResMgr15">#REF!</definedName>
    <definedName name="ResMgr16">#REF!</definedName>
    <definedName name="ResMgr17">#REF!</definedName>
    <definedName name="ResMgr18">#REF!</definedName>
    <definedName name="ResMgr19">#REF!</definedName>
    <definedName name="ResMgr2">#REF!</definedName>
    <definedName name="ResMgr20">#REF!</definedName>
    <definedName name="ResMgr21">#REF!</definedName>
    <definedName name="ResMgr22">#REF!</definedName>
    <definedName name="ResMgr23">#REF!</definedName>
    <definedName name="ResMgr24">#REF!</definedName>
    <definedName name="ResMgr25">#REF!</definedName>
    <definedName name="ResMgr26">#REF!</definedName>
    <definedName name="ResMgr27">#REF!</definedName>
    <definedName name="ResMgr28">#REF!</definedName>
    <definedName name="ResMgr29">#REF!</definedName>
    <definedName name="ResMgr3">#REF!</definedName>
    <definedName name="ResMgr30">#REF!</definedName>
    <definedName name="ResMgr31">#REF!</definedName>
    <definedName name="ResMgr32">#REF!</definedName>
    <definedName name="ResMgr33">#REF!</definedName>
    <definedName name="ResMgr34">#REF!</definedName>
    <definedName name="ResMgr35">#REF!</definedName>
    <definedName name="ResMgr36">#REF!</definedName>
    <definedName name="ResMgr37">#REF!</definedName>
    <definedName name="ResMgr38">#REF!</definedName>
    <definedName name="ResMgr39">#REF!</definedName>
    <definedName name="ResMgr4">#REF!</definedName>
    <definedName name="ResMgr40">#REF!</definedName>
    <definedName name="ResMgr41">#REF!</definedName>
    <definedName name="ResMgr42">#REF!</definedName>
    <definedName name="ResMgr43">#REF!</definedName>
    <definedName name="ResMgr44">#REF!</definedName>
    <definedName name="ResMgr45">#REF!</definedName>
    <definedName name="ResMgr46">#REF!</definedName>
    <definedName name="ResMgr47">#REF!</definedName>
    <definedName name="ResMgr48">#REF!</definedName>
    <definedName name="ResMgr49">#REF!</definedName>
    <definedName name="ResMgr5">#REF!</definedName>
    <definedName name="ResMgr50">#REF!</definedName>
    <definedName name="ResMgr51">#REF!</definedName>
    <definedName name="ResMgr52">#REF!</definedName>
    <definedName name="ResMgr53">#REF!</definedName>
    <definedName name="ResMgr54">#REF!</definedName>
    <definedName name="ResMgr55">#REF!</definedName>
    <definedName name="ResMgr56">#REF!</definedName>
    <definedName name="ResMgr57">#REF!</definedName>
    <definedName name="ResMgr58">#REF!</definedName>
    <definedName name="ResMgr59">#REF!</definedName>
    <definedName name="ResMgr6">#REF!</definedName>
    <definedName name="ResMgr60">#REF!</definedName>
    <definedName name="ResMgr61">#REF!</definedName>
    <definedName name="ResMgr62">#REF!</definedName>
    <definedName name="ResMgr63">#REF!</definedName>
    <definedName name="ResMgr64">#REF!</definedName>
    <definedName name="ResMgr65">#REF!</definedName>
    <definedName name="ResMgr66">#REF!</definedName>
    <definedName name="ResMgr67">#REF!</definedName>
    <definedName name="ResMgr68">#REF!</definedName>
    <definedName name="ResMgr69">#REF!</definedName>
    <definedName name="ResMgr7">#REF!</definedName>
    <definedName name="ResMgr70">#REF!</definedName>
    <definedName name="ResMgr71">#REF!</definedName>
    <definedName name="ResMgr72">#REF!</definedName>
    <definedName name="ResMgr73">#REF!</definedName>
    <definedName name="ResMgr74">#REF!</definedName>
    <definedName name="ResMgr75">#REF!</definedName>
    <definedName name="ResMgr76">#REF!</definedName>
    <definedName name="ResMgr77">#REF!</definedName>
    <definedName name="ResMgr78">#REF!</definedName>
    <definedName name="ResMgr79">#REF!</definedName>
    <definedName name="ResMgr8">#REF!</definedName>
    <definedName name="ResMgr80">#REF!</definedName>
    <definedName name="ResMgr81">#REF!</definedName>
    <definedName name="ResMgr82">#REF!</definedName>
    <definedName name="ResMgr83">#REF!</definedName>
    <definedName name="ResMgr84">#REF!</definedName>
    <definedName name="ResMgr85">#REF!</definedName>
    <definedName name="ResMgr86">#REF!</definedName>
    <definedName name="ResMgr87">#REF!</definedName>
    <definedName name="ResMgr88">#REF!</definedName>
    <definedName name="ResMgr89">#REF!</definedName>
    <definedName name="ResMgr9">#REF!</definedName>
    <definedName name="ResMgr90">#REF!</definedName>
    <definedName name="ResMgr91">#REF!</definedName>
    <definedName name="ResMgr92">#REF!</definedName>
    <definedName name="ResMgr93">#REF!</definedName>
    <definedName name="ResMgr94">#REF!</definedName>
    <definedName name="ResMgr95">#REF!</definedName>
    <definedName name="ResMgr96">#REF!</definedName>
    <definedName name="ResMgr97">#REF!</definedName>
    <definedName name="ResMgr98">#REF!</definedName>
    <definedName name="ResMgr99">#REF!</definedName>
    <definedName name="ResMgrRate1">#REF!</definedName>
    <definedName name="ResMgrRate10">#REF!</definedName>
    <definedName name="ResMgrRate100">#REF!</definedName>
    <definedName name="ResMgrRate11">#REF!</definedName>
    <definedName name="ResMgrRate12">#REF!</definedName>
    <definedName name="ResMgrRate13">#REF!</definedName>
    <definedName name="ResMgrRate14">#REF!</definedName>
    <definedName name="ResMgrRate15">#REF!</definedName>
    <definedName name="ResMgrRate16">#REF!</definedName>
    <definedName name="ResMgrRate17">#REF!</definedName>
    <definedName name="ResMgrRate18">#REF!</definedName>
    <definedName name="ResMgrRate19">#REF!</definedName>
    <definedName name="ResMgrRate2">#REF!</definedName>
    <definedName name="ResMgrRate20">#REF!</definedName>
    <definedName name="ResMgrRate21">#REF!</definedName>
    <definedName name="ResMgrRate22">#REF!</definedName>
    <definedName name="ResMgrRate23">#REF!</definedName>
    <definedName name="ResMgrRate24">#REF!</definedName>
    <definedName name="ResMgrRate25">#REF!</definedName>
    <definedName name="ResMgrRate26">#REF!</definedName>
    <definedName name="ResMgrRate27">#REF!</definedName>
    <definedName name="ResMgrRate28">#REF!</definedName>
    <definedName name="ResMgrRate29">#REF!</definedName>
    <definedName name="ResMgrRate3">#REF!</definedName>
    <definedName name="ResMgrRate30">#REF!</definedName>
    <definedName name="ResMgrRate31">#REF!</definedName>
    <definedName name="ResMgrRate32">#REF!</definedName>
    <definedName name="ResMgrRate33">#REF!</definedName>
    <definedName name="ResMgrRate34">#REF!</definedName>
    <definedName name="ResMgrRate35">#REF!</definedName>
    <definedName name="ResMgrRate36">#REF!</definedName>
    <definedName name="ResMgrRate37">#REF!</definedName>
    <definedName name="ResMgrRate38">#REF!</definedName>
    <definedName name="ResMgrRate39">#REF!</definedName>
    <definedName name="ResMgrRate4">#REF!</definedName>
    <definedName name="ResMgrRate40">#REF!</definedName>
    <definedName name="ResMgrRate41">#REF!</definedName>
    <definedName name="ResMgrRate42">#REF!</definedName>
    <definedName name="ResMgrRate43">#REF!</definedName>
    <definedName name="ResMgrRate44">#REF!</definedName>
    <definedName name="ResMgrRate45">#REF!</definedName>
    <definedName name="ResMgrRate46">#REF!</definedName>
    <definedName name="ResMgrRate47">#REF!</definedName>
    <definedName name="ResMgrRate48">#REF!</definedName>
    <definedName name="ResMgrRate49">#REF!</definedName>
    <definedName name="ResMgrRate5">#REF!</definedName>
    <definedName name="ResMgrRate50">#REF!</definedName>
    <definedName name="ResMgrRate51">#REF!</definedName>
    <definedName name="ResMgrRate52">#REF!</definedName>
    <definedName name="ResMgrRate53">#REF!</definedName>
    <definedName name="ResMgrRate54">#REF!</definedName>
    <definedName name="ResMgrRate55">#REF!</definedName>
    <definedName name="ResMgrRate56">#REF!</definedName>
    <definedName name="ResMgrRate57">#REF!</definedName>
    <definedName name="ResMgrRate58">#REF!</definedName>
    <definedName name="ResMgrRate59">#REF!</definedName>
    <definedName name="ResMgrRate6">#REF!</definedName>
    <definedName name="ResMgrRate60">#REF!</definedName>
    <definedName name="ResMgrRate61">#REF!</definedName>
    <definedName name="ResMgrRate62">#REF!</definedName>
    <definedName name="ResMgrRate63">#REF!</definedName>
    <definedName name="ResMgrRate64">#REF!</definedName>
    <definedName name="ResMgrRate65">#REF!</definedName>
    <definedName name="ResMgrRate66">#REF!</definedName>
    <definedName name="ResMgrRate67">#REF!</definedName>
    <definedName name="ResMgrRate68">#REF!</definedName>
    <definedName name="ResMgrRate69">#REF!</definedName>
    <definedName name="ResMgrRate7">#REF!</definedName>
    <definedName name="ResMgrRate70">#REF!</definedName>
    <definedName name="ResMgrRate71">#REF!</definedName>
    <definedName name="ResMgrRate72">#REF!</definedName>
    <definedName name="ResMgrRate73">#REF!</definedName>
    <definedName name="ResMgrRate74">#REF!</definedName>
    <definedName name="ResMgrRate75">#REF!</definedName>
    <definedName name="ResMgrRate76">#REF!</definedName>
    <definedName name="ResMgrRate77">#REF!</definedName>
    <definedName name="ResMgrRate78">#REF!</definedName>
    <definedName name="ResMgrRate79">#REF!</definedName>
    <definedName name="ResMgrRate8">#REF!</definedName>
    <definedName name="ResMgrRate80">#REF!</definedName>
    <definedName name="ResMgrRate81">#REF!</definedName>
    <definedName name="ResMgrRate82">#REF!</definedName>
    <definedName name="ResMgrRate83">#REF!</definedName>
    <definedName name="ResMgrRate84">#REF!</definedName>
    <definedName name="ResMgrRate85">#REF!</definedName>
    <definedName name="ResMgrRate86">#REF!</definedName>
    <definedName name="ResMgrRate87">#REF!</definedName>
    <definedName name="ResMgrRate88">#REF!</definedName>
    <definedName name="ResMgrRate89">#REF!</definedName>
    <definedName name="ResMgrRate9">#REF!</definedName>
    <definedName name="ResMgrRate90">#REF!</definedName>
    <definedName name="ResMgrRate91">#REF!</definedName>
    <definedName name="ResMgrRate92">#REF!</definedName>
    <definedName name="ResMgrRate93">#REF!</definedName>
    <definedName name="ResMgrRate94">#REF!</definedName>
    <definedName name="ResMgrRate95">#REF!</definedName>
    <definedName name="ResMgrRate96">#REF!</definedName>
    <definedName name="ResMgrRate97">#REF!</definedName>
    <definedName name="ResMgrRate98">#REF!</definedName>
    <definedName name="ResMgrRate99">#REF!</definedName>
    <definedName name="RI">Tables!$D$2313:$D$2317</definedName>
    <definedName name="Roof1">#REF!</definedName>
    <definedName name="Roof10">#REF!</definedName>
    <definedName name="Roof100">#REF!</definedName>
    <definedName name="Roof11">#REF!</definedName>
    <definedName name="Roof12">#REF!</definedName>
    <definedName name="Roof13">#REF!</definedName>
    <definedName name="Roof14">#REF!</definedName>
    <definedName name="Roof15">#REF!</definedName>
    <definedName name="Roof16">#REF!</definedName>
    <definedName name="Roof17">#REF!</definedName>
    <definedName name="Roof18">#REF!</definedName>
    <definedName name="Roof19">#REF!</definedName>
    <definedName name="Roof2">#REF!</definedName>
    <definedName name="Roof20">#REF!</definedName>
    <definedName name="Roof21">#REF!</definedName>
    <definedName name="Roof22">#REF!</definedName>
    <definedName name="Roof23">#REF!</definedName>
    <definedName name="Roof24">#REF!</definedName>
    <definedName name="Roof25">#REF!</definedName>
    <definedName name="Roof26">#REF!</definedName>
    <definedName name="Roof27">#REF!</definedName>
    <definedName name="Roof28">#REF!</definedName>
    <definedName name="Roof29">#REF!</definedName>
    <definedName name="Roof3">#REF!</definedName>
    <definedName name="Roof30">#REF!</definedName>
    <definedName name="Roof31">#REF!</definedName>
    <definedName name="Roof32">#REF!</definedName>
    <definedName name="Roof33">#REF!</definedName>
    <definedName name="Roof34">#REF!</definedName>
    <definedName name="Roof35">#REF!</definedName>
    <definedName name="Roof36">#REF!</definedName>
    <definedName name="Roof37">#REF!</definedName>
    <definedName name="Roof38">#REF!</definedName>
    <definedName name="Roof39">#REF!</definedName>
    <definedName name="Roof4">#REF!</definedName>
    <definedName name="Roof40">#REF!</definedName>
    <definedName name="Roof41">#REF!</definedName>
    <definedName name="Roof42">#REF!</definedName>
    <definedName name="Roof43">#REF!</definedName>
    <definedName name="Roof44">#REF!</definedName>
    <definedName name="Roof45">#REF!</definedName>
    <definedName name="Roof46">#REF!</definedName>
    <definedName name="Roof47">#REF!</definedName>
    <definedName name="Roof48">#REF!</definedName>
    <definedName name="Roof49">#REF!</definedName>
    <definedName name="Roof5">#REF!</definedName>
    <definedName name="Roof50">#REF!</definedName>
    <definedName name="Roof51">#REF!</definedName>
    <definedName name="Roof52">#REF!</definedName>
    <definedName name="Roof53">#REF!</definedName>
    <definedName name="Roof54">#REF!</definedName>
    <definedName name="Roof55">#REF!</definedName>
    <definedName name="Roof56">#REF!</definedName>
    <definedName name="Roof57">#REF!</definedName>
    <definedName name="Roof58">#REF!</definedName>
    <definedName name="Roof59">#REF!</definedName>
    <definedName name="Roof6">#REF!</definedName>
    <definedName name="Roof60">#REF!</definedName>
    <definedName name="Roof61">#REF!</definedName>
    <definedName name="Roof62">#REF!</definedName>
    <definedName name="Roof63">#REF!</definedName>
    <definedName name="Roof64">#REF!</definedName>
    <definedName name="Roof65">#REF!</definedName>
    <definedName name="Roof66">#REF!</definedName>
    <definedName name="Roof67">#REF!</definedName>
    <definedName name="Roof68">#REF!</definedName>
    <definedName name="Roof69">#REF!</definedName>
    <definedName name="Roof7">#REF!</definedName>
    <definedName name="Roof70">#REF!</definedName>
    <definedName name="Roof71">#REF!</definedName>
    <definedName name="Roof72">#REF!</definedName>
    <definedName name="Roof73">#REF!</definedName>
    <definedName name="Roof74">#REF!</definedName>
    <definedName name="Roof75">#REF!</definedName>
    <definedName name="Roof76">#REF!</definedName>
    <definedName name="Roof77">#REF!</definedName>
    <definedName name="Roof78">#REF!</definedName>
    <definedName name="Roof79">#REF!</definedName>
    <definedName name="Roof8">#REF!</definedName>
    <definedName name="Roof80">#REF!</definedName>
    <definedName name="Roof81">#REF!</definedName>
    <definedName name="Roof82">#REF!</definedName>
    <definedName name="Roof83">#REF!</definedName>
    <definedName name="Roof84">#REF!</definedName>
    <definedName name="Roof85">#REF!</definedName>
    <definedName name="Roof86">#REF!</definedName>
    <definedName name="Roof87">#REF!</definedName>
    <definedName name="Roof88">#REF!</definedName>
    <definedName name="Roof89">#REF!</definedName>
    <definedName name="Roof9">#REF!</definedName>
    <definedName name="Roof90">#REF!</definedName>
    <definedName name="Roof91">#REF!</definedName>
    <definedName name="Roof92">#REF!</definedName>
    <definedName name="Roof93">#REF!</definedName>
    <definedName name="Roof94">#REF!</definedName>
    <definedName name="Roof95">#REF!</definedName>
    <definedName name="Roof96">#REF!</definedName>
    <definedName name="Roof97">#REF!</definedName>
    <definedName name="Roof98">#REF!</definedName>
    <definedName name="Roof99">#REF!</definedName>
    <definedName name="RRwoTRIA1">#REF!</definedName>
    <definedName name="RRwoTRIA10">#REF!</definedName>
    <definedName name="RRwoTRIA100">#REF!</definedName>
    <definedName name="RRwoTRIA11">#REF!</definedName>
    <definedName name="RRwoTRIA12">#REF!</definedName>
    <definedName name="RRwoTRIA13">#REF!</definedName>
    <definedName name="RRwoTRIA14">#REF!</definedName>
    <definedName name="RRwoTRIA15">#REF!</definedName>
    <definedName name="RRwoTRIA16">#REF!</definedName>
    <definedName name="RRwoTRIA17">#REF!</definedName>
    <definedName name="RRwoTRIA18">#REF!</definedName>
    <definedName name="RRwoTRIA19">#REF!</definedName>
    <definedName name="RRwoTRIA2">#REF!</definedName>
    <definedName name="RRwoTRIA20">#REF!</definedName>
    <definedName name="RRwoTRIA21">#REF!</definedName>
    <definedName name="RRwoTRIA22">#REF!</definedName>
    <definedName name="RRwoTRIA23">#REF!</definedName>
    <definedName name="RRwoTRIA24">#REF!</definedName>
    <definedName name="RRwoTRIA25">#REF!</definedName>
    <definedName name="RRwoTRIA26">#REF!</definedName>
    <definedName name="RRwoTRIA27">#REF!</definedName>
    <definedName name="RRwoTRIA28">#REF!</definedName>
    <definedName name="RRwoTRIA29">#REF!</definedName>
    <definedName name="RRwoTRIA3">#REF!</definedName>
    <definedName name="RRwoTRIA30">#REF!</definedName>
    <definedName name="RRwoTRIA31">#REF!</definedName>
    <definedName name="RRwoTRIA32">#REF!</definedName>
    <definedName name="RRwoTRIA33">#REF!</definedName>
    <definedName name="RRwoTRIA34">#REF!</definedName>
    <definedName name="RRwoTRIA35">#REF!</definedName>
    <definedName name="RRwoTRIA36">#REF!</definedName>
    <definedName name="RRwoTRIA37">#REF!</definedName>
    <definedName name="RRwoTRIA38">#REF!</definedName>
    <definedName name="RRwoTRIA39">#REF!</definedName>
    <definedName name="RRwoTRIA4">#REF!</definedName>
    <definedName name="RRwoTRIA40">#REF!</definedName>
    <definedName name="RRwoTRIA41">#REF!</definedName>
    <definedName name="RRwoTRIA42">#REF!</definedName>
    <definedName name="RRwoTRIA43">#REF!</definedName>
    <definedName name="RRwoTRIA44">#REF!</definedName>
    <definedName name="RRwoTRIA45">#REF!</definedName>
    <definedName name="RRwoTRIA46">#REF!</definedName>
    <definedName name="RRwoTRIA47">#REF!</definedName>
    <definedName name="RRwoTRIA48">#REF!</definedName>
    <definedName name="RRwoTRIA49">#REF!</definedName>
    <definedName name="RRwoTRIA5">#REF!</definedName>
    <definedName name="RRwoTRIA50">#REF!</definedName>
    <definedName name="RRwoTRIA51">#REF!</definedName>
    <definedName name="RRwoTRIA52">#REF!</definedName>
    <definedName name="RRwoTRIA53">#REF!</definedName>
    <definedName name="RRwoTRIA54">#REF!</definedName>
    <definedName name="RRwoTRIA55">#REF!</definedName>
    <definedName name="RRwoTRIA56">#REF!</definedName>
    <definedName name="RRwoTRIA57">#REF!</definedName>
    <definedName name="RRwoTRIA58">#REF!</definedName>
    <definedName name="RRwoTRIA59">#REF!</definedName>
    <definedName name="RRwoTRIA6">#REF!</definedName>
    <definedName name="RRwoTRIA60">#REF!</definedName>
    <definedName name="RRwoTRIA61">#REF!</definedName>
    <definedName name="RRwoTRIA62">#REF!</definedName>
    <definedName name="RRwoTRIA63">#REF!</definedName>
    <definedName name="RRwoTRIA64">#REF!</definedName>
    <definedName name="RRwoTRIA65">#REF!</definedName>
    <definedName name="RRwoTRIA66">#REF!</definedName>
    <definedName name="RRwoTRIA67">#REF!</definedName>
    <definedName name="RRwoTRIA68">#REF!</definedName>
    <definedName name="RRwoTRIA69">#REF!</definedName>
    <definedName name="RRwoTRIA7">#REF!</definedName>
    <definedName name="RRwoTRIA70">#REF!</definedName>
    <definedName name="RRwoTRIA71">#REF!</definedName>
    <definedName name="RRwoTRIA72">#REF!</definedName>
    <definedName name="RRwoTRIA73">#REF!</definedName>
    <definedName name="RRwoTRIA74">#REF!</definedName>
    <definedName name="RRwoTRIA75">#REF!</definedName>
    <definedName name="RRwoTRIA76">#REF!</definedName>
    <definedName name="RRwoTRIA77">#REF!</definedName>
    <definedName name="RRwoTRIA78">#REF!</definedName>
    <definedName name="RRwoTRIA79">#REF!</definedName>
    <definedName name="RRwoTRIA8">#REF!</definedName>
    <definedName name="RRwoTRIA80">#REF!</definedName>
    <definedName name="RRwoTRIA81">#REF!</definedName>
    <definedName name="RRwoTRIA82">#REF!</definedName>
    <definedName name="RRwoTRIA83">#REF!</definedName>
    <definedName name="RRwoTRIA84">#REF!</definedName>
    <definedName name="RRwoTRIA85">#REF!</definedName>
    <definedName name="RRwoTRIA86">#REF!</definedName>
    <definedName name="RRwoTRIA87">#REF!</definedName>
    <definedName name="RRwoTRIA88">#REF!</definedName>
    <definedName name="RRwoTRIA89">#REF!</definedName>
    <definedName name="RRwoTRIA9">#REF!</definedName>
    <definedName name="RRwoTRIA90">#REF!</definedName>
    <definedName name="RRwoTRIA91">#REF!</definedName>
    <definedName name="RRwoTRIA92">#REF!</definedName>
    <definedName name="RRwoTRIA93">#REF!</definedName>
    <definedName name="RRwoTRIA94">#REF!</definedName>
    <definedName name="RRwoTRIA95">#REF!</definedName>
    <definedName name="RRwoTRIA96">#REF!</definedName>
    <definedName name="RRwoTRIA97">#REF!</definedName>
    <definedName name="RRwoTRIA98">#REF!</definedName>
    <definedName name="RRwoTRIA99">#REF!</definedName>
    <definedName name="RRwTRIA1">#REF!</definedName>
    <definedName name="RRwTRIA10">#REF!</definedName>
    <definedName name="RRwTRIA100">#REF!</definedName>
    <definedName name="RRwTRIA11">#REF!</definedName>
    <definedName name="RRwTRIA12">#REF!</definedName>
    <definedName name="RRwTRIA13">#REF!</definedName>
    <definedName name="RRwTRIA14">#REF!</definedName>
    <definedName name="RRwTRIA15">#REF!</definedName>
    <definedName name="RRwTRIA16">#REF!</definedName>
    <definedName name="RRwTRIA17">#REF!</definedName>
    <definedName name="RRwTRIA18">#REF!</definedName>
    <definedName name="RRwTRIA19">#REF!</definedName>
    <definedName name="RRwTRIA2">#REF!</definedName>
    <definedName name="RRwTRIA20">#REF!</definedName>
    <definedName name="RRwTRIA21">#REF!</definedName>
    <definedName name="RRwTRIA22">#REF!</definedName>
    <definedName name="RRwTRIA23">#REF!</definedName>
    <definedName name="RRwTRIA24">#REF!</definedName>
    <definedName name="RRwTRIA25">#REF!</definedName>
    <definedName name="RRwTRIA26">#REF!</definedName>
    <definedName name="RRwTRIA27">#REF!</definedName>
    <definedName name="RRwTRIA28">#REF!</definedName>
    <definedName name="RRwTRIA29">#REF!</definedName>
    <definedName name="RRwTRIA3">#REF!</definedName>
    <definedName name="RRwTRIA30">#REF!</definedName>
    <definedName name="RRwTRIA31">#REF!</definedName>
    <definedName name="RRwTRIA32">#REF!</definedName>
    <definedName name="RRwTRIA33">#REF!</definedName>
    <definedName name="RRwTRIA34">#REF!</definedName>
    <definedName name="RRwTRIA35">#REF!</definedName>
    <definedName name="RRwTRIA36">#REF!</definedName>
    <definedName name="RRwTRIA37">#REF!</definedName>
    <definedName name="RRwTRIA38">#REF!</definedName>
    <definedName name="RRwTRIA39">#REF!</definedName>
    <definedName name="RRwTRIA4">#REF!</definedName>
    <definedName name="RRwTRIA40">#REF!</definedName>
    <definedName name="RRwTRIA41">#REF!</definedName>
    <definedName name="RRwTRIA42">#REF!</definedName>
    <definedName name="RRwTRIA43">#REF!</definedName>
    <definedName name="RRwTRIA44">#REF!</definedName>
    <definedName name="RRwTRIA45">#REF!</definedName>
    <definedName name="RRwTRIA46">#REF!</definedName>
    <definedName name="RRwTRIA47">#REF!</definedName>
    <definedName name="RRwTRIA48">#REF!</definedName>
    <definedName name="RRwTRIA49">#REF!</definedName>
    <definedName name="RRwTRIA5">#REF!</definedName>
    <definedName name="RRwTRIA50">#REF!</definedName>
    <definedName name="RRwTRIA51">#REF!</definedName>
    <definedName name="RRwTRIA52">#REF!</definedName>
    <definedName name="RRwTRIA53">#REF!</definedName>
    <definedName name="RRwTRIA54">#REF!</definedName>
    <definedName name="RRwTRIA55">#REF!</definedName>
    <definedName name="RRwTRIA56">#REF!</definedName>
    <definedName name="RRwTRIA57">#REF!</definedName>
    <definedName name="RRwTRIA58">#REF!</definedName>
    <definedName name="RRwTRIA59">#REF!</definedName>
    <definedName name="RRwTRIA6">#REF!</definedName>
    <definedName name="RRwTRIA60">#REF!</definedName>
    <definedName name="RRwTRIA61">#REF!</definedName>
    <definedName name="RRwTRIA62">#REF!</definedName>
    <definedName name="RRwTRIA63">#REF!</definedName>
    <definedName name="RRwTRIA64">#REF!</definedName>
    <definedName name="RRwTRIA65">#REF!</definedName>
    <definedName name="RRwTRIA66">#REF!</definedName>
    <definedName name="RRwTRIA67">#REF!</definedName>
    <definedName name="RRwTRIA68">#REF!</definedName>
    <definedName name="RRwTRIA69">#REF!</definedName>
    <definedName name="RRwTRIA7">#REF!</definedName>
    <definedName name="RRwTRIA70">#REF!</definedName>
    <definedName name="RRwTRIA71">#REF!</definedName>
    <definedName name="RRwTRIA72">#REF!</definedName>
    <definedName name="RRwTRIA73">#REF!</definedName>
    <definedName name="RRwTRIA74">#REF!</definedName>
    <definedName name="RRwTRIA75">#REF!</definedName>
    <definedName name="RRwTRIA76">#REF!</definedName>
    <definedName name="RRwTRIA77">#REF!</definedName>
    <definedName name="RRwTRIA78">#REF!</definedName>
    <definedName name="RRwTRIA79">#REF!</definedName>
    <definedName name="RRwTRIA8">#REF!</definedName>
    <definedName name="RRwTRIA80">#REF!</definedName>
    <definedName name="RRwTRIA81">#REF!</definedName>
    <definedName name="RRwTRIA82">#REF!</definedName>
    <definedName name="RRwTRIA83">#REF!</definedName>
    <definedName name="RRwTRIA84">#REF!</definedName>
    <definedName name="RRwTRIA85">#REF!</definedName>
    <definedName name="RRwTRIA86">#REF!</definedName>
    <definedName name="RRwTRIA87">#REF!</definedName>
    <definedName name="RRwTRIA88">#REF!</definedName>
    <definedName name="RRwTRIA89">#REF!</definedName>
    <definedName name="RRwTRIA9">#REF!</definedName>
    <definedName name="RRwTRIA90">#REF!</definedName>
    <definedName name="RRwTRIA91">#REF!</definedName>
    <definedName name="RRwTRIA92">#REF!</definedName>
    <definedName name="RRwTRIA93">#REF!</definedName>
    <definedName name="RRwTRIA94">#REF!</definedName>
    <definedName name="RRwTRIA95">#REF!</definedName>
    <definedName name="RRwTRIA96">#REF!</definedName>
    <definedName name="RRwTRIA97">#REF!</definedName>
    <definedName name="RRwTRIA98">#REF!</definedName>
    <definedName name="RRwTRIA99">#REF!</definedName>
    <definedName name="RType1">Worksheet!$Q$5</definedName>
    <definedName name="RType10">#REF!</definedName>
    <definedName name="RType100">#REF!</definedName>
    <definedName name="RType11">#REF!</definedName>
    <definedName name="RType12">#REF!</definedName>
    <definedName name="RType13">#REF!</definedName>
    <definedName name="RType14">#REF!</definedName>
    <definedName name="RType15">#REF!</definedName>
    <definedName name="RType16">#REF!</definedName>
    <definedName name="RType17">#REF!</definedName>
    <definedName name="RType18">#REF!</definedName>
    <definedName name="RType19">#REF!</definedName>
    <definedName name="RType2">Worksheet!$Q$6</definedName>
    <definedName name="RType20">#REF!</definedName>
    <definedName name="RType21">#REF!</definedName>
    <definedName name="RType22">#REF!</definedName>
    <definedName name="RType23">#REF!</definedName>
    <definedName name="RType24">#REF!</definedName>
    <definedName name="RType25">#REF!</definedName>
    <definedName name="RType26">#REF!</definedName>
    <definedName name="RType27">#REF!</definedName>
    <definedName name="RType28">#REF!</definedName>
    <definedName name="RType29">#REF!</definedName>
    <definedName name="RType3">Worksheet!$Q$7</definedName>
    <definedName name="RType30">#REF!</definedName>
    <definedName name="RType31">#REF!</definedName>
    <definedName name="RType32">#REF!</definedName>
    <definedName name="RType33">#REF!</definedName>
    <definedName name="RType34">#REF!</definedName>
    <definedName name="RType35">#REF!</definedName>
    <definedName name="RType36">#REF!</definedName>
    <definedName name="RType37">#REF!</definedName>
    <definedName name="RType38">#REF!</definedName>
    <definedName name="RType39">#REF!</definedName>
    <definedName name="RType4">Worksheet!$Q$8</definedName>
    <definedName name="RType40">#REF!</definedName>
    <definedName name="RType41">#REF!</definedName>
    <definedName name="RType42">#REF!</definedName>
    <definedName name="RType43">#REF!</definedName>
    <definedName name="RType44">#REF!</definedName>
    <definedName name="RType45">#REF!</definedName>
    <definedName name="RType46">#REF!</definedName>
    <definedName name="RType47">#REF!</definedName>
    <definedName name="RType48">#REF!</definedName>
    <definedName name="RType49">#REF!</definedName>
    <definedName name="RType5">Worksheet!$Q$9</definedName>
    <definedName name="RType50">#REF!</definedName>
    <definedName name="RType51">#REF!</definedName>
    <definedName name="RType52">#REF!</definedName>
    <definedName name="RType53">#REF!</definedName>
    <definedName name="RType54">#REF!</definedName>
    <definedName name="RType55">#REF!</definedName>
    <definedName name="RType56">#REF!</definedName>
    <definedName name="RType57">#REF!</definedName>
    <definedName name="RType58">#REF!</definedName>
    <definedName name="RType59">#REF!</definedName>
    <definedName name="RType6">Worksheet!$Q$10</definedName>
    <definedName name="RType60">#REF!</definedName>
    <definedName name="RType61">#REF!</definedName>
    <definedName name="RType62">#REF!</definedName>
    <definedName name="RType63">#REF!</definedName>
    <definedName name="RType64">#REF!</definedName>
    <definedName name="RType65">#REF!</definedName>
    <definedName name="RType66">#REF!</definedName>
    <definedName name="RType67">#REF!</definedName>
    <definedName name="RType68">#REF!</definedName>
    <definedName name="RType69">#REF!</definedName>
    <definedName name="RType7">#REF!</definedName>
    <definedName name="RType70">#REF!</definedName>
    <definedName name="RType71">#REF!</definedName>
    <definedName name="RType72">#REF!</definedName>
    <definedName name="RType73">#REF!</definedName>
    <definedName name="RType74">#REF!</definedName>
    <definedName name="RType75">#REF!</definedName>
    <definedName name="RType76">#REF!</definedName>
    <definedName name="RType77">#REF!</definedName>
    <definedName name="RType78">#REF!</definedName>
    <definedName name="RType79">#REF!</definedName>
    <definedName name="RType8">#REF!</definedName>
    <definedName name="RType80">#REF!</definedName>
    <definedName name="RType81">#REF!</definedName>
    <definedName name="RType82">#REF!</definedName>
    <definedName name="RType83">#REF!</definedName>
    <definedName name="RType84">#REF!</definedName>
    <definedName name="RType85">#REF!</definedName>
    <definedName name="RType86">#REF!</definedName>
    <definedName name="RType87">#REF!</definedName>
    <definedName name="RType88">#REF!</definedName>
    <definedName name="RType89">#REF!</definedName>
    <definedName name="RType9">#REF!</definedName>
    <definedName name="RType90">#REF!</definedName>
    <definedName name="RType91">#REF!</definedName>
    <definedName name="RType92">#REF!</definedName>
    <definedName name="RType93">#REF!</definedName>
    <definedName name="RType94">#REF!</definedName>
    <definedName name="RType95">#REF!</definedName>
    <definedName name="RType96">#REF!</definedName>
    <definedName name="RType97">#REF!</definedName>
    <definedName name="RType98">#REF!</definedName>
    <definedName name="RType99">#REF!</definedName>
    <definedName name="SC">Tables!$D$2318:$D$2363</definedName>
    <definedName name="SD">Tables!$D$2364:$D$2429</definedName>
    <definedName name="SDLamt1">#REF!</definedName>
    <definedName name="SDLamt10">#REF!</definedName>
    <definedName name="SDLamt100">#REF!</definedName>
    <definedName name="SDLamt11">#REF!</definedName>
    <definedName name="SDLamt12">#REF!</definedName>
    <definedName name="SDLamt13">#REF!</definedName>
    <definedName name="SDLamt14">#REF!</definedName>
    <definedName name="SDLamt15">#REF!</definedName>
    <definedName name="SDLamt16">#REF!</definedName>
    <definedName name="SDLamt17">#REF!</definedName>
    <definedName name="SDLamt18">#REF!</definedName>
    <definedName name="SDLamt19">#REF!</definedName>
    <definedName name="SDLamt2">#REF!</definedName>
    <definedName name="SDLamt20">#REF!</definedName>
    <definedName name="SDLamt21">#REF!</definedName>
    <definedName name="SDLamt22">#REF!</definedName>
    <definedName name="SDLamt23">#REF!</definedName>
    <definedName name="SDLamt24">#REF!</definedName>
    <definedName name="SDLamt25">#REF!</definedName>
    <definedName name="SDLamt26">#REF!</definedName>
    <definedName name="SDLamt27">#REF!</definedName>
    <definedName name="SDLamt28">#REF!</definedName>
    <definedName name="SDLamt29">#REF!</definedName>
    <definedName name="SDLamt3">#REF!</definedName>
    <definedName name="SDLamt30">#REF!</definedName>
    <definedName name="SDLamt31">#REF!</definedName>
    <definedName name="SDLamt32">#REF!</definedName>
    <definedName name="SDLamt33">#REF!</definedName>
    <definedName name="SDLamt34">#REF!</definedName>
    <definedName name="SDLamt35">#REF!</definedName>
    <definedName name="SDLamt36">#REF!</definedName>
    <definedName name="SDLamt37">#REF!</definedName>
    <definedName name="SDLamt38">#REF!</definedName>
    <definedName name="SDLamt39">#REF!</definedName>
    <definedName name="SDLamt4">#REF!</definedName>
    <definedName name="SDLamt40">#REF!</definedName>
    <definedName name="SDLamt41">#REF!</definedName>
    <definedName name="SDLamt42">#REF!</definedName>
    <definedName name="SDLamt43">#REF!</definedName>
    <definedName name="SDLamt44">#REF!</definedName>
    <definedName name="SDLamt45">#REF!</definedName>
    <definedName name="SDLamt46">#REF!</definedName>
    <definedName name="SDLamt47">#REF!</definedName>
    <definedName name="SDLamt48">#REF!</definedName>
    <definedName name="SDLamt49">#REF!</definedName>
    <definedName name="SDLamt5">#REF!</definedName>
    <definedName name="SDLamt50">#REF!</definedName>
    <definedName name="SDLamt51">#REF!</definedName>
    <definedName name="SDLamt52">#REF!</definedName>
    <definedName name="SDLamt53">#REF!</definedName>
    <definedName name="SDLamt54">#REF!</definedName>
    <definedName name="SDLamt55">#REF!</definedName>
    <definedName name="SDLamt56">#REF!</definedName>
    <definedName name="SDLamt57">#REF!</definedName>
    <definedName name="SDLamt58">#REF!</definedName>
    <definedName name="SDLamt59">#REF!</definedName>
    <definedName name="SDLamt6">#REF!</definedName>
    <definedName name="SDLamt60">#REF!</definedName>
    <definedName name="SDLamt61">#REF!</definedName>
    <definedName name="SDLamt62">#REF!</definedName>
    <definedName name="SDLamt63">#REF!</definedName>
    <definedName name="SDLamt64">#REF!</definedName>
    <definedName name="SDLamt65">#REF!</definedName>
    <definedName name="SDLamt66">#REF!</definedName>
    <definedName name="SDLamt67">#REF!</definedName>
    <definedName name="SDLamt68">#REF!</definedName>
    <definedName name="SDLamt69">#REF!</definedName>
    <definedName name="SDLamt7">#REF!</definedName>
    <definedName name="SDLamt70">#REF!</definedName>
    <definedName name="SDLamt71">#REF!</definedName>
    <definedName name="SDLamt72">#REF!</definedName>
    <definedName name="SDLamt73">#REF!</definedName>
    <definedName name="SDLamt74">#REF!</definedName>
    <definedName name="SDLamt75">#REF!</definedName>
    <definedName name="SDLamt76">#REF!</definedName>
    <definedName name="SDLamt77">#REF!</definedName>
    <definedName name="SDLamt78">#REF!</definedName>
    <definedName name="SDLamt79">#REF!</definedName>
    <definedName name="SDLamt8">#REF!</definedName>
    <definedName name="SDLamt80">#REF!</definedName>
    <definedName name="SDLamt81">#REF!</definedName>
    <definedName name="SDLamt82">#REF!</definedName>
    <definedName name="SDLamt83">#REF!</definedName>
    <definedName name="SDLamt84">#REF!</definedName>
    <definedName name="SDLamt85">#REF!</definedName>
    <definedName name="SDLamt86">#REF!</definedName>
    <definedName name="SDLamt87">#REF!</definedName>
    <definedName name="SDLamt88">#REF!</definedName>
    <definedName name="SDLamt89">#REF!</definedName>
    <definedName name="SDLamt9">#REF!</definedName>
    <definedName name="SDLamt90">#REF!</definedName>
    <definedName name="SDLamt91">#REF!</definedName>
    <definedName name="SDLamt92">#REF!</definedName>
    <definedName name="SDLamt93">#REF!</definedName>
    <definedName name="SDLamt94">#REF!</definedName>
    <definedName name="SDLamt95">#REF!</definedName>
    <definedName name="SDLamt96">#REF!</definedName>
    <definedName name="SDLamt97">#REF!</definedName>
    <definedName name="SDLamt98">#REF!</definedName>
    <definedName name="SDLamt99">#REF!</definedName>
    <definedName name="SDLDED1">#REF!</definedName>
    <definedName name="SDLDED10">#REF!</definedName>
    <definedName name="SDLDED100">#REF!</definedName>
    <definedName name="SDLDED11">#REF!</definedName>
    <definedName name="SDLDED12">#REF!</definedName>
    <definedName name="SDLDED13">#REF!</definedName>
    <definedName name="SDLDED14">#REF!</definedName>
    <definedName name="SDLDED15">#REF!</definedName>
    <definedName name="SDLDED16">#REF!</definedName>
    <definedName name="SDLDED17">#REF!</definedName>
    <definedName name="SDLDED18">#REF!</definedName>
    <definedName name="SDLDED19">#REF!</definedName>
    <definedName name="SDLDED2">#REF!</definedName>
    <definedName name="SDLDED20">#REF!</definedName>
    <definedName name="SDLDED21">#REF!</definedName>
    <definedName name="SDLDED22">#REF!</definedName>
    <definedName name="SDLDED23">#REF!</definedName>
    <definedName name="SDLDED24">#REF!</definedName>
    <definedName name="SDLDED25">#REF!</definedName>
    <definedName name="SDLDED26">#REF!</definedName>
    <definedName name="SDLDED27">#REF!</definedName>
    <definedName name="SDLDED28">#REF!</definedName>
    <definedName name="SDLDED29">#REF!</definedName>
    <definedName name="SDLDED3">#REF!</definedName>
    <definedName name="SDLDED30">#REF!</definedName>
    <definedName name="SDLDED31">#REF!</definedName>
    <definedName name="SDLDED32">#REF!</definedName>
    <definedName name="SDLDED33">#REF!</definedName>
    <definedName name="SDLDED34">#REF!</definedName>
    <definedName name="SDLDED35">#REF!</definedName>
    <definedName name="SDLDED36">#REF!</definedName>
    <definedName name="SDLDED37">#REF!</definedName>
    <definedName name="SDLDED38">#REF!</definedName>
    <definedName name="SDLDED39">#REF!</definedName>
    <definedName name="SDLDED4">#REF!</definedName>
    <definedName name="SDLDED40">#REF!</definedName>
    <definedName name="SDLDED41">#REF!</definedName>
    <definedName name="SDLDED42">#REF!</definedName>
    <definedName name="SDLDED43">#REF!</definedName>
    <definedName name="SDLDED44">#REF!</definedName>
    <definedName name="SDLDED45">#REF!</definedName>
    <definedName name="SDLDED46">#REF!</definedName>
    <definedName name="SDLDED47">#REF!</definedName>
    <definedName name="SDLDED48">#REF!</definedName>
    <definedName name="SDLDED49">#REF!</definedName>
    <definedName name="SDLDED5">#REF!</definedName>
    <definedName name="SDLDED50">#REF!</definedName>
    <definedName name="SDLDED51">#REF!</definedName>
    <definedName name="SDLDED52">#REF!</definedName>
    <definedName name="SDLDED53">#REF!</definedName>
    <definedName name="SDLDED54">#REF!</definedName>
    <definedName name="SDLDED55">#REF!</definedName>
    <definedName name="SDLDED56">#REF!</definedName>
    <definedName name="SDLDED57">#REF!</definedName>
    <definedName name="SDLDED58">#REF!</definedName>
    <definedName name="SDLDED59">#REF!</definedName>
    <definedName name="SDLDED6">#REF!</definedName>
    <definedName name="SDLDED60">#REF!</definedName>
    <definedName name="SDLDED61">#REF!</definedName>
    <definedName name="SDLDED62">#REF!</definedName>
    <definedName name="SDLDED63">#REF!</definedName>
    <definedName name="SDLDED64">#REF!</definedName>
    <definedName name="SDLDED65">#REF!</definedName>
    <definedName name="SDLDED66">#REF!</definedName>
    <definedName name="SDLDED67">#REF!</definedName>
    <definedName name="SDLDED68">#REF!</definedName>
    <definedName name="SDLDED69">#REF!</definedName>
    <definedName name="SDLDED7">#REF!</definedName>
    <definedName name="SDLDED70">#REF!</definedName>
    <definedName name="SDLDED71">#REF!</definedName>
    <definedName name="SDLDED72">#REF!</definedName>
    <definedName name="SDLDED73">#REF!</definedName>
    <definedName name="SDLDED74">#REF!</definedName>
    <definedName name="SDLDED75">#REF!</definedName>
    <definedName name="SDLDED76">#REF!</definedName>
    <definedName name="SDLDED77">#REF!</definedName>
    <definedName name="SDLDED78">#REF!</definedName>
    <definedName name="SDLDED79">#REF!</definedName>
    <definedName name="SDLDED8">#REF!</definedName>
    <definedName name="SDLDED80">#REF!</definedName>
    <definedName name="SDLDED81">#REF!</definedName>
    <definedName name="SDLDED82">#REF!</definedName>
    <definedName name="SDLDED83">#REF!</definedName>
    <definedName name="SDLDED84">#REF!</definedName>
    <definedName name="SDLDED85">#REF!</definedName>
    <definedName name="SDLDED86">#REF!</definedName>
    <definedName name="SDLDED87">#REF!</definedName>
    <definedName name="SDLDED88">#REF!</definedName>
    <definedName name="SDLDED89">#REF!</definedName>
    <definedName name="SDLDED9">#REF!</definedName>
    <definedName name="SDLDED90">#REF!</definedName>
    <definedName name="SDLDED91">#REF!</definedName>
    <definedName name="SDLDED92">#REF!</definedName>
    <definedName name="SDLDED93">#REF!</definedName>
    <definedName name="SDLDED94">#REF!</definedName>
    <definedName name="SDLDED95">#REF!</definedName>
    <definedName name="SDLDED96">#REF!</definedName>
    <definedName name="SDLDED97">#REF!</definedName>
    <definedName name="SDLDED98">#REF!</definedName>
    <definedName name="SDLDED99">#REF!</definedName>
    <definedName name="SDLFinalPrem1">#REF!</definedName>
    <definedName name="SDLFinalPrem10">#REF!</definedName>
    <definedName name="SDLFinalPrem100">#REF!</definedName>
    <definedName name="SDLFinalPrem11">#REF!</definedName>
    <definedName name="SDLFinalPrem12">#REF!</definedName>
    <definedName name="SDLFinalPrem13">#REF!</definedName>
    <definedName name="SDLFinalPrem14">#REF!</definedName>
    <definedName name="SDLFinalPrem15">#REF!</definedName>
    <definedName name="SDLFinalPrem16">#REF!</definedName>
    <definedName name="SDLFinalPrem17">#REF!</definedName>
    <definedName name="SDLFinalPrem18">#REF!</definedName>
    <definedName name="SDLFinalPrem19">#REF!</definedName>
    <definedName name="SDLFinalPrem2">#REF!</definedName>
    <definedName name="SDLFinalPrem20">#REF!</definedName>
    <definedName name="SDLFinalPrem21">#REF!</definedName>
    <definedName name="SDLFinalPrem22">#REF!</definedName>
    <definedName name="SDLFinalPrem23">#REF!</definedName>
    <definedName name="SDLFinalPrem24">#REF!</definedName>
    <definedName name="SDLFinalPrem25">#REF!</definedName>
    <definedName name="SDLFinalPrem26">#REF!</definedName>
    <definedName name="SDLFinalPrem27">#REF!</definedName>
    <definedName name="SDLFinalPrem28">#REF!</definedName>
    <definedName name="SDLFinalPrem29">#REF!</definedName>
    <definedName name="SDLFinalPrem3">#REF!</definedName>
    <definedName name="SDLFinalPrem30">#REF!</definedName>
    <definedName name="SDLFinalPrem31">#REF!</definedName>
    <definedName name="SDLFinalPrem32">#REF!</definedName>
    <definedName name="SDLFinalPrem33">#REF!</definedName>
    <definedName name="SDLFinalPrem34">#REF!</definedName>
    <definedName name="SDLFinalPrem35">#REF!</definedName>
    <definedName name="SDLFinalPrem36">#REF!</definedName>
    <definedName name="SDLFinalPrem37">#REF!</definedName>
    <definedName name="SDLFinalPrem38">#REF!</definedName>
    <definedName name="SDLFinalPrem39">#REF!</definedName>
    <definedName name="SDLFinalPrem4">#REF!</definedName>
    <definedName name="SDLFinalPrem40">#REF!</definedName>
    <definedName name="SDLFinalPrem41">#REF!</definedName>
    <definedName name="SDLFinalPrem42">#REF!</definedName>
    <definedName name="SDLFinalPrem43">#REF!</definedName>
    <definedName name="SDLFinalPrem44">#REF!</definedName>
    <definedName name="SDLFinalPrem45">#REF!</definedName>
    <definedName name="SDLFinalPrem46">#REF!</definedName>
    <definedName name="SDLFinalPrem47">#REF!</definedName>
    <definedName name="SDLFinalPrem48">#REF!</definedName>
    <definedName name="SDLFinalPrem49">#REF!</definedName>
    <definedName name="SDLFinalPrem5">#REF!</definedName>
    <definedName name="SDLFinalPrem50">#REF!</definedName>
    <definedName name="SDLFinalPrem51">#REF!</definedName>
    <definedName name="SDLFinalPrem52">#REF!</definedName>
    <definedName name="SDLFinalPrem53">#REF!</definedName>
    <definedName name="SDLFinalPrem54">#REF!</definedName>
    <definedName name="SDLFinalPrem55">#REF!</definedName>
    <definedName name="SDLFinalPrem56">#REF!</definedName>
    <definedName name="SDLFinalPrem57">#REF!</definedName>
    <definedName name="SDLFinalPrem58">#REF!</definedName>
    <definedName name="SDLFinalPrem59">#REF!</definedName>
    <definedName name="SDLFinalPrem6">#REF!</definedName>
    <definedName name="SDLFinalPrem60">#REF!</definedName>
    <definedName name="SDLFinalPrem61">#REF!</definedName>
    <definedName name="SDLFinalPrem62">#REF!</definedName>
    <definedName name="SDLFinalPrem63">#REF!</definedName>
    <definedName name="SDLFinalPrem64">#REF!</definedName>
    <definedName name="SDLFinalPrem65">#REF!</definedName>
    <definedName name="SDLFinalPrem66">#REF!</definedName>
    <definedName name="SDLFinalPrem67">#REF!</definedName>
    <definedName name="SDLFinalPrem68">#REF!</definedName>
    <definedName name="SDLFinalPrem69">#REF!</definedName>
    <definedName name="SDLFinalPrem7">#REF!</definedName>
    <definedName name="SDLFinalPrem70">#REF!</definedName>
    <definedName name="SDLFinalPrem71">#REF!</definedName>
    <definedName name="SDLFinalPrem72">#REF!</definedName>
    <definedName name="SDLFinalPrem73">#REF!</definedName>
    <definedName name="SDLFinalPrem74">#REF!</definedName>
    <definedName name="SDLFinalPrem75">#REF!</definedName>
    <definedName name="SDLFinalPrem76">#REF!</definedName>
    <definedName name="SDLFinalPrem77">#REF!</definedName>
    <definedName name="SDLFinalPrem78">#REF!</definedName>
    <definedName name="SDLFinalPrem79">#REF!</definedName>
    <definedName name="SDLFinalPrem8">#REF!</definedName>
    <definedName name="SDLFinalPrem80">#REF!</definedName>
    <definedName name="SDLFinalPrem81">#REF!</definedName>
    <definedName name="SDLFinalPrem82">#REF!</definedName>
    <definedName name="SDLFinalPrem83">#REF!</definedName>
    <definedName name="SDLFinalPrem84">#REF!</definedName>
    <definedName name="SDLFinalPrem85">#REF!</definedName>
    <definedName name="SDLFinalPrem86">#REF!</definedName>
    <definedName name="SDLFinalPrem87">#REF!</definedName>
    <definedName name="SDLFinalPrem88">#REF!</definedName>
    <definedName name="SDLFinalPrem89">#REF!</definedName>
    <definedName name="SDLFinalPrem9">#REF!</definedName>
    <definedName name="SDLFinalPrem90">#REF!</definedName>
    <definedName name="SDLFinalPrem91">#REF!</definedName>
    <definedName name="SDLFinalPrem92">#REF!</definedName>
    <definedName name="SDLFinalPrem93">#REF!</definedName>
    <definedName name="SDLFinalPrem94">#REF!</definedName>
    <definedName name="SDLFinalPrem95">#REF!</definedName>
    <definedName name="SDLFinalPrem96">#REF!</definedName>
    <definedName name="SDLFinalPrem97">#REF!</definedName>
    <definedName name="SDLFinalPrem98">#REF!</definedName>
    <definedName name="SDLFinalPrem99">#REF!</definedName>
    <definedName name="SDLLmt1">#REF!</definedName>
    <definedName name="SDLLmt10">#REF!</definedName>
    <definedName name="SDLLmt100">#REF!</definedName>
    <definedName name="SDLLmt11">#REF!</definedName>
    <definedName name="SDLLmt12">#REF!</definedName>
    <definedName name="SDLLmt13">#REF!</definedName>
    <definedName name="SDLLmt14">#REF!</definedName>
    <definedName name="SDLLmt15">#REF!</definedName>
    <definedName name="SDLLmt16">#REF!</definedName>
    <definedName name="SDLLmt17">#REF!</definedName>
    <definedName name="SDLLmt18">#REF!</definedName>
    <definedName name="SDLLmt19">#REF!</definedName>
    <definedName name="SDLLmt2">#REF!</definedName>
    <definedName name="SDLLmt20">#REF!</definedName>
    <definedName name="SDLLmt21">#REF!</definedName>
    <definedName name="SDLLmt22">#REF!</definedName>
    <definedName name="SDLLmt23">#REF!</definedName>
    <definedName name="SDLLmt24">#REF!</definedName>
    <definedName name="SDLLmt25">#REF!</definedName>
    <definedName name="SDLLmt26">#REF!</definedName>
    <definedName name="SDLLmt27">#REF!</definedName>
    <definedName name="SDLLmt28">#REF!</definedName>
    <definedName name="SDLLmt29">#REF!</definedName>
    <definedName name="SDLLmt3">#REF!</definedName>
    <definedName name="SDLLmt30">#REF!</definedName>
    <definedName name="SDLLmt31">#REF!</definedName>
    <definedName name="SDLLmt32">#REF!</definedName>
    <definedName name="SDLLmt33">#REF!</definedName>
    <definedName name="SDLLmt34">#REF!</definedName>
    <definedName name="SDLLmt35">#REF!</definedName>
    <definedName name="SDLLmt36">#REF!</definedName>
    <definedName name="SDLLmt37">#REF!</definedName>
    <definedName name="SDLLmt38">#REF!</definedName>
    <definedName name="SDLLmt39">#REF!</definedName>
    <definedName name="SDLLmt4">#REF!</definedName>
    <definedName name="SDLLmt40">#REF!</definedName>
    <definedName name="SDLLmt41">#REF!</definedName>
    <definedName name="SDLLmt42">#REF!</definedName>
    <definedName name="SDLLmt43">#REF!</definedName>
    <definedName name="SDLLmt44">#REF!</definedName>
    <definedName name="SDLLmt45">#REF!</definedName>
    <definedName name="SDLLmt46">#REF!</definedName>
    <definedName name="SDLLmt47">#REF!</definedName>
    <definedName name="SDLLmt48">#REF!</definedName>
    <definedName name="SDLLmt49">#REF!</definedName>
    <definedName name="SDLLmt5">#REF!</definedName>
    <definedName name="SDLLmt50">#REF!</definedName>
    <definedName name="SDLLmt51">#REF!</definedName>
    <definedName name="SDLLmt52">#REF!</definedName>
    <definedName name="SDLLmt53">#REF!</definedName>
    <definedName name="SDLLmt54">#REF!</definedName>
    <definedName name="SDLLmt55">#REF!</definedName>
    <definedName name="SDLLmt56">#REF!</definedName>
    <definedName name="SDLLmt57">#REF!</definedName>
    <definedName name="SDLLmt58">#REF!</definedName>
    <definedName name="SDLLmt59">#REF!</definedName>
    <definedName name="SDLLmt6">#REF!</definedName>
    <definedName name="SDLLmt60">#REF!</definedName>
    <definedName name="SDLLmt61">#REF!</definedName>
    <definedName name="SDLLmt62">#REF!</definedName>
    <definedName name="SDLLmt63">#REF!</definedName>
    <definedName name="SDLLmt64">#REF!</definedName>
    <definedName name="SDLLmt65">#REF!</definedName>
    <definedName name="SDLLmt66">#REF!</definedName>
    <definedName name="SDLLmt67">#REF!</definedName>
    <definedName name="SDLLmt68">#REF!</definedName>
    <definedName name="SDLLmt69">#REF!</definedName>
    <definedName name="SDLLmt7">#REF!</definedName>
    <definedName name="SDLLmt70">#REF!</definedName>
    <definedName name="SDLLmt71">#REF!</definedName>
    <definedName name="SDLLmt72">#REF!</definedName>
    <definedName name="SDLLmt73">#REF!</definedName>
    <definedName name="SDLLmt74">#REF!</definedName>
    <definedName name="SDLLmt75">#REF!</definedName>
    <definedName name="SDLLmt76">#REF!</definedName>
    <definedName name="SDLLmt77">#REF!</definedName>
    <definedName name="SDLLmt78">#REF!</definedName>
    <definedName name="SDLLmt79">#REF!</definedName>
    <definedName name="SDLLmt8">#REF!</definedName>
    <definedName name="SDLLmt80">#REF!</definedName>
    <definedName name="SDLLmt81">#REF!</definedName>
    <definedName name="SDLLmt82">#REF!</definedName>
    <definedName name="SDLLmt83">#REF!</definedName>
    <definedName name="SDLLmt84">#REF!</definedName>
    <definedName name="SDLLmt85">#REF!</definedName>
    <definedName name="SDLLmt86">#REF!</definedName>
    <definedName name="SDLLmt87">#REF!</definedName>
    <definedName name="SDLLmt88">#REF!</definedName>
    <definedName name="SDLLmt89">#REF!</definedName>
    <definedName name="SDLLmt9">#REF!</definedName>
    <definedName name="SDLLmt90">#REF!</definedName>
    <definedName name="SDLLmt91">#REF!</definedName>
    <definedName name="SDLLmt92">#REF!</definedName>
    <definedName name="SDLLmt93">#REF!</definedName>
    <definedName name="SDLLmt94">#REF!</definedName>
    <definedName name="SDLLmt95">#REF!</definedName>
    <definedName name="SDLLmt96">#REF!</definedName>
    <definedName name="SDLLmt97">#REF!</definedName>
    <definedName name="SDLLmt98">#REF!</definedName>
    <definedName name="SDLLmt99">#REF!</definedName>
    <definedName name="SDLRate1">#REF!</definedName>
    <definedName name="SDLRate10">#REF!</definedName>
    <definedName name="SDLRate100">#REF!</definedName>
    <definedName name="SDLRate11">#REF!</definedName>
    <definedName name="SDLRate12">#REF!</definedName>
    <definedName name="SDLRate13">#REF!</definedName>
    <definedName name="SDLRate14">#REF!</definedName>
    <definedName name="SDLRate15">#REF!</definedName>
    <definedName name="SDLRate16">#REF!</definedName>
    <definedName name="SDLRate17">#REF!</definedName>
    <definedName name="SDLRate18">#REF!</definedName>
    <definedName name="SDLRate19">#REF!</definedName>
    <definedName name="SDLRate2">#REF!</definedName>
    <definedName name="SDLRate20">#REF!</definedName>
    <definedName name="SDLRate21">#REF!</definedName>
    <definedName name="SDLRate22">#REF!</definedName>
    <definedName name="SDLRate23">#REF!</definedName>
    <definedName name="SDLRate24">#REF!</definedName>
    <definedName name="SDLRate25">#REF!</definedName>
    <definedName name="SDLRate26">#REF!</definedName>
    <definedName name="SDLRate27">#REF!</definedName>
    <definedName name="SDLRate28">#REF!</definedName>
    <definedName name="SDLRate29">#REF!</definedName>
    <definedName name="SDLRate3">#REF!</definedName>
    <definedName name="SDLRate30">#REF!</definedName>
    <definedName name="SDLRate31">#REF!</definedName>
    <definedName name="SDLRate32">#REF!</definedName>
    <definedName name="SDLRate33">#REF!</definedName>
    <definedName name="SDLRate34">#REF!</definedName>
    <definedName name="SDLRate35">#REF!</definedName>
    <definedName name="SDLRate36">#REF!</definedName>
    <definedName name="SDLRate37">#REF!</definedName>
    <definedName name="SDLRate38">#REF!</definedName>
    <definedName name="SDLRate39">#REF!</definedName>
    <definedName name="SDLRate4">#REF!</definedName>
    <definedName name="SDLRate40">#REF!</definedName>
    <definedName name="SDLRate41">#REF!</definedName>
    <definedName name="SDLRate42">#REF!</definedName>
    <definedName name="SDLRate43">#REF!</definedName>
    <definedName name="SDLRate44">#REF!</definedName>
    <definedName name="SDLRate45">#REF!</definedName>
    <definedName name="SDLRate46">#REF!</definedName>
    <definedName name="SDLRate47">#REF!</definedName>
    <definedName name="SDLRate48">#REF!</definedName>
    <definedName name="SDLRate49">#REF!</definedName>
    <definedName name="SDLRate5">#REF!</definedName>
    <definedName name="SDLRate50">#REF!</definedName>
    <definedName name="SDLRate51">#REF!</definedName>
    <definedName name="SDLRate52">#REF!</definedName>
    <definedName name="SDLRate53">#REF!</definedName>
    <definedName name="SDLRate54">#REF!</definedName>
    <definedName name="SDLRate55">#REF!</definedName>
    <definedName name="SDLRate56">#REF!</definedName>
    <definedName name="SDLRate57">#REF!</definedName>
    <definedName name="SDLRate58">#REF!</definedName>
    <definedName name="SDLRate59">#REF!</definedName>
    <definedName name="SDLRate6">#REF!</definedName>
    <definedName name="SDLRate60">#REF!</definedName>
    <definedName name="SDLRate61">#REF!</definedName>
    <definedName name="SDLRate62">#REF!</definedName>
    <definedName name="SDLRate63">#REF!</definedName>
    <definedName name="SDLRate64">#REF!</definedName>
    <definedName name="SDLRate65">#REF!</definedName>
    <definedName name="SDLRate66">#REF!</definedName>
    <definedName name="SDLRate67">#REF!</definedName>
    <definedName name="SDLRate68">#REF!</definedName>
    <definedName name="SDLRate69">#REF!</definedName>
    <definedName name="SDLRate7">#REF!</definedName>
    <definedName name="SDLRate70">#REF!</definedName>
    <definedName name="SDLRate71">#REF!</definedName>
    <definedName name="SDLRate72">#REF!</definedName>
    <definedName name="SDLRate73">#REF!</definedName>
    <definedName name="SDLRate74">#REF!</definedName>
    <definedName name="SDLRate75">#REF!</definedName>
    <definedName name="SDLRate76">#REF!</definedName>
    <definedName name="SDLRate77">#REF!</definedName>
    <definedName name="SDLRate78">#REF!</definedName>
    <definedName name="SDLRate79">#REF!</definedName>
    <definedName name="SDLRate8">#REF!</definedName>
    <definedName name="SDLRate80">#REF!</definedName>
    <definedName name="SDLRate81">#REF!</definedName>
    <definedName name="SDLRate82">#REF!</definedName>
    <definedName name="SDLRate83">#REF!</definedName>
    <definedName name="SDLRate84">#REF!</definedName>
    <definedName name="SDLRate85">#REF!</definedName>
    <definedName name="SDLRate86">#REF!</definedName>
    <definedName name="SDLRate87">#REF!</definedName>
    <definedName name="SDLRate88">#REF!</definedName>
    <definedName name="SDLRate89">#REF!</definedName>
    <definedName name="SDLRate9">#REF!</definedName>
    <definedName name="SDLRate90">#REF!</definedName>
    <definedName name="SDLRate91">#REF!</definedName>
    <definedName name="SDLRate92">#REF!</definedName>
    <definedName name="SDLRate93">#REF!</definedName>
    <definedName name="SDLRate94">#REF!</definedName>
    <definedName name="SDLRate95">#REF!</definedName>
    <definedName name="SDLRate96">#REF!</definedName>
    <definedName name="SDLRate97">#REF!</definedName>
    <definedName name="SDLRate98">#REF!</definedName>
    <definedName name="SDLRate99">#REF!</definedName>
    <definedName name="SHFP1">Worksheet!$BA$5</definedName>
    <definedName name="SHFP10">#REF!</definedName>
    <definedName name="SHFP100">#REF!</definedName>
    <definedName name="SHFP11">#REF!</definedName>
    <definedName name="SHFP12">#REF!</definedName>
    <definedName name="SHFP13">#REF!</definedName>
    <definedName name="SHFP14">#REF!</definedName>
    <definedName name="SHFP15">#REF!</definedName>
    <definedName name="SHFP16">#REF!</definedName>
    <definedName name="SHFP17">#REF!</definedName>
    <definedName name="SHFP18">#REF!</definedName>
    <definedName name="SHFP19">#REF!</definedName>
    <definedName name="SHFP2">Worksheet!$BA$6</definedName>
    <definedName name="SHFP20">#REF!</definedName>
    <definedName name="SHFP21">#REF!</definedName>
    <definedName name="SHFP22">#REF!</definedName>
    <definedName name="SHFP23">#REF!</definedName>
    <definedName name="SHFP24">#REF!</definedName>
    <definedName name="SHFP25">#REF!</definedName>
    <definedName name="SHFP26">#REF!</definedName>
    <definedName name="SHFP27">#REF!</definedName>
    <definedName name="SHFP28">#REF!</definedName>
    <definedName name="SHFP29">#REF!</definedName>
    <definedName name="SHFP3">Worksheet!$BA$7</definedName>
    <definedName name="SHFP30">#REF!</definedName>
    <definedName name="SHFP31">#REF!</definedName>
    <definedName name="SHFP32">#REF!</definedName>
    <definedName name="SHFP33">#REF!</definedName>
    <definedName name="SHFP34">#REF!</definedName>
    <definedName name="SHFP35">#REF!</definedName>
    <definedName name="SHFP36">#REF!</definedName>
    <definedName name="SHFP37">#REF!</definedName>
    <definedName name="SHFP38">#REF!</definedName>
    <definedName name="SHFP39">#REF!</definedName>
    <definedName name="SHFP4">Worksheet!$BA$8</definedName>
    <definedName name="SHFP40">#REF!</definedName>
    <definedName name="SHFP41">#REF!</definedName>
    <definedName name="SHFP42">#REF!</definedName>
    <definedName name="SHFP43">#REF!</definedName>
    <definedName name="SHFP44">#REF!</definedName>
    <definedName name="SHFP45">#REF!</definedName>
    <definedName name="SHFP46">#REF!</definedName>
    <definedName name="SHFP47">#REF!</definedName>
    <definedName name="SHFP48">#REF!</definedName>
    <definedName name="SHFP49">#REF!</definedName>
    <definedName name="SHFP5">Worksheet!$BA$9</definedName>
    <definedName name="SHFP50">#REF!</definedName>
    <definedName name="SHFP51">#REF!</definedName>
    <definedName name="SHFP52">#REF!</definedName>
    <definedName name="SHFP53">#REF!</definedName>
    <definedName name="SHFP54">#REF!</definedName>
    <definedName name="SHFP55">#REF!</definedName>
    <definedName name="SHFP56">#REF!</definedName>
    <definedName name="SHFP57">#REF!</definedName>
    <definedName name="SHFP58">#REF!</definedName>
    <definedName name="SHFP59">#REF!</definedName>
    <definedName name="SHFP6">Worksheet!$BA$10</definedName>
    <definedName name="SHFP60">#REF!</definedName>
    <definedName name="SHFP61">#REF!</definedName>
    <definedName name="SHFP62">#REF!</definedName>
    <definedName name="SHFP63">#REF!</definedName>
    <definedName name="SHFP64">#REF!</definedName>
    <definedName name="SHFP65">#REF!</definedName>
    <definedName name="SHFP66">#REF!</definedName>
    <definedName name="SHFP67">#REF!</definedName>
    <definedName name="SHFP68">#REF!</definedName>
    <definedName name="SHFP69">#REF!</definedName>
    <definedName name="SHFP7">#REF!</definedName>
    <definedName name="SHFP70">#REF!</definedName>
    <definedName name="SHFP71">#REF!</definedName>
    <definedName name="SHFP72">#REF!</definedName>
    <definedName name="SHFP73">#REF!</definedName>
    <definedName name="SHFP74">#REF!</definedName>
    <definedName name="SHFP75">#REF!</definedName>
    <definedName name="SHFP76">#REF!</definedName>
    <definedName name="SHFP77">#REF!</definedName>
    <definedName name="SHFP78">#REF!</definedName>
    <definedName name="SHFP79">#REF!</definedName>
    <definedName name="SHFP8">#REF!</definedName>
    <definedName name="SHFP80">#REF!</definedName>
    <definedName name="SHFP81">#REF!</definedName>
    <definedName name="SHFP82">#REF!</definedName>
    <definedName name="SHFP83">#REF!</definedName>
    <definedName name="SHFP84">#REF!</definedName>
    <definedName name="SHFP85">#REF!</definedName>
    <definedName name="SHFP86">#REF!</definedName>
    <definedName name="SHFP87">#REF!</definedName>
    <definedName name="SHFP88">#REF!</definedName>
    <definedName name="SHFP89">#REF!</definedName>
    <definedName name="SHFP9">#REF!</definedName>
    <definedName name="SHFP90">#REF!</definedName>
    <definedName name="SHFP91">#REF!</definedName>
    <definedName name="SHFP92">#REF!</definedName>
    <definedName name="SHFP93">#REF!</definedName>
    <definedName name="SHFP94">#REF!</definedName>
    <definedName name="SHFP95">#REF!</definedName>
    <definedName name="SHFP96">#REF!</definedName>
    <definedName name="SHFP97">#REF!</definedName>
    <definedName name="SHFP98">#REF!</definedName>
    <definedName name="SHFP99">#REF!</definedName>
    <definedName name="ShopCentFinalPrem1">#REF!</definedName>
    <definedName name="ShopCentFinalPrem10">#REF!</definedName>
    <definedName name="ShopCentFinalPrem100">#REF!</definedName>
    <definedName name="ShopCentFinalPrem11">#REF!</definedName>
    <definedName name="ShopCentFinalPrem12">#REF!</definedName>
    <definedName name="ShopCentFinalPrem13">#REF!</definedName>
    <definedName name="ShopCentFinalPrem14">#REF!</definedName>
    <definedName name="ShopCentFinalPrem15">#REF!</definedName>
    <definedName name="ShopCentFinalPrem16">#REF!</definedName>
    <definedName name="ShopCentFinalPrem17">#REF!</definedName>
    <definedName name="ShopCentFinalPrem18">#REF!</definedName>
    <definedName name="ShopCentFinalPrem19">#REF!</definedName>
    <definedName name="ShopCentFinalPrem2">#REF!</definedName>
    <definedName name="ShopCentFinalPrem20">#REF!</definedName>
    <definedName name="ShopCentFinalPrem21">#REF!</definedName>
    <definedName name="ShopCentFinalPrem22">#REF!</definedName>
    <definedName name="ShopCentFinalPrem23">#REF!</definedName>
    <definedName name="ShopCentFinalPrem24">#REF!</definedName>
    <definedName name="ShopCentFinalPrem25">#REF!</definedName>
    <definedName name="ShopCentFinalPrem26">#REF!</definedName>
    <definedName name="ShopCentFinalPrem27">#REF!</definedName>
    <definedName name="ShopCentFinalPrem28">#REF!</definedName>
    <definedName name="ShopCentFinalPrem29">#REF!</definedName>
    <definedName name="ShopCentFinalPrem3">#REF!</definedName>
    <definedName name="ShopCentFinalPrem30">#REF!</definedName>
    <definedName name="ShopCentFinalPrem31">#REF!</definedName>
    <definedName name="ShopCentFinalPrem32">#REF!</definedName>
    <definedName name="ShopCentFinalPrem33">#REF!</definedName>
    <definedName name="ShopCentFinalPrem34">#REF!</definedName>
    <definedName name="ShopCentFinalPrem35">#REF!</definedName>
    <definedName name="ShopCentFinalPrem36">#REF!</definedName>
    <definedName name="ShopCentFinalPrem37">#REF!</definedName>
    <definedName name="ShopCentFinalPrem38">#REF!</definedName>
    <definedName name="ShopCentFinalPrem39">#REF!</definedName>
    <definedName name="ShopCentFinalPrem4">#REF!</definedName>
    <definedName name="ShopCentFinalPrem40">#REF!</definedName>
    <definedName name="ShopCentFinalPrem41">#REF!</definedName>
    <definedName name="ShopCentFinalPrem42">#REF!</definedName>
    <definedName name="ShopCentFinalPrem43">#REF!</definedName>
    <definedName name="ShopCentFinalPrem44">#REF!</definedName>
    <definedName name="ShopCentFinalPrem45">#REF!</definedName>
    <definedName name="ShopCentFinalPrem46">#REF!</definedName>
    <definedName name="ShopCentFinalPrem47">#REF!</definedName>
    <definedName name="ShopCentFinalPrem48">#REF!</definedName>
    <definedName name="ShopCentFinalPrem49">#REF!</definedName>
    <definedName name="ShopCentFinalPrem5">#REF!</definedName>
    <definedName name="ShopCentFinalPrem50">#REF!</definedName>
    <definedName name="ShopCentFinalPrem51">#REF!</definedName>
    <definedName name="ShopCentFinalPrem52">#REF!</definedName>
    <definedName name="ShopCentFinalPrem53">#REF!</definedName>
    <definedName name="ShopCentFinalPrem54">#REF!</definedName>
    <definedName name="ShopCentFinalPrem55">#REF!</definedName>
    <definedName name="ShopCentFinalPrem56">#REF!</definedName>
    <definedName name="ShopCentFinalPrem57">#REF!</definedName>
    <definedName name="ShopCentFinalPrem58">#REF!</definedName>
    <definedName name="ShopCentFinalPrem59">#REF!</definedName>
    <definedName name="ShopCentFinalPrem6">#REF!</definedName>
    <definedName name="ShopCentFinalPrem60">#REF!</definedName>
    <definedName name="ShopCentFinalPrem61">#REF!</definedName>
    <definedName name="ShopCentFinalPrem62">#REF!</definedName>
    <definedName name="ShopCentFinalPrem63">#REF!</definedName>
    <definedName name="ShopCentFinalPrem64">#REF!</definedName>
    <definedName name="ShopCentFinalPrem65">#REF!</definedName>
    <definedName name="ShopCentFinalPrem66">#REF!</definedName>
    <definedName name="ShopCentFinalPrem67">#REF!</definedName>
    <definedName name="ShopCentFinalPrem68">#REF!</definedName>
    <definedName name="ShopCentFinalPrem69">#REF!</definedName>
    <definedName name="ShopCentFinalPrem7">#REF!</definedName>
    <definedName name="ShopCentFinalPrem70">#REF!</definedName>
    <definedName name="ShopCentFinalPrem71">#REF!</definedName>
    <definedName name="ShopCentFinalPrem72">#REF!</definedName>
    <definedName name="ShopCentFinalPrem73">#REF!</definedName>
    <definedName name="ShopCentFinalPrem74">#REF!</definedName>
    <definedName name="ShopCentFinalPrem75">#REF!</definedName>
    <definedName name="ShopCentFinalPrem76">#REF!</definedName>
    <definedName name="ShopCentFinalPrem77">#REF!</definedName>
    <definedName name="ShopCentFinalPrem78">#REF!</definedName>
    <definedName name="ShopCentFinalPrem79">#REF!</definedName>
    <definedName name="ShopCentFinalPrem8">#REF!</definedName>
    <definedName name="ShopCentFinalPrem80">#REF!</definedName>
    <definedName name="ShopCentFinalPrem81">#REF!</definedName>
    <definedName name="ShopCentFinalPrem82">#REF!</definedName>
    <definedName name="ShopCentFinalPrem83">#REF!</definedName>
    <definedName name="ShopCentFinalPrem84">#REF!</definedName>
    <definedName name="ShopCentFinalPrem85">#REF!</definedName>
    <definedName name="ShopCentFinalPrem86">#REF!</definedName>
    <definedName name="ShopCentFinalPrem87">#REF!</definedName>
    <definedName name="ShopCentFinalPrem88">#REF!</definedName>
    <definedName name="ShopCentFinalPrem89">#REF!</definedName>
    <definedName name="ShopCentFinalPrem9">#REF!</definedName>
    <definedName name="ShopCentFinalPrem90">#REF!</definedName>
    <definedName name="ShopCentFinalPrem91">#REF!</definedName>
    <definedName name="ShopCentFinalPrem92">#REF!</definedName>
    <definedName name="ShopCentFinalPrem93">#REF!</definedName>
    <definedName name="ShopCentFinalPrem94">#REF!</definedName>
    <definedName name="ShopCentFinalPrem95">#REF!</definedName>
    <definedName name="ShopCentFinalPrem96">#REF!</definedName>
    <definedName name="ShopCentFinalPrem97">#REF!</definedName>
    <definedName name="ShopCentFinalPrem98">#REF!</definedName>
    <definedName name="ShopCentFinalPrem99">#REF!</definedName>
    <definedName name="SinkholePrem1">Worksheet!$AZ$5</definedName>
    <definedName name="SinkholePrem10">#REF!</definedName>
    <definedName name="SinkholePrem100">#REF!</definedName>
    <definedName name="SinkholePrem11">#REF!</definedName>
    <definedName name="SinkholePrem12">#REF!</definedName>
    <definedName name="SinkholePrem13">#REF!</definedName>
    <definedName name="SinkholePrem14">#REF!</definedName>
    <definedName name="SinkholePrem15">#REF!</definedName>
    <definedName name="SinkholePrem16">#REF!</definedName>
    <definedName name="SinkholePrem17">#REF!</definedName>
    <definedName name="SinkholePrem18">#REF!</definedName>
    <definedName name="SinkholePrem19">#REF!</definedName>
    <definedName name="SinkholePrem2">Worksheet!$AZ$6</definedName>
    <definedName name="SinkholePrem20">#REF!</definedName>
    <definedName name="SinkholePrem21">#REF!</definedName>
    <definedName name="SinkholePrem22">#REF!</definedName>
    <definedName name="SinkholePrem23">#REF!</definedName>
    <definedName name="SinkholePrem24">#REF!</definedName>
    <definedName name="SinkholePrem25">#REF!</definedName>
    <definedName name="SinkholePrem26">#REF!</definedName>
    <definedName name="SinkholePrem27">#REF!</definedName>
    <definedName name="SinkholePrem28">#REF!</definedName>
    <definedName name="SinkholePrem29">#REF!</definedName>
    <definedName name="SinkholePrem3">Worksheet!$AZ$7</definedName>
    <definedName name="SinkholePrem30">#REF!</definedName>
    <definedName name="SinkholePrem31">#REF!</definedName>
    <definedName name="SinkholePrem32">#REF!</definedName>
    <definedName name="SinkholePrem33">#REF!</definedName>
    <definedName name="SinkholePrem34">#REF!</definedName>
    <definedName name="SinkholePrem35">#REF!</definedName>
    <definedName name="SinkholePrem36">#REF!</definedName>
    <definedName name="SinkholePrem37">#REF!</definedName>
    <definedName name="SinkholePrem38">#REF!</definedName>
    <definedName name="SinkholePrem39">#REF!</definedName>
    <definedName name="SinkholePrem4">Worksheet!$AZ$8</definedName>
    <definedName name="SinkholePrem40">#REF!</definedName>
    <definedName name="SinkholePrem41">#REF!</definedName>
    <definedName name="SinkholePrem42">#REF!</definedName>
    <definedName name="SinkholePrem43">#REF!</definedName>
    <definedName name="SinkholePrem44">#REF!</definedName>
    <definedName name="SinkholePrem45">#REF!</definedName>
    <definedName name="SinkholePrem46">#REF!</definedName>
    <definedName name="SinkholePrem47">#REF!</definedName>
    <definedName name="SinkholePrem48">#REF!</definedName>
    <definedName name="SinkholePrem49">#REF!</definedName>
    <definedName name="SinkholePrem5">Worksheet!$AZ$9</definedName>
    <definedName name="SinkholePrem50">#REF!</definedName>
    <definedName name="SinkholePrem51">#REF!</definedName>
    <definedName name="SinkholePrem52">#REF!</definedName>
    <definedName name="SinkholePrem53">#REF!</definedName>
    <definedName name="SinkholePrem54">#REF!</definedName>
    <definedName name="SinkholePrem55">#REF!</definedName>
    <definedName name="SinkholePrem56">#REF!</definedName>
    <definedName name="SinkholePrem57">#REF!</definedName>
    <definedName name="SinkholePrem58">#REF!</definedName>
    <definedName name="SinkholePrem59">#REF!</definedName>
    <definedName name="SinkholePrem6">Worksheet!$AZ$10</definedName>
    <definedName name="SinkholePrem60">#REF!</definedName>
    <definedName name="SinkholePrem61">#REF!</definedName>
    <definedName name="SinkholePrem62">#REF!</definedName>
    <definedName name="SinkholePrem63">#REF!</definedName>
    <definedName name="SinkholePrem64">#REF!</definedName>
    <definedName name="SinkholePrem65">#REF!</definedName>
    <definedName name="SinkholePrem66">#REF!</definedName>
    <definedName name="SinkholePrem67">#REF!</definedName>
    <definedName name="SinkholePrem68">#REF!</definedName>
    <definedName name="SinkholePrem69">#REF!</definedName>
    <definedName name="SinkholePrem7">#REF!</definedName>
    <definedName name="SinkholePrem70">#REF!</definedName>
    <definedName name="SinkholePrem71">#REF!</definedName>
    <definedName name="SinkholePrem72">#REF!</definedName>
    <definedName name="SinkholePrem73">#REF!</definedName>
    <definedName name="SinkholePrem74">#REF!</definedName>
    <definedName name="SinkholePrem75">#REF!</definedName>
    <definedName name="SinkholePrem76">#REF!</definedName>
    <definedName name="SinkholePrem77">#REF!</definedName>
    <definedName name="SinkholePrem78">#REF!</definedName>
    <definedName name="SinkholePrem79">#REF!</definedName>
    <definedName name="SinkholePrem8">#REF!</definedName>
    <definedName name="SinkholePrem80">#REF!</definedName>
    <definedName name="SinkholePrem81">#REF!</definedName>
    <definedName name="SinkholePrem82">#REF!</definedName>
    <definedName name="SinkholePrem83">#REF!</definedName>
    <definedName name="SinkholePrem84">#REF!</definedName>
    <definedName name="SinkholePrem85">#REF!</definedName>
    <definedName name="SinkholePrem86">#REF!</definedName>
    <definedName name="SinkholePrem87">#REF!</definedName>
    <definedName name="SinkholePrem88">#REF!</definedName>
    <definedName name="SinkholePrem89">#REF!</definedName>
    <definedName name="SinkholePrem9">#REF!</definedName>
    <definedName name="SinkholePrem90">#REF!</definedName>
    <definedName name="SinkholePrem91">#REF!</definedName>
    <definedName name="SinkholePrem92">#REF!</definedName>
    <definedName name="SinkholePrem93">#REF!</definedName>
    <definedName name="SinkholePrem94">#REF!</definedName>
    <definedName name="SinkholePrem95">#REF!</definedName>
    <definedName name="SinkholePrem96">#REF!</definedName>
    <definedName name="SinkholePrem97">#REF!</definedName>
    <definedName name="SinkholePrem98">#REF!</definedName>
    <definedName name="SinkholePrem99">#REF!</definedName>
    <definedName name="SPFP1">Worksheet!$AY$5</definedName>
    <definedName name="SPFP10">#REF!</definedName>
    <definedName name="SPFP100">#REF!</definedName>
    <definedName name="SPFP11">#REF!</definedName>
    <definedName name="SPFP12">#REF!</definedName>
    <definedName name="SPFP13">#REF!</definedName>
    <definedName name="SPFP14">#REF!</definedName>
    <definedName name="SPFP15">#REF!</definedName>
    <definedName name="SPFP16">#REF!</definedName>
    <definedName name="SPFP17">#REF!</definedName>
    <definedName name="SPFP18">#REF!</definedName>
    <definedName name="SPFP19">#REF!</definedName>
    <definedName name="SPFP2">Worksheet!$AY$6</definedName>
    <definedName name="SPFP20">#REF!</definedName>
    <definedName name="SPFP21">#REF!</definedName>
    <definedName name="SPFP22">#REF!</definedName>
    <definedName name="SPFP23">#REF!</definedName>
    <definedName name="SPFP24">#REF!</definedName>
    <definedName name="SPFP25">#REF!</definedName>
    <definedName name="SPFP26">#REF!</definedName>
    <definedName name="SPFP27">#REF!</definedName>
    <definedName name="SPFP28">#REF!</definedName>
    <definedName name="SPFP29">#REF!</definedName>
    <definedName name="SPFP3">Worksheet!$AY$7</definedName>
    <definedName name="SPFP30">#REF!</definedName>
    <definedName name="SPFP31">#REF!</definedName>
    <definedName name="SPFP32">#REF!</definedName>
    <definedName name="SPFP33">#REF!</definedName>
    <definedName name="SPFP34">#REF!</definedName>
    <definedName name="SPFP35">#REF!</definedName>
    <definedName name="SPFP36">#REF!</definedName>
    <definedName name="SPFP37">#REF!</definedName>
    <definedName name="SPFP38">#REF!</definedName>
    <definedName name="SPFP39">#REF!</definedName>
    <definedName name="SPFP4">Worksheet!$AY$8</definedName>
    <definedName name="SPFP40">#REF!</definedName>
    <definedName name="SPFP41">#REF!</definedName>
    <definedName name="SPFP42">#REF!</definedName>
    <definedName name="SPFP43">#REF!</definedName>
    <definedName name="SPFP44">#REF!</definedName>
    <definedName name="SPFP45">#REF!</definedName>
    <definedName name="SPFP46">#REF!</definedName>
    <definedName name="SPFP47">#REF!</definedName>
    <definedName name="SPFP48">#REF!</definedName>
    <definedName name="SPFP49">#REF!</definedName>
    <definedName name="SPFP5">Worksheet!$AY$9</definedName>
    <definedName name="SPFP50">#REF!</definedName>
    <definedName name="SPFP51">#REF!</definedName>
    <definedName name="SPFP52">#REF!</definedName>
    <definedName name="SPFP53">#REF!</definedName>
    <definedName name="SPFP54">#REF!</definedName>
    <definedName name="SPFP55">#REF!</definedName>
    <definedName name="SPFP56">#REF!</definedName>
    <definedName name="SPFP57">#REF!</definedName>
    <definedName name="SPFP58">#REF!</definedName>
    <definedName name="SPFP59">#REF!</definedName>
    <definedName name="SPFP6">Worksheet!$AY$10</definedName>
    <definedName name="SPFP60">#REF!</definedName>
    <definedName name="SPFP61">#REF!</definedName>
    <definedName name="SPFP62">#REF!</definedName>
    <definedName name="SPFP63">#REF!</definedName>
    <definedName name="SPFP64">#REF!</definedName>
    <definedName name="SPFP65">#REF!</definedName>
    <definedName name="SPFP66">#REF!</definedName>
    <definedName name="SPFP67">#REF!</definedName>
    <definedName name="SPFP68">#REF!</definedName>
    <definedName name="SPFP69">#REF!</definedName>
    <definedName name="SPFP7">#REF!</definedName>
    <definedName name="SPFP70">#REF!</definedName>
    <definedName name="SPFP71">#REF!</definedName>
    <definedName name="SPFP72">#REF!</definedName>
    <definedName name="SPFP73">#REF!</definedName>
    <definedName name="SPFP74">#REF!</definedName>
    <definedName name="SPFP75">#REF!</definedName>
    <definedName name="SPFP76">#REF!</definedName>
    <definedName name="SPFP77">#REF!</definedName>
    <definedName name="SPFP78">#REF!</definedName>
    <definedName name="SPFP79">#REF!</definedName>
    <definedName name="SPFP8">#REF!</definedName>
    <definedName name="SPFP80">#REF!</definedName>
    <definedName name="SPFP81">#REF!</definedName>
    <definedName name="SPFP82">#REF!</definedName>
    <definedName name="SPFP83">#REF!</definedName>
    <definedName name="SPFP84">#REF!</definedName>
    <definedName name="SPFP85">#REF!</definedName>
    <definedName name="SPFP86">#REF!</definedName>
    <definedName name="SPFP87">#REF!</definedName>
    <definedName name="SPFP88">#REF!</definedName>
    <definedName name="SPFP89">#REF!</definedName>
    <definedName name="SPFP9">#REF!</definedName>
    <definedName name="SPFP90">#REF!</definedName>
    <definedName name="SPFP91">#REF!</definedName>
    <definedName name="SPFP92">#REF!</definedName>
    <definedName name="SPFP93">#REF!</definedName>
    <definedName name="SPFP94">#REF!</definedName>
    <definedName name="SPFP95">#REF!</definedName>
    <definedName name="SPFP96">#REF!</definedName>
    <definedName name="SPFP97">#REF!</definedName>
    <definedName name="SPFP98">#REF!</definedName>
    <definedName name="SPFP99">#REF!</definedName>
    <definedName name="SSCent1">#REF!</definedName>
    <definedName name="SSCent10">#REF!</definedName>
    <definedName name="SSCent100">#REF!</definedName>
    <definedName name="SSCent11">#REF!</definedName>
    <definedName name="SSCent12">#REF!</definedName>
    <definedName name="SSCent13">#REF!</definedName>
    <definedName name="SSCent14">#REF!</definedName>
    <definedName name="SSCent15">#REF!</definedName>
    <definedName name="SSCent16">#REF!</definedName>
    <definedName name="SSCent17">#REF!</definedName>
    <definedName name="SSCent18">#REF!</definedName>
    <definedName name="SSCent19">#REF!</definedName>
    <definedName name="SSCent2">#REF!</definedName>
    <definedName name="SSCent20">#REF!</definedName>
    <definedName name="SSCent21">#REF!</definedName>
    <definedName name="SSCent22">#REF!</definedName>
    <definedName name="SSCent23">#REF!</definedName>
    <definedName name="SSCent24">#REF!</definedName>
    <definedName name="SSCent25">#REF!</definedName>
    <definedName name="SSCent26">#REF!</definedName>
    <definedName name="SSCent27">#REF!</definedName>
    <definedName name="SSCent28">#REF!</definedName>
    <definedName name="SSCent29">#REF!</definedName>
    <definedName name="SSCent3">#REF!</definedName>
    <definedName name="SSCent30">#REF!</definedName>
    <definedName name="SSCent31">#REF!</definedName>
    <definedName name="SSCent32">#REF!</definedName>
    <definedName name="SSCent33">#REF!</definedName>
    <definedName name="SSCent34">#REF!</definedName>
    <definedName name="SSCent35">#REF!</definedName>
    <definedName name="SSCent36">#REF!</definedName>
    <definedName name="SSCent37">#REF!</definedName>
    <definedName name="SSCent38">#REF!</definedName>
    <definedName name="SSCent39">#REF!</definedName>
    <definedName name="SSCent4">#REF!</definedName>
    <definedName name="SSCent40">#REF!</definedName>
    <definedName name="SSCent41">#REF!</definedName>
    <definedName name="SSCent42">#REF!</definedName>
    <definedName name="SSCent43">#REF!</definedName>
    <definedName name="SSCent44">#REF!</definedName>
    <definedName name="SSCent45">#REF!</definedName>
    <definedName name="SSCent46">#REF!</definedName>
    <definedName name="SSCent47">#REF!</definedName>
    <definedName name="SSCent48">#REF!</definedName>
    <definedName name="SSCent49">#REF!</definedName>
    <definedName name="SSCent5">#REF!</definedName>
    <definedName name="SSCent50">#REF!</definedName>
    <definedName name="SSCent51">#REF!</definedName>
    <definedName name="SSCent52">#REF!</definedName>
    <definedName name="SSCent53">#REF!</definedName>
    <definedName name="SSCent54">#REF!</definedName>
    <definedName name="SSCent55">#REF!</definedName>
    <definedName name="SSCent56">#REF!</definedName>
    <definedName name="SSCent57">#REF!</definedName>
    <definedName name="SSCent58">#REF!</definedName>
    <definedName name="SSCent59">#REF!</definedName>
    <definedName name="SSCent6">#REF!</definedName>
    <definedName name="SSCent60">#REF!</definedName>
    <definedName name="SSCent61">#REF!</definedName>
    <definedName name="SSCent62">#REF!</definedName>
    <definedName name="SSCent63">#REF!</definedName>
    <definedName name="SSCent64">#REF!</definedName>
    <definedName name="SSCent65">#REF!</definedName>
    <definedName name="SSCent66">#REF!</definedName>
    <definedName name="SSCent67">#REF!</definedName>
    <definedName name="SSCent68">#REF!</definedName>
    <definedName name="SSCent69">#REF!</definedName>
    <definedName name="SSCent7">#REF!</definedName>
    <definedName name="SSCent70">#REF!</definedName>
    <definedName name="SSCent71">#REF!</definedName>
    <definedName name="SSCent72">#REF!</definedName>
    <definedName name="SSCent73">#REF!</definedName>
    <definedName name="SSCent74">#REF!</definedName>
    <definedName name="SSCent75">#REF!</definedName>
    <definedName name="SSCent76">#REF!</definedName>
    <definedName name="SSCent77">#REF!</definedName>
    <definedName name="SSCent78">#REF!</definedName>
    <definedName name="SSCent79">#REF!</definedName>
    <definedName name="SSCent8">#REF!</definedName>
    <definedName name="SSCent80">#REF!</definedName>
    <definedName name="SSCent81">#REF!</definedName>
    <definedName name="SSCent82">#REF!</definedName>
    <definedName name="SSCent83">#REF!</definedName>
    <definedName name="SSCent84">#REF!</definedName>
    <definedName name="SSCent85">#REF!</definedName>
    <definedName name="SSCent86">#REF!</definedName>
    <definedName name="SSCent87">#REF!</definedName>
    <definedName name="SSCent88">#REF!</definedName>
    <definedName name="SSCent89">#REF!</definedName>
    <definedName name="SSCent9">#REF!</definedName>
    <definedName name="SSCent90">#REF!</definedName>
    <definedName name="SSCent91">#REF!</definedName>
    <definedName name="SSCent92">#REF!</definedName>
    <definedName name="SSCent93">#REF!</definedName>
    <definedName name="SSCent94">#REF!</definedName>
    <definedName name="SSCent95">#REF!</definedName>
    <definedName name="SSCent96">#REF!</definedName>
    <definedName name="SSCent97">#REF!</definedName>
    <definedName name="SSCent98">#REF!</definedName>
    <definedName name="SSCent99">#REF!</definedName>
    <definedName name="State1">Worksheet!$B$5</definedName>
    <definedName name="State10">#REF!</definedName>
    <definedName name="State100">#REF!</definedName>
    <definedName name="State11">#REF!</definedName>
    <definedName name="State12">#REF!</definedName>
    <definedName name="State13">#REF!</definedName>
    <definedName name="State14">#REF!</definedName>
    <definedName name="State15">#REF!</definedName>
    <definedName name="State16">#REF!</definedName>
    <definedName name="State17">#REF!</definedName>
    <definedName name="State18">#REF!</definedName>
    <definedName name="State19">#REF!</definedName>
    <definedName name="State2">Worksheet!$B$6</definedName>
    <definedName name="State20">#REF!</definedName>
    <definedName name="State21">#REF!</definedName>
    <definedName name="State22">#REF!</definedName>
    <definedName name="State23">#REF!</definedName>
    <definedName name="State24">#REF!</definedName>
    <definedName name="State25">#REF!</definedName>
    <definedName name="State26">#REF!</definedName>
    <definedName name="State27">#REF!</definedName>
    <definedName name="State28">#REF!</definedName>
    <definedName name="State29">#REF!</definedName>
    <definedName name="State3">Worksheet!$B$7</definedName>
    <definedName name="State30">#REF!</definedName>
    <definedName name="State31">#REF!</definedName>
    <definedName name="State32">#REF!</definedName>
    <definedName name="State33">#REF!</definedName>
    <definedName name="State34">#REF!</definedName>
    <definedName name="State35">#REF!</definedName>
    <definedName name="State36">#REF!</definedName>
    <definedName name="State37">#REF!</definedName>
    <definedName name="State38">#REF!</definedName>
    <definedName name="State39">#REF!</definedName>
    <definedName name="State4">Worksheet!$B$8</definedName>
    <definedName name="State40">#REF!</definedName>
    <definedName name="State41">#REF!</definedName>
    <definedName name="State42">#REF!</definedName>
    <definedName name="State43">#REF!</definedName>
    <definedName name="State44">#REF!</definedName>
    <definedName name="State45">#REF!</definedName>
    <definedName name="State46">#REF!</definedName>
    <definedName name="State47">#REF!</definedName>
    <definedName name="State48">#REF!</definedName>
    <definedName name="State49">#REF!</definedName>
    <definedName name="State5">Worksheet!$B$9</definedName>
    <definedName name="State50">#REF!</definedName>
    <definedName name="State51">#REF!</definedName>
    <definedName name="State52">#REF!</definedName>
    <definedName name="State53">#REF!</definedName>
    <definedName name="State54">#REF!</definedName>
    <definedName name="State55">#REF!</definedName>
    <definedName name="State56">#REF!</definedName>
    <definedName name="State57">#REF!</definedName>
    <definedName name="State58">#REF!</definedName>
    <definedName name="State59">#REF!</definedName>
    <definedName name="State6">Worksheet!$B$10</definedName>
    <definedName name="State60">#REF!</definedName>
    <definedName name="State61">#REF!</definedName>
    <definedName name="State62">#REF!</definedName>
    <definedName name="State63">#REF!</definedName>
    <definedName name="State64">#REF!</definedName>
    <definedName name="State65">#REF!</definedName>
    <definedName name="State66">#REF!</definedName>
    <definedName name="State67">#REF!</definedName>
    <definedName name="State68">#REF!</definedName>
    <definedName name="State69">#REF!</definedName>
    <definedName name="State7">#REF!</definedName>
    <definedName name="State70">#REF!</definedName>
    <definedName name="State71">#REF!</definedName>
    <definedName name="State72">#REF!</definedName>
    <definedName name="State73">#REF!</definedName>
    <definedName name="State74">#REF!</definedName>
    <definedName name="State75">#REF!</definedName>
    <definedName name="State76">#REF!</definedName>
    <definedName name="State77">#REF!</definedName>
    <definedName name="State78">#REF!</definedName>
    <definedName name="State79">#REF!</definedName>
    <definedName name="State8">#REF!</definedName>
    <definedName name="State80">#REF!</definedName>
    <definedName name="State81">#REF!</definedName>
    <definedName name="State82">#REF!</definedName>
    <definedName name="State83">#REF!</definedName>
    <definedName name="State84">#REF!</definedName>
    <definedName name="State85">#REF!</definedName>
    <definedName name="State86">#REF!</definedName>
    <definedName name="State87">#REF!</definedName>
    <definedName name="State88">#REF!</definedName>
    <definedName name="State89">#REF!</definedName>
    <definedName name="State9">#REF!</definedName>
    <definedName name="State90">#REF!</definedName>
    <definedName name="State91">#REF!</definedName>
    <definedName name="State92">#REF!</definedName>
    <definedName name="State93">#REF!</definedName>
    <definedName name="State94">#REF!</definedName>
    <definedName name="State95">#REF!</definedName>
    <definedName name="State96">#REF!</definedName>
    <definedName name="State97">#REF!</definedName>
    <definedName name="State98">#REF!</definedName>
    <definedName name="State99">#REF!</definedName>
    <definedName name="States">Tables!$T$3:$T$52</definedName>
    <definedName name="Stories1">Worksheet!$S$5</definedName>
    <definedName name="Stories10">#REF!</definedName>
    <definedName name="Stories100">#REF!</definedName>
    <definedName name="Stories11">#REF!</definedName>
    <definedName name="Stories12">#REF!</definedName>
    <definedName name="Stories13">#REF!</definedName>
    <definedName name="Stories14">#REF!</definedName>
    <definedName name="Stories15">#REF!</definedName>
    <definedName name="Stories16">#REF!</definedName>
    <definedName name="Stories17">#REF!</definedName>
    <definedName name="Stories18">#REF!</definedName>
    <definedName name="Stories19">#REF!</definedName>
    <definedName name="Stories2">Worksheet!$S$6</definedName>
    <definedName name="Stories20">#REF!</definedName>
    <definedName name="Stories21">#REF!</definedName>
    <definedName name="Stories22">#REF!</definedName>
    <definedName name="Stories23">#REF!</definedName>
    <definedName name="Stories24">#REF!</definedName>
    <definedName name="Stories25">#REF!</definedName>
    <definedName name="Stories26">#REF!</definedName>
    <definedName name="Stories27">#REF!</definedName>
    <definedName name="Stories28">#REF!</definedName>
    <definedName name="Stories29">#REF!</definedName>
    <definedName name="Stories3">Worksheet!$S$7</definedName>
    <definedName name="Stories30">#REF!</definedName>
    <definedName name="Stories31">#REF!</definedName>
    <definedName name="Stories32">#REF!</definedName>
    <definedName name="Stories33">#REF!</definedName>
    <definedName name="Stories34">#REF!</definedName>
    <definedName name="Stories35">#REF!</definedName>
    <definedName name="Stories36">#REF!</definedName>
    <definedName name="Stories37">#REF!</definedName>
    <definedName name="Stories38">#REF!</definedName>
    <definedName name="Stories39">#REF!</definedName>
    <definedName name="Stories4">Worksheet!$S$8</definedName>
    <definedName name="Stories40">#REF!</definedName>
    <definedName name="Stories41">#REF!</definedName>
    <definedName name="Stories42">#REF!</definedName>
    <definedName name="Stories43">#REF!</definedName>
    <definedName name="Stories44">#REF!</definedName>
    <definedName name="Stories45">#REF!</definedName>
    <definedName name="Stories46">#REF!</definedName>
    <definedName name="Stories47">#REF!</definedName>
    <definedName name="Stories48">#REF!</definedName>
    <definedName name="Stories49">#REF!</definedName>
    <definedName name="Stories5">Worksheet!$S$9</definedName>
    <definedName name="Stories50">#REF!</definedName>
    <definedName name="Stories51">#REF!</definedName>
    <definedName name="Stories52">#REF!</definedName>
    <definedName name="Stories53">#REF!</definedName>
    <definedName name="Stories54">#REF!</definedName>
    <definedName name="Stories55">#REF!</definedName>
    <definedName name="Stories56">#REF!</definedName>
    <definedName name="Stories57">#REF!</definedName>
    <definedName name="Stories58">#REF!</definedName>
    <definedName name="Stories59">#REF!</definedName>
    <definedName name="Stories6">Worksheet!$S$10</definedName>
    <definedName name="Stories60">#REF!</definedName>
    <definedName name="Stories61">#REF!</definedName>
    <definedName name="Stories62">#REF!</definedName>
    <definedName name="Stories63">#REF!</definedName>
    <definedName name="Stories64">#REF!</definedName>
    <definedName name="Stories65">#REF!</definedName>
    <definedName name="Stories66">#REF!</definedName>
    <definedName name="Stories67">#REF!</definedName>
    <definedName name="Stories68">#REF!</definedName>
    <definedName name="Stories69">#REF!</definedName>
    <definedName name="Stories7">#REF!</definedName>
    <definedName name="Stories70">#REF!</definedName>
    <definedName name="Stories71">#REF!</definedName>
    <definedName name="Stories72">#REF!</definedName>
    <definedName name="Stories73">#REF!</definedName>
    <definedName name="Stories74">#REF!</definedName>
    <definedName name="Stories75">#REF!</definedName>
    <definedName name="Stories76">#REF!</definedName>
    <definedName name="Stories77">#REF!</definedName>
    <definedName name="Stories78">#REF!</definedName>
    <definedName name="Stories79">#REF!</definedName>
    <definedName name="Stories8">#REF!</definedName>
    <definedName name="Stories80">#REF!</definedName>
    <definedName name="Stories81">#REF!</definedName>
    <definedName name="Stories82">#REF!</definedName>
    <definedName name="Stories83">#REF!</definedName>
    <definedName name="Stories84">#REF!</definedName>
    <definedName name="Stories85">#REF!</definedName>
    <definedName name="Stories86">#REF!</definedName>
    <definedName name="Stories87">#REF!</definedName>
    <definedName name="Stories88">#REF!</definedName>
    <definedName name="Stories89">#REF!</definedName>
    <definedName name="Stories9">#REF!</definedName>
    <definedName name="Stories90">#REF!</definedName>
    <definedName name="Stories91">#REF!</definedName>
    <definedName name="Stories92">#REF!</definedName>
    <definedName name="Stories93">#REF!</definedName>
    <definedName name="Stories94">#REF!</definedName>
    <definedName name="Stories95">#REF!</definedName>
    <definedName name="Stories96">#REF!</definedName>
    <definedName name="Stories97">#REF!</definedName>
    <definedName name="Stories98">#REF!</definedName>
    <definedName name="Stories99">#REF!</definedName>
    <definedName name="StripCtr1">#REF!</definedName>
    <definedName name="StripCtr10">#REF!</definedName>
    <definedName name="StripCtr100">#REF!</definedName>
    <definedName name="StripCtr11">#REF!</definedName>
    <definedName name="StripCtr12">#REF!</definedName>
    <definedName name="StripCtr13">#REF!</definedName>
    <definedName name="StripCtr14">#REF!</definedName>
    <definedName name="StripCtr15">#REF!</definedName>
    <definedName name="StripCtr16">#REF!</definedName>
    <definedName name="StripCtr17">#REF!</definedName>
    <definedName name="StripCtr18">#REF!</definedName>
    <definedName name="StripCtr19">#REF!</definedName>
    <definedName name="StripCtr2">#REF!</definedName>
    <definedName name="StripCtr20">#REF!</definedName>
    <definedName name="StripCtr21">#REF!</definedName>
    <definedName name="StripCtr22">#REF!</definedName>
    <definedName name="StripCtr23">#REF!</definedName>
    <definedName name="StripCtr24">#REF!</definedName>
    <definedName name="StripCtr25">#REF!</definedName>
    <definedName name="StripCtr26">#REF!</definedName>
    <definedName name="StripCtr27">#REF!</definedName>
    <definedName name="StripCtr28">#REF!</definedName>
    <definedName name="StripCtr29">#REF!</definedName>
    <definedName name="StripCtr3">#REF!</definedName>
    <definedName name="StripCtr30">#REF!</definedName>
    <definedName name="StripCtr31">#REF!</definedName>
    <definedName name="StripCtr32">#REF!</definedName>
    <definedName name="StripCtr33">#REF!</definedName>
    <definedName name="StripCtr34">#REF!</definedName>
    <definedName name="StripCtr35">#REF!</definedName>
    <definedName name="StripCtr36">#REF!</definedName>
    <definedName name="StripCtr37">#REF!</definedName>
    <definedName name="StripCtr38">#REF!</definedName>
    <definedName name="StripCtr39">#REF!</definedName>
    <definedName name="StripCtr4">#REF!</definedName>
    <definedName name="StripCtr40">#REF!</definedName>
    <definedName name="StripCtr41">#REF!</definedName>
    <definedName name="StripCtr42">#REF!</definedName>
    <definedName name="StripCtr43">#REF!</definedName>
    <definedName name="StripCtr44">#REF!</definedName>
    <definedName name="StripCtr45">#REF!</definedName>
    <definedName name="StripCtr46">#REF!</definedName>
    <definedName name="StripCtr47">#REF!</definedName>
    <definedName name="StripCtr48">#REF!</definedName>
    <definedName name="StripCtr49">#REF!</definedName>
    <definedName name="StripCtr5">#REF!</definedName>
    <definedName name="StripCtr50">#REF!</definedName>
    <definedName name="StripCtr51">#REF!</definedName>
    <definedName name="StripCtr52">#REF!</definedName>
    <definedName name="StripCtr53">#REF!</definedName>
    <definedName name="StripCtr54">#REF!</definedName>
    <definedName name="StripCtr55">#REF!</definedName>
    <definedName name="StripCtr56">#REF!</definedName>
    <definedName name="StripCtr57">#REF!</definedName>
    <definedName name="StripCtr58">#REF!</definedName>
    <definedName name="StripCtr59">#REF!</definedName>
    <definedName name="StripCtr6">#REF!</definedName>
    <definedName name="StripCtr60">#REF!</definedName>
    <definedName name="StripCtr61">#REF!</definedName>
    <definedName name="StripCtr62">#REF!</definedName>
    <definedName name="StripCtr63">#REF!</definedName>
    <definedName name="StripCtr64">#REF!</definedName>
    <definedName name="StripCtr65">#REF!</definedName>
    <definedName name="StripCtr66">#REF!</definedName>
    <definedName name="StripCtr67">#REF!</definedName>
    <definedName name="StripCtr68">#REF!</definedName>
    <definedName name="StripCtr69">#REF!</definedName>
    <definedName name="StripCtr7">#REF!</definedName>
    <definedName name="StripCtr70">#REF!</definedName>
    <definedName name="StripCtr71">#REF!</definedName>
    <definedName name="StripCtr72">#REF!</definedName>
    <definedName name="StripCtr73">#REF!</definedName>
    <definedName name="StripCtr74">#REF!</definedName>
    <definedName name="StripCtr75">#REF!</definedName>
    <definedName name="StripCtr76">#REF!</definedName>
    <definedName name="StripCtr77">#REF!</definedName>
    <definedName name="StripCtr78">#REF!</definedName>
    <definedName name="StripCtr79">#REF!</definedName>
    <definedName name="StripCtr8">#REF!</definedName>
    <definedName name="StripCtr80">#REF!</definedName>
    <definedName name="StripCtr81">#REF!</definedName>
    <definedName name="StripCtr82">#REF!</definedName>
    <definedName name="StripCtr83">#REF!</definedName>
    <definedName name="StripCtr84">#REF!</definedName>
    <definedName name="StripCtr85">#REF!</definedName>
    <definedName name="StripCtr86">#REF!</definedName>
    <definedName name="StripCtr87">#REF!</definedName>
    <definedName name="StripCtr88">#REF!</definedName>
    <definedName name="StripCtr89">#REF!</definedName>
    <definedName name="StripCtr9">#REF!</definedName>
    <definedName name="StripCtr90">#REF!</definedName>
    <definedName name="StripCtr91">#REF!</definedName>
    <definedName name="StripCtr92">#REF!</definedName>
    <definedName name="StripCtr93">#REF!</definedName>
    <definedName name="StripCtr94">#REF!</definedName>
    <definedName name="StripCtr95">#REF!</definedName>
    <definedName name="StripCtr96">#REF!</definedName>
    <definedName name="StripCtr97">#REF!</definedName>
    <definedName name="StripCtr98">#REF!</definedName>
    <definedName name="StripCtr99">#REF!</definedName>
    <definedName name="StripCtrRate1">#REF!</definedName>
    <definedName name="StripCtrRate10">#REF!</definedName>
    <definedName name="StripCtrRate100">#REF!</definedName>
    <definedName name="StripCtrRate11">#REF!</definedName>
    <definedName name="StripCtrRate12">#REF!</definedName>
    <definedName name="StripCtrRate13">#REF!</definedName>
    <definedName name="StripCtrRate14">#REF!</definedName>
    <definedName name="StripCtrRate15">#REF!</definedName>
    <definedName name="StripCtrRate16">#REF!</definedName>
    <definedName name="StripCtrRate17">#REF!</definedName>
    <definedName name="StripCtrRate18">#REF!</definedName>
    <definedName name="StripCtrRate19">#REF!</definedName>
    <definedName name="StripCtrRate2">#REF!</definedName>
    <definedName name="StripCtrRate20">#REF!</definedName>
    <definedName name="StripCtrRate21">#REF!</definedName>
    <definedName name="StripCtrRate22">#REF!</definedName>
    <definedName name="StripCtrRate23">#REF!</definedName>
    <definedName name="StripCtrRate24">#REF!</definedName>
    <definedName name="StripCtrRate25">#REF!</definedName>
    <definedName name="StripCtrRate26">#REF!</definedName>
    <definedName name="StripCtrRate27">#REF!</definedName>
    <definedName name="StripCtrRate28">#REF!</definedName>
    <definedName name="StripCtrRate29">#REF!</definedName>
    <definedName name="StripCtrRate3">#REF!</definedName>
    <definedName name="StripCtrRate30">#REF!</definedName>
    <definedName name="StripCtrRate31">#REF!</definedName>
    <definedName name="StripCtrRate32">#REF!</definedName>
    <definedName name="StripCtrRate33">#REF!</definedName>
    <definedName name="StripCtrRate34">#REF!</definedName>
    <definedName name="StripCtrRate35">#REF!</definedName>
    <definedName name="StripCtrRate36">#REF!</definedName>
    <definedName name="StripCtrRate37">#REF!</definedName>
    <definedName name="StripCtrRate38">#REF!</definedName>
    <definedName name="StripCtrRate39">#REF!</definedName>
    <definedName name="StripCtrRate4">#REF!</definedName>
    <definedName name="StripCtrRate40">#REF!</definedName>
    <definedName name="StripCtrRate41">#REF!</definedName>
    <definedName name="StripCtrRate42">#REF!</definedName>
    <definedName name="StripCtrRate43">#REF!</definedName>
    <definedName name="StripCtrRate44">#REF!</definedName>
    <definedName name="StripCtrRate45">#REF!</definedName>
    <definedName name="StripCtrRate46">#REF!</definedName>
    <definedName name="StripCtrRate47">#REF!</definedName>
    <definedName name="StripCtrRate48">#REF!</definedName>
    <definedName name="StripCtrRate49">#REF!</definedName>
    <definedName name="StripCtrRate5">#REF!</definedName>
    <definedName name="StripCtrRate50">#REF!</definedName>
    <definedName name="StripCtrRate51">#REF!</definedName>
    <definedName name="StripCtrRate52">#REF!</definedName>
    <definedName name="StripCtrRate53">#REF!</definedName>
    <definedName name="StripCtrRate54">#REF!</definedName>
    <definedName name="StripCtrRate55">#REF!</definedName>
    <definedName name="StripCtrRate56">#REF!</definedName>
    <definedName name="StripCtrRate57">#REF!</definedName>
    <definedName name="StripCtrRate58">#REF!</definedName>
    <definedName name="StripCtrRate59">#REF!</definedName>
    <definedName name="StripCtrRate6">#REF!</definedName>
    <definedName name="StripCtrRate60">#REF!</definedName>
    <definedName name="StripCtrRate61">#REF!</definedName>
    <definedName name="StripCtrRate62">#REF!</definedName>
    <definedName name="StripCtrRate63">#REF!</definedName>
    <definedName name="StripCtrRate64">#REF!</definedName>
    <definedName name="StripCtrRate65">#REF!</definedName>
    <definedName name="StripCtrRate66">#REF!</definedName>
    <definedName name="StripCtrRate67">#REF!</definedName>
    <definedName name="StripCtrRate68">#REF!</definedName>
    <definedName name="StripCtrRate69">#REF!</definedName>
    <definedName name="StripCtrRate7">#REF!</definedName>
    <definedName name="StripCtrRate70">#REF!</definedName>
    <definedName name="StripCtrRate71">#REF!</definedName>
    <definedName name="StripCtrRate72">#REF!</definedName>
    <definedName name="StripCtrRate73">#REF!</definedName>
    <definedName name="StripCtrRate74">#REF!</definedName>
    <definedName name="StripCtrRate75">#REF!</definedName>
    <definedName name="StripCtrRate76">#REF!</definedName>
    <definedName name="StripCtrRate77">#REF!</definedName>
    <definedName name="StripCtrRate78">#REF!</definedName>
    <definedName name="StripCtrRate79">#REF!</definedName>
    <definedName name="StripCtrRate8">#REF!</definedName>
    <definedName name="StripCtrRate80">#REF!</definedName>
    <definedName name="StripCtrRate81">#REF!</definedName>
    <definedName name="StripCtrRate82">#REF!</definedName>
    <definedName name="StripCtrRate83">#REF!</definedName>
    <definedName name="StripCtrRate84">#REF!</definedName>
    <definedName name="StripCtrRate85">#REF!</definedName>
    <definedName name="StripCtrRate86">#REF!</definedName>
    <definedName name="StripCtrRate87">#REF!</definedName>
    <definedName name="StripCtrRate88">#REF!</definedName>
    <definedName name="StripCtrRate89">#REF!</definedName>
    <definedName name="StripCtrRate9">#REF!</definedName>
    <definedName name="StripCtrRate90">#REF!</definedName>
    <definedName name="StripCtrRate91">#REF!</definedName>
    <definedName name="StripCtrRate92">#REF!</definedName>
    <definedName name="StripCtrRate93">#REF!</definedName>
    <definedName name="StripCtrRate94">#REF!</definedName>
    <definedName name="StripCtrRate95">#REF!</definedName>
    <definedName name="StripCtrRate96">#REF!</definedName>
    <definedName name="StripCtrRate97">#REF!</definedName>
    <definedName name="StripCtrRate98">#REF!</definedName>
    <definedName name="StripCtrRate99">#REF!</definedName>
    <definedName name="SysProt1">Worksheet!$AF$5</definedName>
    <definedName name="SysProt10">#REF!</definedName>
    <definedName name="SysProt100">#REF!</definedName>
    <definedName name="SysProt11">#REF!</definedName>
    <definedName name="SysProt12">#REF!</definedName>
    <definedName name="SysProt13">#REF!</definedName>
    <definedName name="SysProt14">#REF!</definedName>
    <definedName name="SysProt15">#REF!</definedName>
    <definedName name="SysProt16">#REF!</definedName>
    <definedName name="SysProt17">#REF!</definedName>
    <definedName name="SysProt18">#REF!</definedName>
    <definedName name="SysProt19">#REF!</definedName>
    <definedName name="SysProt2">Worksheet!$AF$6</definedName>
    <definedName name="SysProt20">#REF!</definedName>
    <definedName name="SysProt21">#REF!</definedName>
    <definedName name="SysProt22">#REF!</definedName>
    <definedName name="SysProt23">#REF!</definedName>
    <definedName name="SysProt24">#REF!</definedName>
    <definedName name="SysProt25">#REF!</definedName>
    <definedName name="SysProt26">#REF!</definedName>
    <definedName name="SysProt27">#REF!</definedName>
    <definedName name="SysProt28">#REF!</definedName>
    <definedName name="SysProt29">#REF!</definedName>
    <definedName name="SysProt3">Worksheet!$AF$7</definedName>
    <definedName name="SysProt30">#REF!</definedName>
    <definedName name="SysProt31">#REF!</definedName>
    <definedName name="SysProt32">#REF!</definedName>
    <definedName name="SysProt33">#REF!</definedName>
    <definedName name="SysProt34">#REF!</definedName>
    <definedName name="SysProt35">#REF!</definedName>
    <definedName name="SysProt36">#REF!</definedName>
    <definedName name="SysProt37">#REF!</definedName>
    <definedName name="SysProt38">#REF!</definedName>
    <definedName name="SysProt39">#REF!</definedName>
    <definedName name="SysProt4">Worksheet!$AF$8</definedName>
    <definedName name="SysProt40">#REF!</definedName>
    <definedName name="SysProt41">#REF!</definedName>
    <definedName name="SysProt42">#REF!</definedName>
    <definedName name="SysProt43">#REF!</definedName>
    <definedName name="SysProt44">#REF!</definedName>
    <definedName name="SysProt45">#REF!</definedName>
    <definedName name="SysProt46">#REF!</definedName>
    <definedName name="SysProt47">#REF!</definedName>
    <definedName name="SysProt48">#REF!</definedName>
    <definedName name="SysProt49">#REF!</definedName>
    <definedName name="SysProt5">Worksheet!$AF$9</definedName>
    <definedName name="SysProt50">#REF!</definedName>
    <definedName name="SysProt51">#REF!</definedName>
    <definedName name="SysProt52">#REF!</definedName>
    <definedName name="SysProt53">#REF!</definedName>
    <definedName name="SysProt54">#REF!</definedName>
    <definedName name="SysProt55">#REF!</definedName>
    <definedName name="SysProt56">#REF!</definedName>
    <definedName name="SysProt57">#REF!</definedName>
    <definedName name="SysProt58">#REF!</definedName>
    <definedName name="SysProt59">#REF!</definedName>
    <definedName name="SysProt6">Worksheet!$AF$10</definedName>
    <definedName name="SysProt60">#REF!</definedName>
    <definedName name="SysProt61">#REF!</definedName>
    <definedName name="SysProt62">#REF!</definedName>
    <definedName name="SysProt63">#REF!</definedName>
    <definedName name="SysProt64">#REF!</definedName>
    <definedName name="SysProt65">#REF!</definedName>
    <definedName name="SysProt66">#REF!</definedName>
    <definedName name="SysProt67">#REF!</definedName>
    <definedName name="SysProt68">#REF!</definedName>
    <definedName name="SysProt69">#REF!</definedName>
    <definedName name="SysProt7">#REF!</definedName>
    <definedName name="SysProt70">#REF!</definedName>
    <definedName name="SysProt71">#REF!</definedName>
    <definedName name="SysProt72">#REF!</definedName>
    <definedName name="SysProt73">#REF!</definedName>
    <definedName name="SysProt74">#REF!</definedName>
    <definedName name="SysProt75">#REF!</definedName>
    <definedName name="SysProt76">#REF!</definedName>
    <definedName name="SysProt77">#REF!</definedName>
    <definedName name="SysProt78">#REF!</definedName>
    <definedName name="SysProt79">#REF!</definedName>
    <definedName name="SysProt8">#REF!</definedName>
    <definedName name="SysProt80">#REF!</definedName>
    <definedName name="SysProt81">#REF!</definedName>
    <definedName name="SysProt82">#REF!</definedName>
    <definedName name="SysProt83">#REF!</definedName>
    <definedName name="SysProt84">#REF!</definedName>
    <definedName name="SysProt85">#REF!</definedName>
    <definedName name="SysProt86">#REF!</definedName>
    <definedName name="SysProt87">#REF!</definedName>
    <definedName name="SysProt88">#REF!</definedName>
    <definedName name="SysProt89">#REF!</definedName>
    <definedName name="SysProt9">#REF!</definedName>
    <definedName name="SysProt90">#REF!</definedName>
    <definedName name="SysProt91">#REF!</definedName>
    <definedName name="SysProt92">#REF!</definedName>
    <definedName name="SysProt93">#REF!</definedName>
    <definedName name="SysProt94">#REF!</definedName>
    <definedName name="SysProt95">#REF!</definedName>
    <definedName name="SysProt96">#REF!</definedName>
    <definedName name="SysProt97">#REF!</definedName>
    <definedName name="SysProt98">#REF!</definedName>
    <definedName name="SysProt99">#REF!</definedName>
    <definedName name="SysProtPrem1">Worksheet!$AX$5</definedName>
    <definedName name="SysProtPrem10">#REF!</definedName>
    <definedName name="SysProtPrem100">#REF!</definedName>
    <definedName name="SysProtPrem11">#REF!</definedName>
    <definedName name="SysProtPrem12">#REF!</definedName>
    <definedName name="SysProtPrem13">#REF!</definedName>
    <definedName name="SysProtPrem14">#REF!</definedName>
    <definedName name="SysProtPrem15">#REF!</definedName>
    <definedName name="SysProtPrem16">#REF!</definedName>
    <definedName name="SysProtPrem17">#REF!</definedName>
    <definedName name="SysProtPrem18">#REF!</definedName>
    <definedName name="SysProtPrem19">#REF!</definedName>
    <definedName name="SysProtPrem2">Worksheet!$AX$6</definedName>
    <definedName name="SysProtPrem20">#REF!</definedName>
    <definedName name="SysProtPrem21">#REF!</definedName>
    <definedName name="SysProtPrem22">#REF!</definedName>
    <definedName name="SysProtPrem23">#REF!</definedName>
    <definedName name="SysProtPrem24">#REF!</definedName>
    <definedName name="SysProtPrem25">#REF!</definedName>
    <definedName name="SysProtPrem26">#REF!</definedName>
    <definedName name="SysProtPrem27">#REF!</definedName>
    <definedName name="SysProtPrem28">#REF!</definedName>
    <definedName name="SysProtPrem29">#REF!</definedName>
    <definedName name="SysProtPrem3">Worksheet!$AX$7</definedName>
    <definedName name="SysProtPrem30">#REF!</definedName>
    <definedName name="SysProtPrem31">#REF!</definedName>
    <definedName name="SysProtPrem32">#REF!</definedName>
    <definedName name="SysProtPrem33">#REF!</definedName>
    <definedName name="SysProtPrem34">#REF!</definedName>
    <definedName name="SysProtPrem35">#REF!</definedName>
    <definedName name="SysProtPrem36">#REF!</definedName>
    <definedName name="SysProtPrem37">#REF!</definedName>
    <definedName name="SysProtPrem38">#REF!</definedName>
    <definedName name="SysProtPrem39">#REF!</definedName>
    <definedName name="SysProtPrem4">Worksheet!$AX$8</definedName>
    <definedName name="SysProtPrem40">#REF!</definedName>
    <definedName name="SysProtPrem41">#REF!</definedName>
    <definedName name="SysProtPrem42">#REF!</definedName>
    <definedName name="SysProtPrem43">#REF!</definedName>
    <definedName name="SysProtPrem44">#REF!</definedName>
    <definedName name="SysProtPrem45">#REF!</definedName>
    <definedName name="SysProtPrem46">#REF!</definedName>
    <definedName name="SysProtPrem47">#REF!</definedName>
    <definedName name="SysProtPrem48">#REF!</definedName>
    <definedName name="SysProtPrem49">#REF!</definedName>
    <definedName name="SysProtPrem5">Worksheet!$AX$9</definedName>
    <definedName name="SysProtPrem50">#REF!</definedName>
    <definedName name="SysProtPrem51">#REF!</definedName>
    <definedName name="SysProtPrem52">#REF!</definedName>
    <definedName name="SysProtPrem53">#REF!</definedName>
    <definedName name="SysProtPrem54">#REF!</definedName>
    <definedName name="SysProtPrem55">#REF!</definedName>
    <definedName name="SysProtPrem56">#REF!</definedName>
    <definedName name="SysProtPrem57">#REF!</definedName>
    <definedName name="SysProtPrem58">#REF!</definedName>
    <definedName name="SysProtPrem59">#REF!</definedName>
    <definedName name="SysProtPrem6">Worksheet!$AX$10</definedName>
    <definedName name="SysProtPrem60">#REF!</definedName>
    <definedName name="SysProtPrem61">#REF!</definedName>
    <definedName name="SysProtPrem62">#REF!</definedName>
    <definedName name="SysProtPrem63">#REF!</definedName>
    <definedName name="SysProtPrem64">#REF!</definedName>
    <definedName name="SysProtPrem65">#REF!</definedName>
    <definedName name="SysProtPrem66">#REF!</definedName>
    <definedName name="SysProtPrem67">#REF!</definedName>
    <definedName name="SysProtPrem68">#REF!</definedName>
    <definedName name="SysProtPrem69">#REF!</definedName>
    <definedName name="SysProtPrem7">#REF!</definedName>
    <definedName name="SysProtPrem70">#REF!</definedName>
    <definedName name="SysProtPrem71">#REF!</definedName>
    <definedName name="SysProtPrem72">#REF!</definedName>
    <definedName name="SysProtPrem73">#REF!</definedName>
    <definedName name="SysProtPrem74">#REF!</definedName>
    <definedName name="SysProtPrem75">#REF!</definedName>
    <definedName name="SysProtPrem76">#REF!</definedName>
    <definedName name="SysProtPrem77">#REF!</definedName>
    <definedName name="SysProtPrem78">#REF!</definedName>
    <definedName name="SysProtPrem79">#REF!</definedName>
    <definedName name="SysProtPrem8">#REF!</definedName>
    <definedName name="SysProtPrem80">#REF!</definedName>
    <definedName name="SysProtPrem81">#REF!</definedName>
    <definedName name="SysProtPrem82">#REF!</definedName>
    <definedName name="SysProtPrem83">#REF!</definedName>
    <definedName name="SysProtPrem84">#REF!</definedName>
    <definedName name="SysProtPrem85">#REF!</definedName>
    <definedName name="SysProtPrem86">#REF!</definedName>
    <definedName name="SysProtPrem87">#REF!</definedName>
    <definedName name="SysProtPrem88">#REF!</definedName>
    <definedName name="SysProtPrem89">#REF!</definedName>
    <definedName name="SysProtPrem9">#REF!</definedName>
    <definedName name="SysProtPrem90">#REF!</definedName>
    <definedName name="SysProtPrem91">#REF!</definedName>
    <definedName name="SysProtPrem92">#REF!</definedName>
    <definedName name="SysProtPrem93">#REF!</definedName>
    <definedName name="SysProtPrem94">#REF!</definedName>
    <definedName name="SysProtPrem95">#REF!</definedName>
    <definedName name="SysProtPrem96">#REF!</definedName>
    <definedName name="SysProtPrem97">#REF!</definedName>
    <definedName name="SysProtPrem98">#REF!</definedName>
    <definedName name="SysProtPrem99">#REF!</definedName>
    <definedName name="TIVBBB1">Worksheet!$J$5</definedName>
    <definedName name="TIVBBB10">#REF!</definedName>
    <definedName name="TIVBBB100">#REF!</definedName>
    <definedName name="TIVBBB11">#REF!</definedName>
    <definedName name="TIVBBB12">#REF!</definedName>
    <definedName name="TIVBBB13">#REF!</definedName>
    <definedName name="TIVBBB14">#REF!</definedName>
    <definedName name="TIVBBB15">#REF!</definedName>
    <definedName name="TIVBBB16">#REF!</definedName>
    <definedName name="TIVBBB17">#REF!</definedName>
    <definedName name="TIVBBB18">#REF!</definedName>
    <definedName name="TIVBBB19">#REF!</definedName>
    <definedName name="TIVBBB2">Worksheet!$J$6</definedName>
    <definedName name="TIVBBB20">#REF!</definedName>
    <definedName name="TIVBBB21">#REF!</definedName>
    <definedName name="TIVBBB22">#REF!</definedName>
    <definedName name="TIVBBB23">#REF!</definedName>
    <definedName name="TIVBBB24">#REF!</definedName>
    <definedName name="TIVBBB25">#REF!</definedName>
    <definedName name="TIVBBB26">#REF!</definedName>
    <definedName name="TIVBBB27">#REF!</definedName>
    <definedName name="TIVBBB28">#REF!</definedName>
    <definedName name="TIVBBB29">#REF!</definedName>
    <definedName name="TIVBBB3">Worksheet!$J$7</definedName>
    <definedName name="TIVBBB30">#REF!</definedName>
    <definedName name="TIVBBB31">#REF!</definedName>
    <definedName name="TIVBBB32">#REF!</definedName>
    <definedName name="TIVBBB33">#REF!</definedName>
    <definedName name="TIVBBB34">#REF!</definedName>
    <definedName name="TIVBBB35">#REF!</definedName>
    <definedName name="TIVBBB36">#REF!</definedName>
    <definedName name="TIVBBB37">#REF!</definedName>
    <definedName name="TIVBBB38">#REF!</definedName>
    <definedName name="TIVBBB39">#REF!</definedName>
    <definedName name="TIVBBB4">Worksheet!$J$8</definedName>
    <definedName name="TIVBBB40">#REF!</definedName>
    <definedName name="TIVBBB41">#REF!</definedName>
    <definedName name="TIVBBB42">#REF!</definedName>
    <definedName name="TIVBBB43">#REF!</definedName>
    <definedName name="TIVBBB44">#REF!</definedName>
    <definedName name="TIVBBB45">#REF!</definedName>
    <definedName name="TIVBBB46">#REF!</definedName>
    <definedName name="TIVBBB47">#REF!</definedName>
    <definedName name="TIVBBB48">#REF!</definedName>
    <definedName name="TIVBBB49">#REF!</definedName>
    <definedName name="TIVBBB5">Worksheet!$J$9</definedName>
    <definedName name="TIVBBB50">#REF!</definedName>
    <definedName name="TIVBBB51">#REF!</definedName>
    <definedName name="TIVBBB52">#REF!</definedName>
    <definedName name="TIVBBB53">#REF!</definedName>
    <definedName name="TIVBBB54">#REF!</definedName>
    <definedName name="TIVBBB55">#REF!</definedName>
    <definedName name="TIVBBB56">#REF!</definedName>
    <definedName name="TIVBBB57">#REF!</definedName>
    <definedName name="TIVBBB58">#REF!</definedName>
    <definedName name="TIVBBB59">#REF!</definedName>
    <definedName name="TIVBBB6">Worksheet!$J$10</definedName>
    <definedName name="TIVBBB60">#REF!</definedName>
    <definedName name="TIVBBB61">#REF!</definedName>
    <definedName name="TIVBBB62">#REF!</definedName>
    <definedName name="TIVBBB63">#REF!</definedName>
    <definedName name="TIVBBB64">#REF!</definedName>
    <definedName name="TIVBBB65">#REF!</definedName>
    <definedName name="TIVBBB66">#REF!</definedName>
    <definedName name="TIVBBB67">#REF!</definedName>
    <definedName name="TIVBBB68">#REF!</definedName>
    <definedName name="TIVBBB69">#REF!</definedName>
    <definedName name="TIVBBB7">#REF!</definedName>
    <definedName name="TIVBBB70">#REF!</definedName>
    <definedName name="TIVBBB71">#REF!</definedName>
    <definedName name="TIVBBB72">#REF!</definedName>
    <definedName name="TIVBBB73">#REF!</definedName>
    <definedName name="TIVBBB74">#REF!</definedName>
    <definedName name="TIVBBB75">#REF!</definedName>
    <definedName name="TIVBBB76">#REF!</definedName>
    <definedName name="TIVBBB77">#REF!</definedName>
    <definedName name="TIVBBB78">#REF!</definedName>
    <definedName name="TIVBBB79">#REF!</definedName>
    <definedName name="TIVBBB8">#REF!</definedName>
    <definedName name="TIVBBB80">#REF!</definedName>
    <definedName name="TIVBBB81">#REF!</definedName>
    <definedName name="TIVBBB82">#REF!</definedName>
    <definedName name="TIVBBB83">#REF!</definedName>
    <definedName name="TIVBBB84">#REF!</definedName>
    <definedName name="TIVBBB85">#REF!</definedName>
    <definedName name="TIVBBB86">#REF!</definedName>
    <definedName name="TIVBBB87">#REF!</definedName>
    <definedName name="TIVBBB88">#REF!</definedName>
    <definedName name="TIVBBB89">#REF!</definedName>
    <definedName name="TIVBBB9">#REF!</definedName>
    <definedName name="TIVBBB90">#REF!</definedName>
    <definedName name="TIVBBB91">#REF!</definedName>
    <definedName name="TIVBBB92">#REF!</definedName>
    <definedName name="TIVBBB93">#REF!</definedName>
    <definedName name="TIVBBB94">#REF!</definedName>
    <definedName name="TIVBBB95">#REF!</definedName>
    <definedName name="TIVBBB96">#REF!</definedName>
    <definedName name="TIVBBB97">#REF!</definedName>
    <definedName name="TIVBBB98">#REF!</definedName>
    <definedName name="TIVBBB99">#REF!</definedName>
    <definedName name="TN">Tables!$D$2430:$D$2524</definedName>
    <definedName name="TotalRate1">#REF!</definedName>
    <definedName name="TotalRate10">#REF!</definedName>
    <definedName name="TotalRate100">#REF!</definedName>
    <definedName name="TotalRate11">#REF!</definedName>
    <definedName name="TotalRate12">#REF!</definedName>
    <definedName name="TotalRate13">#REF!</definedName>
    <definedName name="TotalRate14">#REF!</definedName>
    <definedName name="TotalRate15">#REF!</definedName>
    <definedName name="TotalRate16">#REF!</definedName>
    <definedName name="TotalRate17">#REF!</definedName>
    <definedName name="TotalRate18">#REF!</definedName>
    <definedName name="TotalRate19">#REF!</definedName>
    <definedName name="TotalRate2">#REF!</definedName>
    <definedName name="TotalRate20">#REF!</definedName>
    <definedName name="TotalRate21">#REF!</definedName>
    <definedName name="TotalRate22">#REF!</definedName>
    <definedName name="TotalRate23">#REF!</definedName>
    <definedName name="TotalRate24">#REF!</definedName>
    <definedName name="TotalRate25">#REF!</definedName>
    <definedName name="TotalRate26">#REF!</definedName>
    <definedName name="TotalRate27">#REF!</definedName>
    <definedName name="TotalRate28">#REF!</definedName>
    <definedName name="TotalRate29">#REF!</definedName>
    <definedName name="TotalRate3">#REF!</definedName>
    <definedName name="TotalRate30">#REF!</definedName>
    <definedName name="TotalRate31">#REF!</definedName>
    <definedName name="TotalRate32">#REF!</definedName>
    <definedName name="TotalRate33">#REF!</definedName>
    <definedName name="TotalRate34">#REF!</definedName>
    <definedName name="TotalRate35">#REF!</definedName>
    <definedName name="TotalRate36">#REF!</definedName>
    <definedName name="TotalRate37">#REF!</definedName>
    <definedName name="TotalRate38">#REF!</definedName>
    <definedName name="TotalRate39">#REF!</definedName>
    <definedName name="TotalRate4">#REF!</definedName>
    <definedName name="TotalRate40">#REF!</definedName>
    <definedName name="TotalRate41">#REF!</definedName>
    <definedName name="TotalRate42">#REF!</definedName>
    <definedName name="TotalRate43">#REF!</definedName>
    <definedName name="TotalRate44">#REF!</definedName>
    <definedName name="TotalRate45">#REF!</definedName>
    <definedName name="TotalRate46">#REF!</definedName>
    <definedName name="TotalRate47">#REF!</definedName>
    <definedName name="TotalRate48">#REF!</definedName>
    <definedName name="TotalRate49">#REF!</definedName>
    <definedName name="TotalRate5">#REF!</definedName>
    <definedName name="TotalRate50">#REF!</definedName>
    <definedName name="TotalRate51">#REF!</definedName>
    <definedName name="TotalRate52">#REF!</definedName>
    <definedName name="TotalRate53">#REF!</definedName>
    <definedName name="TotalRate54">#REF!</definedName>
    <definedName name="TotalRate55">#REF!</definedName>
    <definedName name="TotalRate56">#REF!</definedName>
    <definedName name="TotalRate57">#REF!</definedName>
    <definedName name="TotalRate58">#REF!</definedName>
    <definedName name="TotalRate59">#REF!</definedName>
    <definedName name="TotalRate6">#REF!</definedName>
    <definedName name="TotalRate60">#REF!</definedName>
    <definedName name="TotalRate61">#REF!</definedName>
    <definedName name="TotalRate62">#REF!</definedName>
    <definedName name="TotalRate63">#REF!</definedName>
    <definedName name="TotalRate64">#REF!</definedName>
    <definedName name="TotalRate65">#REF!</definedName>
    <definedName name="TotalRate66">#REF!</definedName>
    <definedName name="TotalRate67">#REF!</definedName>
    <definedName name="TotalRate68">#REF!</definedName>
    <definedName name="TotalRate69">#REF!</definedName>
    <definedName name="TotalRate7">#REF!</definedName>
    <definedName name="TotalRate70">#REF!</definedName>
    <definedName name="TotalRate71">#REF!</definedName>
    <definedName name="TotalRate72">#REF!</definedName>
    <definedName name="TotalRate73">#REF!</definedName>
    <definedName name="TotalRate74">#REF!</definedName>
    <definedName name="TotalRate75">#REF!</definedName>
    <definedName name="TotalRate76">#REF!</definedName>
    <definedName name="TotalRate77">#REF!</definedName>
    <definedName name="TotalRate78">#REF!</definedName>
    <definedName name="TotalRate79">#REF!</definedName>
    <definedName name="TotalRate8">#REF!</definedName>
    <definedName name="TotalRate80">#REF!</definedName>
    <definedName name="TotalRate81">#REF!</definedName>
    <definedName name="TotalRate82">#REF!</definedName>
    <definedName name="TotalRate83">#REF!</definedName>
    <definedName name="TotalRate84">#REF!</definedName>
    <definedName name="TotalRate85">#REF!</definedName>
    <definedName name="TotalRate86">#REF!</definedName>
    <definedName name="TotalRate87">#REF!</definedName>
    <definedName name="TotalRate88">#REF!</definedName>
    <definedName name="TotalRate89">#REF!</definedName>
    <definedName name="TotalRate9">#REF!</definedName>
    <definedName name="TotalRate90">#REF!</definedName>
    <definedName name="TotalRate91">#REF!</definedName>
    <definedName name="TotalRate92">#REF!</definedName>
    <definedName name="TotalRate93">#REF!</definedName>
    <definedName name="TotalRate94">#REF!</definedName>
    <definedName name="TotalRate95">#REF!</definedName>
    <definedName name="TotalRate96">#REF!</definedName>
    <definedName name="TotalRate97">#REF!</definedName>
    <definedName name="TotalRate98">#REF!</definedName>
    <definedName name="TotalRate99">#REF!</definedName>
    <definedName name="TotPrem1">#REF!</definedName>
    <definedName name="TotPrem10">#REF!</definedName>
    <definedName name="TotPrem100">#REF!</definedName>
    <definedName name="TotPrem11">#REF!</definedName>
    <definedName name="TotPrem12">#REF!</definedName>
    <definedName name="TotPrem13">#REF!</definedName>
    <definedName name="TotPrem14">#REF!</definedName>
    <definedName name="TotPrem15">#REF!</definedName>
    <definedName name="TotPrem16">#REF!</definedName>
    <definedName name="TotPrem17">#REF!</definedName>
    <definedName name="TotPrem18">#REF!</definedName>
    <definedName name="TotPrem19">#REF!</definedName>
    <definedName name="TotPrem2">#REF!</definedName>
    <definedName name="TotPrem20">#REF!</definedName>
    <definedName name="TotPrem21">#REF!</definedName>
    <definedName name="TotPrem22">#REF!</definedName>
    <definedName name="TotPrem23">#REF!</definedName>
    <definedName name="TotPrem24">#REF!</definedName>
    <definedName name="TotPrem25">#REF!</definedName>
    <definedName name="TotPrem26">#REF!</definedName>
    <definedName name="TotPrem27">#REF!</definedName>
    <definedName name="TotPrem28">#REF!</definedName>
    <definedName name="TotPrem29">#REF!</definedName>
    <definedName name="TotPrem3">#REF!</definedName>
    <definedName name="TotPrem30">#REF!</definedName>
    <definedName name="TotPrem31">#REF!</definedName>
    <definedName name="TotPrem32">#REF!</definedName>
    <definedName name="TotPrem33">#REF!</definedName>
    <definedName name="TotPrem34">#REF!</definedName>
    <definedName name="TotPrem35">#REF!</definedName>
    <definedName name="TotPrem36">#REF!</definedName>
    <definedName name="TotPrem37">#REF!</definedName>
    <definedName name="TotPrem38">#REF!</definedName>
    <definedName name="TotPrem39">#REF!</definedName>
    <definedName name="TotPrem4">#REF!</definedName>
    <definedName name="TotPrem40">#REF!</definedName>
    <definedName name="TotPrem41">#REF!</definedName>
    <definedName name="TotPrem42">#REF!</definedName>
    <definedName name="TotPrem43">#REF!</definedName>
    <definedName name="TotPrem44">#REF!</definedName>
    <definedName name="TotPrem45">#REF!</definedName>
    <definedName name="TotPrem46">#REF!</definedName>
    <definedName name="TotPrem47">#REF!</definedName>
    <definedName name="TotPrem48">#REF!</definedName>
    <definedName name="TotPrem49">#REF!</definedName>
    <definedName name="TotPrem5">#REF!</definedName>
    <definedName name="TotPrem50">#REF!</definedName>
    <definedName name="TotPrem51">#REF!</definedName>
    <definedName name="TotPrem52">#REF!</definedName>
    <definedName name="TotPrem53">#REF!</definedName>
    <definedName name="TotPrem54">#REF!</definedName>
    <definedName name="TotPrem55">#REF!</definedName>
    <definedName name="TotPrem56">#REF!</definedName>
    <definedName name="TotPrem57">#REF!</definedName>
    <definedName name="TotPrem58">#REF!</definedName>
    <definedName name="TotPrem59">#REF!</definedName>
    <definedName name="TotPrem6">#REF!</definedName>
    <definedName name="TotPrem60">#REF!</definedName>
    <definedName name="TotPrem61">#REF!</definedName>
    <definedName name="TotPrem62">#REF!</definedName>
    <definedName name="TotPrem63">#REF!</definedName>
    <definedName name="TotPrem64">#REF!</definedName>
    <definedName name="TotPrem65">#REF!</definedName>
    <definedName name="TotPrem66">#REF!</definedName>
    <definedName name="TotPrem67">#REF!</definedName>
    <definedName name="TotPrem68">#REF!</definedName>
    <definedName name="TotPrem69">#REF!</definedName>
    <definedName name="TotPrem7">#REF!</definedName>
    <definedName name="TotPrem70">#REF!</definedName>
    <definedName name="TotPrem71">#REF!</definedName>
    <definedName name="TotPrem72">#REF!</definedName>
    <definedName name="TotPrem73">#REF!</definedName>
    <definedName name="TotPrem74">#REF!</definedName>
    <definedName name="TotPrem75">#REF!</definedName>
    <definedName name="TotPrem76">#REF!</definedName>
    <definedName name="TotPrem77">#REF!</definedName>
    <definedName name="TotPrem78">#REF!</definedName>
    <definedName name="TotPrem79">#REF!</definedName>
    <definedName name="TotPrem8">#REF!</definedName>
    <definedName name="TotPrem80">#REF!</definedName>
    <definedName name="TotPrem81">#REF!</definedName>
    <definedName name="TotPrem82">#REF!</definedName>
    <definedName name="TotPrem83">#REF!</definedName>
    <definedName name="TotPrem84">#REF!</definedName>
    <definedName name="TotPrem85">#REF!</definedName>
    <definedName name="TotPrem86">#REF!</definedName>
    <definedName name="TotPrem87">#REF!</definedName>
    <definedName name="TotPrem88">#REF!</definedName>
    <definedName name="TotPrem89">#REF!</definedName>
    <definedName name="TotPrem9">#REF!</definedName>
    <definedName name="TotPrem90">#REF!</definedName>
    <definedName name="TotPrem91">#REF!</definedName>
    <definedName name="TotPrem92">#REF!</definedName>
    <definedName name="TotPrem93">#REF!</definedName>
    <definedName name="TotPrem94">#REF!</definedName>
    <definedName name="TotPrem95">#REF!</definedName>
    <definedName name="TotPrem96">#REF!</definedName>
    <definedName name="TotPrem97">#REF!</definedName>
    <definedName name="TotPrem98">#REF!</definedName>
    <definedName name="TotPrem99">#REF!</definedName>
    <definedName name="TRIA1">#REF!</definedName>
    <definedName name="TRIA10">#REF!</definedName>
    <definedName name="TRIA100">#REF!</definedName>
    <definedName name="TRIA11">#REF!</definedName>
    <definedName name="TRIA12">#REF!</definedName>
    <definedName name="TRIA13">#REF!</definedName>
    <definedName name="TRIA14">#REF!</definedName>
    <definedName name="TRIA15">#REF!</definedName>
    <definedName name="TRIA16">#REF!</definedName>
    <definedName name="TRIA17">#REF!</definedName>
    <definedName name="TRIA18">#REF!</definedName>
    <definedName name="TRIA19">#REF!</definedName>
    <definedName name="TRIA2">#REF!</definedName>
    <definedName name="TRIA20">#REF!</definedName>
    <definedName name="TRIA21">#REF!</definedName>
    <definedName name="TRIA22">#REF!</definedName>
    <definedName name="TRIA23">#REF!</definedName>
    <definedName name="TRIA24">#REF!</definedName>
    <definedName name="TRIA25">#REF!</definedName>
    <definedName name="TRIA26">#REF!</definedName>
    <definedName name="TRIA27">#REF!</definedName>
    <definedName name="TRIA28">#REF!</definedName>
    <definedName name="TRIA29">#REF!</definedName>
    <definedName name="TRIA3">#REF!</definedName>
    <definedName name="TRIA30">#REF!</definedName>
    <definedName name="TRIA31">#REF!</definedName>
    <definedName name="TRIA32">#REF!</definedName>
    <definedName name="TRIA33">#REF!</definedName>
    <definedName name="TRIA34">#REF!</definedName>
    <definedName name="TRIA35">#REF!</definedName>
    <definedName name="TRIA36">#REF!</definedName>
    <definedName name="TRIA37">#REF!</definedName>
    <definedName name="TRIA38">#REF!</definedName>
    <definedName name="TRIA39">#REF!</definedName>
    <definedName name="TRIA4">#REF!</definedName>
    <definedName name="TRIA40">#REF!</definedName>
    <definedName name="TRIA41">#REF!</definedName>
    <definedName name="TRIA42">#REF!</definedName>
    <definedName name="TRIA43">#REF!</definedName>
    <definedName name="TRIA44">#REF!</definedName>
    <definedName name="TRIA45">#REF!</definedName>
    <definedName name="TRIA46">#REF!</definedName>
    <definedName name="TRIA47">#REF!</definedName>
    <definedName name="TRIA48">#REF!</definedName>
    <definedName name="TRIA49">#REF!</definedName>
    <definedName name="TRIA5">#REF!</definedName>
    <definedName name="TRIA50">#REF!</definedName>
    <definedName name="TRIA51">#REF!</definedName>
    <definedName name="TRIA52">#REF!</definedName>
    <definedName name="TRIA53">#REF!</definedName>
    <definedName name="TRIA54">#REF!</definedName>
    <definedName name="TRIA55">#REF!</definedName>
    <definedName name="TRIA56">#REF!</definedName>
    <definedName name="TRIA57">#REF!</definedName>
    <definedName name="TRIA58">#REF!</definedName>
    <definedName name="TRIA59">#REF!</definedName>
    <definedName name="TRIA6">#REF!</definedName>
    <definedName name="TRIA60">#REF!</definedName>
    <definedName name="TRIA61">#REF!</definedName>
    <definedName name="TRIA62">#REF!</definedName>
    <definedName name="TRIA63">#REF!</definedName>
    <definedName name="TRIA64">#REF!</definedName>
    <definedName name="TRIA65">#REF!</definedName>
    <definedName name="TRIA66">#REF!</definedName>
    <definedName name="TRIA67">#REF!</definedName>
    <definedName name="TRIA68">#REF!</definedName>
    <definedName name="TRIA69">#REF!</definedName>
    <definedName name="TRIA7">#REF!</definedName>
    <definedName name="TRIA70">#REF!</definedName>
    <definedName name="TRIA71">#REF!</definedName>
    <definedName name="TRIA72">#REF!</definedName>
    <definedName name="TRIA73">#REF!</definedName>
    <definedName name="TRIA74">#REF!</definedName>
    <definedName name="TRIA75">#REF!</definedName>
    <definedName name="TRIA76">#REF!</definedName>
    <definedName name="TRIA77">#REF!</definedName>
    <definedName name="TRIA78">#REF!</definedName>
    <definedName name="TRIA79">#REF!</definedName>
    <definedName name="TRIA8">#REF!</definedName>
    <definedName name="TRIA80">#REF!</definedName>
    <definedName name="TRIA81">#REF!</definedName>
    <definedName name="TRIA82">#REF!</definedName>
    <definedName name="TRIA83">#REF!</definedName>
    <definedName name="TRIA84">#REF!</definedName>
    <definedName name="TRIA85">#REF!</definedName>
    <definedName name="TRIA86">#REF!</definedName>
    <definedName name="TRIA87">#REF!</definedName>
    <definedName name="TRIA88">#REF!</definedName>
    <definedName name="TRIA89">#REF!</definedName>
    <definedName name="TRIA9">#REF!</definedName>
    <definedName name="TRIA90">#REF!</definedName>
    <definedName name="TRIA91">#REF!</definedName>
    <definedName name="TRIA92">#REF!</definedName>
    <definedName name="TRIA93">#REF!</definedName>
    <definedName name="TRIA94">#REF!</definedName>
    <definedName name="TRIA95">#REF!</definedName>
    <definedName name="TRIA96">#REF!</definedName>
    <definedName name="TRIA97">#REF!</definedName>
    <definedName name="TRIA98">#REF!</definedName>
    <definedName name="TRIA99">#REF!</definedName>
    <definedName name="TRIAamt1">#REF!</definedName>
    <definedName name="TRIAamt10">#REF!</definedName>
    <definedName name="TRIAamt100">#REF!</definedName>
    <definedName name="TRIAamt11">#REF!</definedName>
    <definedName name="TRIAamt12">#REF!</definedName>
    <definedName name="TRIAamt13">#REF!</definedName>
    <definedName name="TRIAamt14">#REF!</definedName>
    <definedName name="TRIAamt15">#REF!</definedName>
    <definedName name="TRIAamt16">#REF!</definedName>
    <definedName name="TRIAamt17">#REF!</definedName>
    <definedName name="TRIAamt18">#REF!</definedName>
    <definedName name="TRIAamt19">#REF!</definedName>
    <definedName name="TRIAamt2">#REF!</definedName>
    <definedName name="TRIAamt20">#REF!</definedName>
    <definedName name="TRIAamt21">#REF!</definedName>
    <definedName name="TRIAamt22">#REF!</definedName>
    <definedName name="TRIAamt23">#REF!</definedName>
    <definedName name="TRIAamt24">#REF!</definedName>
    <definedName name="TRIAamt25">#REF!</definedName>
    <definedName name="TRIAamt26">#REF!</definedName>
    <definedName name="TRIAamt27">#REF!</definedName>
    <definedName name="TRIAamt28">#REF!</definedName>
    <definedName name="TRIAamt29">#REF!</definedName>
    <definedName name="TRIAamt3">#REF!</definedName>
    <definedName name="TRIAamt30">#REF!</definedName>
    <definedName name="TRIAamt31">#REF!</definedName>
    <definedName name="TRIAamt32">#REF!</definedName>
    <definedName name="TRIAamt33">#REF!</definedName>
    <definedName name="TRIAamt34">#REF!</definedName>
    <definedName name="TRIAamt35">#REF!</definedName>
    <definedName name="TRIAamt36">#REF!</definedName>
    <definedName name="TRIAamt37">#REF!</definedName>
    <definedName name="TRIAamt38">#REF!</definedName>
    <definedName name="TRIAamt39">#REF!</definedName>
    <definedName name="TRIAamt4">#REF!</definedName>
    <definedName name="TRIAamt40">#REF!</definedName>
    <definedName name="TRIAamt41">#REF!</definedName>
    <definedName name="TRIAamt42">#REF!</definedName>
    <definedName name="TRIAamt43">#REF!</definedName>
    <definedName name="TRIAamt44">#REF!</definedName>
    <definedName name="TRIAamt45">#REF!</definedName>
    <definedName name="TRIAamt46">#REF!</definedName>
    <definedName name="TRIAamt47">#REF!</definedName>
    <definedName name="TRIAamt48">#REF!</definedName>
    <definedName name="TRIAamt49">#REF!</definedName>
    <definedName name="TRIAamt5">#REF!</definedName>
    <definedName name="TRIAamt50">#REF!</definedName>
    <definedName name="TRIAamt51">#REF!</definedName>
    <definedName name="TRIAamt52">#REF!</definedName>
    <definedName name="TRIAamt53">#REF!</definedName>
    <definedName name="TRIAamt54">#REF!</definedName>
    <definedName name="TRIAamt55">#REF!</definedName>
    <definedName name="TRIAamt56">#REF!</definedName>
    <definedName name="TRIAamt57">#REF!</definedName>
    <definedName name="TRIAamt58">#REF!</definedName>
    <definedName name="TRIAamt59">#REF!</definedName>
    <definedName name="TRIAamt6">#REF!</definedName>
    <definedName name="TRIAamt60">#REF!</definedName>
    <definedName name="TRIAamt61">#REF!</definedName>
    <definedName name="TRIAamt62">#REF!</definedName>
    <definedName name="TRIAamt63">#REF!</definedName>
    <definedName name="TRIAamt64">#REF!</definedName>
    <definedName name="TRIAamt65">#REF!</definedName>
    <definedName name="TRIAamt66">#REF!</definedName>
    <definedName name="TRIAamt67">#REF!</definedName>
    <definedName name="TRIAamt68">#REF!</definedName>
    <definedName name="TRIAamt69">#REF!</definedName>
    <definedName name="TRIAamt7">#REF!</definedName>
    <definedName name="TRIAamt70">#REF!</definedName>
    <definedName name="TRIAamt71">#REF!</definedName>
    <definedName name="TRIAamt72">#REF!</definedName>
    <definedName name="TRIAamt73">#REF!</definedName>
    <definedName name="TRIAamt74">#REF!</definedName>
    <definedName name="TRIAamt75">#REF!</definedName>
    <definedName name="TRIAamt76">#REF!</definedName>
    <definedName name="TRIAamt77">#REF!</definedName>
    <definedName name="TRIAamt78">#REF!</definedName>
    <definedName name="TRIAamt79">#REF!</definedName>
    <definedName name="TRIAamt8">#REF!</definedName>
    <definedName name="TRIAamt80">#REF!</definedName>
    <definedName name="TRIAamt81">#REF!</definedName>
    <definedName name="TRIAamt82">#REF!</definedName>
    <definedName name="TRIAamt83">#REF!</definedName>
    <definedName name="TRIAamt84">#REF!</definedName>
    <definedName name="TRIAamt85">#REF!</definedName>
    <definedName name="TRIAamt86">#REF!</definedName>
    <definedName name="TRIAamt87">#REF!</definedName>
    <definedName name="TRIAamt88">#REF!</definedName>
    <definedName name="TRIAamt89">#REF!</definedName>
    <definedName name="TRIAamt9">#REF!</definedName>
    <definedName name="TRIAamt90">#REF!</definedName>
    <definedName name="TRIAamt91">#REF!</definedName>
    <definedName name="TRIAamt92">#REF!</definedName>
    <definedName name="TRIAamt93">#REF!</definedName>
    <definedName name="TRIAamt94">#REF!</definedName>
    <definedName name="TRIAamt95">#REF!</definedName>
    <definedName name="TRIAamt96">#REF!</definedName>
    <definedName name="TRIAamt97">#REF!</definedName>
    <definedName name="TRIAamt98">#REF!</definedName>
    <definedName name="TRIAamt99">#REF!</definedName>
    <definedName name="TRIAFP1">#REF!</definedName>
    <definedName name="TRIAInc1">Worksheet!$AI$5</definedName>
    <definedName name="TX">Tables!$D$2525:$D$2778</definedName>
    <definedName name="Units1">Worksheet!$R$5</definedName>
    <definedName name="Units10">#REF!</definedName>
    <definedName name="Units100">#REF!</definedName>
    <definedName name="Units11">#REF!</definedName>
    <definedName name="Units12">#REF!</definedName>
    <definedName name="Units13">#REF!</definedName>
    <definedName name="Units14">#REF!</definedName>
    <definedName name="Units15">#REF!</definedName>
    <definedName name="Units16">#REF!</definedName>
    <definedName name="Units17">#REF!</definedName>
    <definedName name="Units18">#REF!</definedName>
    <definedName name="Units19">#REF!</definedName>
    <definedName name="Units2">Worksheet!$R$6</definedName>
    <definedName name="Units20">#REF!</definedName>
    <definedName name="Units21">#REF!</definedName>
    <definedName name="Units22">#REF!</definedName>
    <definedName name="Units23">#REF!</definedName>
    <definedName name="Units24">#REF!</definedName>
    <definedName name="Units25">#REF!</definedName>
    <definedName name="Units26">#REF!</definedName>
    <definedName name="Units27">#REF!</definedName>
    <definedName name="Units28">#REF!</definedName>
    <definedName name="Units29">#REF!</definedName>
    <definedName name="Units3">Worksheet!$R$7</definedName>
    <definedName name="Units30">#REF!</definedName>
    <definedName name="Units31">#REF!</definedName>
    <definedName name="Units32">#REF!</definedName>
    <definedName name="Units33">#REF!</definedName>
    <definedName name="Units34">#REF!</definedName>
    <definedName name="Units35">#REF!</definedName>
    <definedName name="Units36">#REF!</definedName>
    <definedName name="Units37">#REF!</definedName>
    <definedName name="Units38">#REF!</definedName>
    <definedName name="Units39">#REF!</definedName>
    <definedName name="Units4">Worksheet!$R$8</definedName>
    <definedName name="Units40">#REF!</definedName>
    <definedName name="Units41">#REF!</definedName>
    <definedName name="Units42">#REF!</definedName>
    <definedName name="Units43">#REF!</definedName>
    <definedName name="Units44">#REF!</definedName>
    <definedName name="Units45">#REF!</definedName>
    <definedName name="Units46">#REF!</definedName>
    <definedName name="Units47">#REF!</definedName>
    <definedName name="Units48">#REF!</definedName>
    <definedName name="Units49">#REF!</definedName>
    <definedName name="Units5">Worksheet!$R$9</definedName>
    <definedName name="Units50">#REF!</definedName>
    <definedName name="Units51">#REF!</definedName>
    <definedName name="Units52">#REF!</definedName>
    <definedName name="Units53">#REF!</definedName>
    <definedName name="Units54">#REF!</definedName>
    <definedName name="Units55">#REF!</definedName>
    <definedName name="Units56">#REF!</definedName>
    <definedName name="Units57">#REF!</definedName>
    <definedName name="Units58">#REF!</definedName>
    <definedName name="Units59">#REF!</definedName>
    <definedName name="Units6">Worksheet!$R$10</definedName>
    <definedName name="Units60">#REF!</definedName>
    <definedName name="Units61">#REF!</definedName>
    <definedName name="Units62">#REF!</definedName>
    <definedName name="Units63">#REF!</definedName>
    <definedName name="Units64">#REF!</definedName>
    <definedName name="Units65">#REF!</definedName>
    <definedName name="Units66">#REF!</definedName>
    <definedName name="Units67">#REF!</definedName>
    <definedName name="Units68">#REF!</definedName>
    <definedName name="Units69">#REF!</definedName>
    <definedName name="Units7">#REF!</definedName>
    <definedName name="Units70">#REF!</definedName>
    <definedName name="Units71">#REF!</definedName>
    <definedName name="Units72">#REF!</definedName>
    <definedName name="Units73">#REF!</definedName>
    <definedName name="Units74">#REF!</definedName>
    <definedName name="Units75">#REF!</definedName>
    <definedName name="Units76">#REF!</definedName>
    <definedName name="Units77">#REF!</definedName>
    <definedName name="Units78">#REF!</definedName>
    <definedName name="Units79">#REF!</definedName>
    <definedName name="Units8">#REF!</definedName>
    <definedName name="Units80">#REF!</definedName>
    <definedName name="Units81">#REF!</definedName>
    <definedName name="Units82">#REF!</definedName>
    <definedName name="Units83">#REF!</definedName>
    <definedName name="Units84">#REF!</definedName>
    <definedName name="Units85">#REF!</definedName>
    <definedName name="Units86">#REF!</definedName>
    <definedName name="Units87">#REF!</definedName>
    <definedName name="Units88">#REF!</definedName>
    <definedName name="Units89">#REF!</definedName>
    <definedName name="Units9">#REF!</definedName>
    <definedName name="Units90">#REF!</definedName>
    <definedName name="Units91">#REF!</definedName>
    <definedName name="Units92">#REF!</definedName>
    <definedName name="Units93">#REF!</definedName>
    <definedName name="Units94">#REF!</definedName>
    <definedName name="Units95">#REF!</definedName>
    <definedName name="Units96">#REF!</definedName>
    <definedName name="Units97">#REF!</definedName>
    <definedName name="Units98">#REF!</definedName>
    <definedName name="Units99">#REF!</definedName>
    <definedName name="UT">Tables!$D$2779:$D$2807</definedName>
    <definedName name="VA">Tables!$D$2808:$D$2931</definedName>
    <definedName name="VacantBLDGFinalPrem1">#REF!</definedName>
    <definedName name="VacantBLDGFinalPrem10">#REF!</definedName>
    <definedName name="VacantBLDGFinalPrem100">#REF!</definedName>
    <definedName name="VacantBLDGFinalPrem11">#REF!</definedName>
    <definedName name="VacantBLDGFinalPrem12">#REF!</definedName>
    <definedName name="VacantBLDGFinalPrem13">#REF!</definedName>
    <definedName name="VacantBLDGFinalPrem14">#REF!</definedName>
    <definedName name="VacantBLDGFinalPrem15">#REF!</definedName>
    <definedName name="VacantBLDGFinalPrem16">#REF!</definedName>
    <definedName name="VacantBLDGFinalPrem17">#REF!</definedName>
    <definedName name="VacantBLDGFinalPrem18">#REF!</definedName>
    <definedName name="VacantBLDGFinalPrem19">#REF!</definedName>
    <definedName name="VacantBLDGFinalPrem2">#REF!</definedName>
    <definedName name="VacantBLDGFinalPrem20">#REF!</definedName>
    <definedName name="VacantBLDGFinalPrem21">#REF!</definedName>
    <definedName name="VacantBLDGFinalPrem22">#REF!</definedName>
    <definedName name="VacantBLDGFinalPrem23">#REF!</definedName>
    <definedName name="VacantBLDGFinalPrem24">#REF!</definedName>
    <definedName name="VacantBLDGFinalPrem25">#REF!</definedName>
    <definedName name="VacantBLDGFinalPrem26">#REF!</definedName>
    <definedName name="VacantBLDGFinalPrem27">#REF!</definedName>
    <definedName name="VacantBLDGFinalPrem28">#REF!</definedName>
    <definedName name="VacantBLDGFinalPrem29">#REF!</definedName>
    <definedName name="VacantBLDGFinalPrem3">#REF!</definedName>
    <definedName name="VacantBLDGFinalPrem30">#REF!</definedName>
    <definedName name="VacantBLDGFinalPrem31">#REF!</definedName>
    <definedName name="VacantBLDGFinalPrem32">#REF!</definedName>
    <definedName name="VacantBLDGFinalPrem33">#REF!</definedName>
    <definedName name="VacantBLDGFinalPrem34">#REF!</definedName>
    <definedName name="VacantBLDGFinalPrem35">#REF!</definedName>
    <definedName name="VacantBLDGFinalPrem36">#REF!</definedName>
    <definedName name="VacantBLDGFinalPrem37">#REF!</definedName>
    <definedName name="VacantBLDGFinalPrem38">#REF!</definedName>
    <definedName name="VacantBLDGFinalPrem39">#REF!</definedName>
    <definedName name="VacantBLDGFinalPrem4">#REF!</definedName>
    <definedName name="VacantBLDGFinalPrem40">#REF!</definedName>
    <definedName name="VacantBLDGFinalPrem41">#REF!</definedName>
    <definedName name="VacantBLDGFinalPrem42">#REF!</definedName>
    <definedName name="VacantBLDGFinalPrem43">#REF!</definedName>
    <definedName name="VacantBLDGFinalPrem44">#REF!</definedName>
    <definedName name="VacantBLDGFinalPrem45">#REF!</definedName>
    <definedName name="VacantBLDGFinalPrem46">#REF!</definedName>
    <definedName name="VacantBLDGFinalPrem47">#REF!</definedName>
    <definedName name="VacantBLDGFinalPrem48">#REF!</definedName>
    <definedName name="VacantBLDGFinalPrem49">#REF!</definedName>
    <definedName name="VacantBLDGFinalPrem5">#REF!</definedName>
    <definedName name="VacantBLDGFinalPrem50">#REF!</definedName>
    <definedName name="VacantBLDGFinalPrem51">#REF!</definedName>
    <definedName name="VacantBLDGFinalPrem52">#REF!</definedName>
    <definedName name="VacantBLDGFinalPrem53">#REF!</definedName>
    <definedName name="VacantBLDGFinalPrem54">#REF!</definedName>
    <definedName name="VacantBLDGFinalPrem55">#REF!</definedName>
    <definedName name="VacantBLDGFinalPrem56">#REF!</definedName>
    <definedName name="VacantBLDGFinalPrem57">#REF!</definedName>
    <definedName name="VacantBLDGFinalPrem58">#REF!</definedName>
    <definedName name="VacantBLDGFinalPrem59">#REF!</definedName>
    <definedName name="VacantBLDGFinalPrem6">#REF!</definedName>
    <definedName name="VacantBLDGFinalPrem60">#REF!</definedName>
    <definedName name="VacantBLDGFinalPrem61">#REF!</definedName>
    <definedName name="VacantBLDGFinalPrem62">#REF!</definedName>
    <definedName name="VacantBLDGFinalPrem63">#REF!</definedName>
    <definedName name="VacantBLDGFinalPrem64">#REF!</definedName>
    <definedName name="VacantBLDGFinalPrem65">#REF!</definedName>
    <definedName name="VacantBLDGFinalPrem66">#REF!</definedName>
    <definedName name="VacantBLDGFinalPrem67">#REF!</definedName>
    <definedName name="VacantBLDGFinalPrem68">#REF!</definedName>
    <definedName name="VacantBLDGFinalPrem69">#REF!</definedName>
    <definedName name="VacantBLDGFinalPrem7">#REF!</definedName>
    <definedName name="VacantBLDGFinalPrem70">#REF!</definedName>
    <definedName name="VacantBLDGFinalPrem71">#REF!</definedName>
    <definedName name="VacantBLDGFinalPrem72">#REF!</definedName>
    <definedName name="VacantBLDGFinalPrem73">#REF!</definedName>
    <definedName name="VacantBLDGFinalPrem74">#REF!</definedName>
    <definedName name="VacantBLDGFinalPrem75">#REF!</definedName>
    <definedName name="VacantBLDGFinalPrem76">#REF!</definedName>
    <definedName name="VacantBLDGFinalPrem77">#REF!</definedName>
    <definedName name="VacantBLDGFinalPrem78">#REF!</definedName>
    <definedName name="VacantBLDGFinalPrem79">#REF!</definedName>
    <definedName name="VacantBLDGFinalPrem8">#REF!</definedName>
    <definedName name="VacantBLDGFinalPrem80">#REF!</definedName>
    <definedName name="VacantBLDGFinalPrem81">#REF!</definedName>
    <definedName name="VacantBLDGFinalPrem82">#REF!</definedName>
    <definedName name="VacantBLDGFinalPrem83">#REF!</definedName>
    <definedName name="VacantBLDGFinalPrem84">#REF!</definedName>
    <definedName name="VacantBLDGFinalPrem85">#REF!</definedName>
    <definedName name="VacantBLDGFinalPrem86">#REF!</definedName>
    <definedName name="VacantBLDGFinalPrem87">#REF!</definedName>
    <definedName name="VacantBLDGFinalPrem88">#REF!</definedName>
    <definedName name="VacantBLDGFinalPrem89">#REF!</definedName>
    <definedName name="VacantBLDGFinalPrem9">#REF!</definedName>
    <definedName name="VacantBLDGFinalPrem90">#REF!</definedName>
    <definedName name="VacantBLDGFinalPrem91">#REF!</definedName>
    <definedName name="VacantBLDGFinalPrem92">#REF!</definedName>
    <definedName name="VacantBLDGFinalPrem93">#REF!</definedName>
    <definedName name="VacantBLDGFinalPrem94">#REF!</definedName>
    <definedName name="VacantBLDGFinalPrem95">#REF!</definedName>
    <definedName name="VacantBLDGFinalPrem96">#REF!</definedName>
    <definedName name="VacantBLDGFinalPrem97">#REF!</definedName>
    <definedName name="VacantBLDGFinalPrem98">#REF!</definedName>
    <definedName name="VacantBLDGFinalPrem99">#REF!</definedName>
    <definedName name="VacantLandFinalPrem1">#REF!</definedName>
    <definedName name="VacantLandFinalPrem10">#REF!</definedName>
    <definedName name="VacantLandFinalPrem100">#REF!</definedName>
    <definedName name="VacantLandFinalPrem11">#REF!</definedName>
    <definedName name="VacantLandFinalPrem12">#REF!</definedName>
    <definedName name="VacantLandFinalPrem13">#REF!</definedName>
    <definedName name="VacantLandFinalPrem14">#REF!</definedName>
    <definedName name="VacantLandFinalPrem15">#REF!</definedName>
    <definedName name="VacantLandFinalPrem16">#REF!</definedName>
    <definedName name="VacantLandFinalPrem17">#REF!</definedName>
    <definedName name="VacantLandFinalPrem18">#REF!</definedName>
    <definedName name="VacantLandFinalPrem19">#REF!</definedName>
    <definedName name="VacantLandFinalPrem2">#REF!</definedName>
    <definedName name="VacantLandFinalPrem20">#REF!</definedName>
    <definedName name="VacantLandFinalPrem21">#REF!</definedName>
    <definedName name="VacantLandFinalPrem22">#REF!</definedName>
    <definedName name="VacantLandFinalPrem23">#REF!</definedName>
    <definedName name="VacantLandFinalPrem24">#REF!</definedName>
    <definedName name="VacantLandFinalPrem25">#REF!</definedName>
    <definedName name="VacantLandFinalPrem26">#REF!</definedName>
    <definedName name="VacantLandFinalPrem27">#REF!</definedName>
    <definedName name="VacantLandFinalPrem28">#REF!</definedName>
    <definedName name="VacantLandFinalPrem29">#REF!</definedName>
    <definedName name="VacantLandFinalPrem3">#REF!</definedName>
    <definedName name="VacantLandFinalPrem30">#REF!</definedName>
    <definedName name="VacantLandFinalPrem31">#REF!</definedName>
    <definedName name="VacantLandFinalPrem32">#REF!</definedName>
    <definedName name="VacantLandFinalPrem33">#REF!</definedName>
    <definedName name="VacantLandFinalPrem34">#REF!</definedName>
    <definedName name="VacantLandFinalPrem35">#REF!</definedName>
    <definedName name="VacantLandFinalPrem36">#REF!</definedName>
    <definedName name="VacantLandFinalPrem37">#REF!</definedName>
    <definedName name="VacantLandFinalPrem38">#REF!</definedName>
    <definedName name="VacantLandFinalPrem39">#REF!</definedName>
    <definedName name="VacantLandFinalPrem4">#REF!</definedName>
    <definedName name="VacantLandFinalPrem40">#REF!</definedName>
    <definedName name="VacantLandFinalPrem41">#REF!</definedName>
    <definedName name="VacantLandFinalPrem42">#REF!</definedName>
    <definedName name="VacantLandFinalPrem43">#REF!</definedName>
    <definedName name="VacantLandFinalPrem44">#REF!</definedName>
    <definedName name="VacantLandFinalPrem45">#REF!</definedName>
    <definedName name="VacantLandFinalPrem46">#REF!</definedName>
    <definedName name="VacantLandFinalPrem47">#REF!</definedName>
    <definedName name="VacantLandFinalPrem48">#REF!</definedName>
    <definedName name="VacantLandFinalPrem49">#REF!</definedName>
    <definedName name="VacantLandFinalPrem5">#REF!</definedName>
    <definedName name="VacantLandFinalPrem50">#REF!</definedName>
    <definedName name="VacantLandFinalPrem51">#REF!</definedName>
    <definedName name="VacantLandFinalPrem52">#REF!</definedName>
    <definedName name="VacantLandFinalPrem53">#REF!</definedName>
    <definedName name="VacantLandFinalPrem54">#REF!</definedName>
    <definedName name="VacantLandFinalPrem55">#REF!</definedName>
    <definedName name="VacantLandFinalPrem56">#REF!</definedName>
    <definedName name="VacantLandFinalPrem57">#REF!</definedName>
    <definedName name="VacantLandFinalPrem58">#REF!</definedName>
    <definedName name="VacantLandFinalPrem59">#REF!</definedName>
    <definedName name="VacantLandFinalPrem6">#REF!</definedName>
    <definedName name="VacantLandFinalPrem60">#REF!</definedName>
    <definedName name="VacantLandFinalPrem61">#REF!</definedName>
    <definedName name="VacantLandFinalPrem62">#REF!</definedName>
    <definedName name="VacantLandFinalPrem63">#REF!</definedName>
    <definedName name="VacantLandFinalPrem64">#REF!</definedName>
    <definedName name="VacantLandFinalPrem65">#REF!</definedName>
    <definedName name="VacantLandFinalPrem66">#REF!</definedName>
    <definedName name="VacantLandFinalPrem67">#REF!</definedName>
    <definedName name="VacantLandFinalPrem68">#REF!</definedName>
    <definedName name="VacantLandFinalPrem69">#REF!</definedName>
    <definedName name="VacantLandFinalPrem7">#REF!</definedName>
    <definedName name="VacantLandFinalPrem70">#REF!</definedName>
    <definedName name="VacantLandFinalPrem71">#REF!</definedName>
    <definedName name="VacantLandFinalPrem72">#REF!</definedName>
    <definedName name="VacantLandFinalPrem73">#REF!</definedName>
    <definedName name="VacantLandFinalPrem74">#REF!</definedName>
    <definedName name="VacantLandFinalPrem75">#REF!</definedName>
    <definedName name="VacantLandFinalPrem76">#REF!</definedName>
    <definedName name="VacantLandFinalPrem77">#REF!</definedName>
    <definedName name="VacantLandFinalPrem78">#REF!</definedName>
    <definedName name="VacantLandFinalPrem79">#REF!</definedName>
    <definedName name="VacantLandFinalPrem8">#REF!</definedName>
    <definedName name="VacantLandFinalPrem80">#REF!</definedName>
    <definedName name="VacantLandFinalPrem81">#REF!</definedName>
    <definedName name="VacantLandFinalPrem82">#REF!</definedName>
    <definedName name="VacantLandFinalPrem83">#REF!</definedName>
    <definedName name="VacantLandFinalPrem84">#REF!</definedName>
    <definedName name="VacantLandFinalPrem85">#REF!</definedName>
    <definedName name="VacantLandFinalPrem86">#REF!</definedName>
    <definedName name="VacantLandFinalPrem87">#REF!</definedName>
    <definedName name="VacantLandFinalPrem88">#REF!</definedName>
    <definedName name="VacantLandFinalPrem89">#REF!</definedName>
    <definedName name="VacantLandFinalPrem9">#REF!</definedName>
    <definedName name="VacantLandFinalPrem90">#REF!</definedName>
    <definedName name="VacantLandFinalPrem91">#REF!</definedName>
    <definedName name="VacantLandFinalPrem92">#REF!</definedName>
    <definedName name="VacantLandFinalPrem93">#REF!</definedName>
    <definedName name="VacantLandFinalPrem94">#REF!</definedName>
    <definedName name="VacantLandFinalPrem95">#REF!</definedName>
    <definedName name="VacantLandFinalPrem96">#REF!</definedName>
    <definedName name="VacantLandFinalPrem97">#REF!</definedName>
    <definedName name="VacantLandFinalPrem98">#REF!</definedName>
    <definedName name="VacantLandFinalPrem99">#REF!</definedName>
    <definedName name="VacBldgRate1">#REF!</definedName>
    <definedName name="VacBldgRate10">#REF!</definedName>
    <definedName name="VacBldgRate100">#REF!</definedName>
    <definedName name="VacBldgRate11">#REF!</definedName>
    <definedName name="VacBldgRate12">#REF!</definedName>
    <definedName name="VacBldgRate13">#REF!</definedName>
    <definedName name="VacBldgRate14">#REF!</definedName>
    <definedName name="VacBldgRate15">#REF!</definedName>
    <definedName name="VacBldgRate16">#REF!</definedName>
    <definedName name="VacBldgRate17">#REF!</definedName>
    <definedName name="VacBldgRate18">#REF!</definedName>
    <definedName name="VacBldgRate19">#REF!</definedName>
    <definedName name="VacBldgRate2">#REF!</definedName>
    <definedName name="VacBldgRate20">#REF!</definedName>
    <definedName name="VacBldgRate21">#REF!</definedName>
    <definedName name="VacBldgRate22">#REF!</definedName>
    <definedName name="VacBldgRate23">#REF!</definedName>
    <definedName name="VacBldgRate24">#REF!</definedName>
    <definedName name="VacBldgRate25">#REF!</definedName>
    <definedName name="VacBldgRate26">#REF!</definedName>
    <definedName name="VacBldgRate27">#REF!</definedName>
    <definedName name="VacBldgRate28">#REF!</definedName>
    <definedName name="VacBldgRate29">#REF!</definedName>
    <definedName name="VacBldgRate3">#REF!</definedName>
    <definedName name="VacBldgRate30">#REF!</definedName>
    <definedName name="VacBldgRate31">#REF!</definedName>
    <definedName name="VacBldgRate32">#REF!</definedName>
    <definedName name="VacBldgRate33">#REF!</definedName>
    <definedName name="VacBldgRate34">#REF!</definedName>
    <definedName name="VacBldgRate35">#REF!</definedName>
    <definedName name="VacBldgRate36">#REF!</definedName>
    <definedName name="VacBldgRate37">#REF!</definedName>
    <definedName name="VacBldgRate38">#REF!</definedName>
    <definedName name="VacBldgRate39">#REF!</definedName>
    <definedName name="VacBldgRate4">#REF!</definedName>
    <definedName name="VacBldgRate40">#REF!</definedName>
    <definedName name="VacBldgRate41">#REF!</definedName>
    <definedName name="VacBldgRate42">#REF!</definedName>
    <definedName name="VacBldgRate43">#REF!</definedName>
    <definedName name="VacBldgRate44">#REF!</definedName>
    <definedName name="VacBldgRate45">#REF!</definedName>
    <definedName name="VacBldgRate46">#REF!</definedName>
    <definedName name="VacBldgRate47">#REF!</definedName>
    <definedName name="VacBldgRate48">#REF!</definedName>
    <definedName name="VacBldgRate49">#REF!</definedName>
    <definedName name="VacBldgRate5">#REF!</definedName>
    <definedName name="VacBldgRate50">#REF!</definedName>
    <definedName name="VacBldgRate51">#REF!</definedName>
    <definedName name="VacBldgRate52">#REF!</definedName>
    <definedName name="VacBldgRate53">#REF!</definedName>
    <definedName name="VacBldgRate54">#REF!</definedName>
    <definedName name="VacBldgRate55">#REF!</definedName>
    <definedName name="VacBldgRate56">#REF!</definedName>
    <definedName name="VacBldgRate57">#REF!</definedName>
    <definedName name="VacBldgRate58">#REF!</definedName>
    <definedName name="VacBldgRate59">#REF!</definedName>
    <definedName name="VacBldgRate6">#REF!</definedName>
    <definedName name="VacBldgRate60">#REF!</definedName>
    <definedName name="VacBldgRate61">#REF!</definedName>
    <definedName name="VacBldgRate62">#REF!</definedName>
    <definedName name="VacBldgRate63">#REF!</definedName>
    <definedName name="VacBldgRate64">#REF!</definedName>
    <definedName name="VacBldgRate65">#REF!</definedName>
    <definedName name="VacBldgRate66">#REF!</definedName>
    <definedName name="VacBldgRate67">#REF!</definedName>
    <definedName name="VacBldgRate68">#REF!</definedName>
    <definedName name="VacBldgRate69">#REF!</definedName>
    <definedName name="VacBldgRate7">#REF!</definedName>
    <definedName name="VacBldgRate70">#REF!</definedName>
    <definedName name="VacBldgRate71">#REF!</definedName>
    <definedName name="VacBldgRate72">#REF!</definedName>
    <definedName name="VacBldgRate73">#REF!</definedName>
    <definedName name="VacBldgRate74">#REF!</definedName>
    <definedName name="VacBldgRate75">#REF!</definedName>
    <definedName name="VacBldgRate76">#REF!</definedName>
    <definedName name="VacBldgRate77">#REF!</definedName>
    <definedName name="VacBldgRate78">#REF!</definedName>
    <definedName name="VacBldgRate79">#REF!</definedName>
    <definedName name="VacBldgRate8">#REF!</definedName>
    <definedName name="VacBldgRate80">#REF!</definedName>
    <definedName name="VacBldgRate81">#REF!</definedName>
    <definedName name="VacBldgRate82">#REF!</definedName>
    <definedName name="VacBldgRate83">#REF!</definedName>
    <definedName name="VacBldgRate84">#REF!</definedName>
    <definedName name="VacBldgRate85">#REF!</definedName>
    <definedName name="VacBldgRate86">#REF!</definedName>
    <definedName name="VacBldgRate87">#REF!</definedName>
    <definedName name="VacBldgRate88">#REF!</definedName>
    <definedName name="VacBldgRate89">#REF!</definedName>
    <definedName name="VacBldgRate9">#REF!</definedName>
    <definedName name="VacBldgRate90">#REF!</definedName>
    <definedName name="VacBldgRate91">#REF!</definedName>
    <definedName name="VacBldgRate92">#REF!</definedName>
    <definedName name="VacBldgRate93">#REF!</definedName>
    <definedName name="VacBldgRate94">#REF!</definedName>
    <definedName name="VacBldgRate95">#REF!</definedName>
    <definedName name="VacBldgRate96">#REF!</definedName>
    <definedName name="VacBldgRate97">#REF!</definedName>
    <definedName name="VacBldgRate98">#REF!</definedName>
    <definedName name="VacBldgRate99">#REF!</definedName>
    <definedName name="VacBldSqFt1">#REF!</definedName>
    <definedName name="VacBldSqFt10">#REF!</definedName>
    <definedName name="VacBldSqFt100">#REF!</definedName>
    <definedName name="VacBldSqFt11">#REF!</definedName>
    <definedName name="VacBldSqFt12">#REF!</definedName>
    <definedName name="VacBldSqFt13">#REF!</definedName>
    <definedName name="VacBldSqFt14">#REF!</definedName>
    <definedName name="VacBldSqFt15">#REF!</definedName>
    <definedName name="VacBldSqFt16">#REF!</definedName>
    <definedName name="VacBldSqFt17">#REF!</definedName>
    <definedName name="VacBldSqFt18">#REF!</definedName>
    <definedName name="VacBldSqFt19">#REF!</definedName>
    <definedName name="VacBldSqFt2">#REF!</definedName>
    <definedName name="VacBldSqFt20">#REF!</definedName>
    <definedName name="VacBldSqFt21">#REF!</definedName>
    <definedName name="VacBldSqFt22">#REF!</definedName>
    <definedName name="VacBldSqFt23">#REF!</definedName>
    <definedName name="VacBldSqFt24">#REF!</definedName>
    <definedName name="VacBldSqFt25">#REF!</definedName>
    <definedName name="VacBldSqFt26">#REF!</definedName>
    <definedName name="VacBldSqFt27">#REF!</definedName>
    <definedName name="VacBldSqFt28">#REF!</definedName>
    <definedName name="VacBldSqFt29">#REF!</definedName>
    <definedName name="VacBldSqFt3">#REF!</definedName>
    <definedName name="VacBldSqFt30">#REF!</definedName>
    <definedName name="VacBldSqFt31">#REF!</definedName>
    <definedName name="VacBldSqFt32">#REF!</definedName>
    <definedName name="VacBldSqFt33">#REF!</definedName>
    <definedName name="VacBldSqFt34">#REF!</definedName>
    <definedName name="VacBldSqFt35">#REF!</definedName>
    <definedName name="VacBldSqFt36">#REF!</definedName>
    <definedName name="VacBldSqFt37">#REF!</definedName>
    <definedName name="VacBldSqFt38">#REF!</definedName>
    <definedName name="VacBldSqFt39">#REF!</definedName>
    <definedName name="VacBldSqFt4">#REF!</definedName>
    <definedName name="VacBldSqFt40">#REF!</definedName>
    <definedName name="VacBldSqFt41">#REF!</definedName>
    <definedName name="VacBldSqFt42">#REF!</definedName>
    <definedName name="VacBldSqFt43">#REF!</definedName>
    <definedName name="VacBldSqFt44">#REF!</definedName>
    <definedName name="VacBldSqFt45">#REF!</definedName>
    <definedName name="VacBldSqFt46">#REF!</definedName>
    <definedName name="VacBldSqFt47">#REF!</definedName>
    <definedName name="VacBldSqFt48">#REF!</definedName>
    <definedName name="VacBldSqFt49">#REF!</definedName>
    <definedName name="VacBldSqFt5">#REF!</definedName>
    <definedName name="VacBldSqFt50">#REF!</definedName>
    <definedName name="VacBldSqFt51">#REF!</definedName>
    <definedName name="VacBldSqFt52">#REF!</definedName>
    <definedName name="VacBldSqFt53">#REF!</definedName>
    <definedName name="VacBldSqFt54">#REF!</definedName>
    <definedName name="VacBldSqFt55">#REF!</definedName>
    <definedName name="VacBldSqFt56">#REF!</definedName>
    <definedName name="VacBldSqFt57">#REF!</definedName>
    <definedName name="VacBldSqFt58">#REF!</definedName>
    <definedName name="VacBldSqFt59">#REF!</definedName>
    <definedName name="VacBldSqFt6">#REF!</definedName>
    <definedName name="VacBldSqFt60">#REF!</definedName>
    <definedName name="VacBldSqFt61">#REF!</definedName>
    <definedName name="VacBldSqFt62">#REF!</definedName>
    <definedName name="VacBldSqFt63">#REF!</definedName>
    <definedName name="VacBldSqFt64">#REF!</definedName>
    <definedName name="VacBldSqFt65">#REF!</definedName>
    <definedName name="VacBldSqFt66">#REF!</definedName>
    <definedName name="VacBldSqFt67">#REF!</definedName>
    <definedName name="VacBldSqFt68">#REF!</definedName>
    <definedName name="VacBldSqFt69">#REF!</definedName>
    <definedName name="VacBldSqFt7">#REF!</definedName>
    <definedName name="VacBldSqFt70">#REF!</definedName>
    <definedName name="VacBldSqFt71">#REF!</definedName>
    <definedName name="VacBldSqFt72">#REF!</definedName>
    <definedName name="VacBldSqFt73">#REF!</definedName>
    <definedName name="VacBldSqFt74">#REF!</definedName>
    <definedName name="VacBldSqFt75">#REF!</definedName>
    <definedName name="VacBldSqFt76">#REF!</definedName>
    <definedName name="VacBldSqFt77">#REF!</definedName>
    <definedName name="VacBldSqFt78">#REF!</definedName>
    <definedName name="VacBldSqFt79">#REF!</definedName>
    <definedName name="VacBldSqFt8">#REF!</definedName>
    <definedName name="VacBldSqFt80">#REF!</definedName>
    <definedName name="VacBldSqFt81">#REF!</definedName>
    <definedName name="VacBldSqFt82">#REF!</definedName>
    <definedName name="VacBldSqFt83">#REF!</definedName>
    <definedName name="VacBldSqFt84">#REF!</definedName>
    <definedName name="VacBldSqFt85">#REF!</definedName>
    <definedName name="VacBldSqFt86">#REF!</definedName>
    <definedName name="VacBldSqFt87">#REF!</definedName>
    <definedName name="VacBldSqFt88">#REF!</definedName>
    <definedName name="VacBldSqFt89">#REF!</definedName>
    <definedName name="VacBldSqFt9">#REF!</definedName>
    <definedName name="VacBldSqFt90">#REF!</definedName>
    <definedName name="VacBldSqFt91">#REF!</definedName>
    <definedName name="VacBldSqFt92">#REF!</definedName>
    <definedName name="VacBldSqFt93">#REF!</definedName>
    <definedName name="VacBldSqFt94">#REF!</definedName>
    <definedName name="VacBldSqFt95">#REF!</definedName>
    <definedName name="VacBldSqFt96">#REF!</definedName>
    <definedName name="VacBldSqFt97">#REF!</definedName>
    <definedName name="VacBldSqFt98">#REF!</definedName>
    <definedName name="VacBldSqFt99">#REF!</definedName>
    <definedName name="VacLandAcre1">#REF!</definedName>
    <definedName name="VacLandAcre10">#REF!</definedName>
    <definedName name="VacLandAcre100">#REF!</definedName>
    <definedName name="VacLandAcre11">#REF!</definedName>
    <definedName name="VacLandAcre12">#REF!</definedName>
    <definedName name="VacLandAcre13">#REF!</definedName>
    <definedName name="VacLandAcre14">#REF!</definedName>
    <definedName name="VacLandAcre15">#REF!</definedName>
    <definedName name="VacLandAcre16">#REF!</definedName>
    <definedName name="VacLandAcre17">#REF!</definedName>
    <definedName name="VacLandAcre18">#REF!</definedName>
    <definedName name="VacLandAcre19">#REF!</definedName>
    <definedName name="VacLandAcre2">#REF!</definedName>
    <definedName name="VacLandAcre20">#REF!</definedName>
    <definedName name="VacLandAcre21">#REF!</definedName>
    <definedName name="VacLandAcre22">#REF!</definedName>
    <definedName name="VacLandAcre23">#REF!</definedName>
    <definedName name="VacLandAcre24">#REF!</definedName>
    <definedName name="VacLandAcre25">#REF!</definedName>
    <definedName name="VacLandAcre26">#REF!</definedName>
    <definedName name="VacLandAcre27">#REF!</definedName>
    <definedName name="VacLandAcre28">#REF!</definedName>
    <definedName name="VacLandAcre29">#REF!</definedName>
    <definedName name="VacLandAcre3">#REF!</definedName>
    <definedName name="VacLandAcre30">#REF!</definedName>
    <definedName name="VacLandAcre31">#REF!</definedName>
    <definedName name="VacLandAcre32">#REF!</definedName>
    <definedName name="VacLandAcre33">#REF!</definedName>
    <definedName name="VacLandAcre34">#REF!</definedName>
    <definedName name="VacLandAcre35">#REF!</definedName>
    <definedName name="VacLandAcre36">#REF!</definedName>
    <definedName name="VacLandAcre37">#REF!</definedName>
    <definedName name="VacLandAcre38">#REF!</definedName>
    <definedName name="VacLandAcre39">#REF!</definedName>
    <definedName name="VacLandAcre4">#REF!</definedName>
    <definedName name="VacLandAcre40">#REF!</definedName>
    <definedName name="VacLandAcre41">#REF!</definedName>
    <definedName name="VacLandAcre42">#REF!</definedName>
    <definedName name="VacLandAcre43">#REF!</definedName>
    <definedName name="VacLandAcre44">#REF!</definedName>
    <definedName name="VacLandAcre45">#REF!</definedName>
    <definedName name="VacLandAcre46">#REF!</definedName>
    <definedName name="VacLandAcre47">#REF!</definedName>
    <definedName name="VacLandAcre48">#REF!</definedName>
    <definedName name="VacLandAcre49">#REF!</definedName>
    <definedName name="VacLandAcre5">#REF!</definedName>
    <definedName name="VacLandAcre50">#REF!</definedName>
    <definedName name="VacLandAcre51">#REF!</definedName>
    <definedName name="VacLandAcre52">#REF!</definedName>
    <definedName name="VacLandAcre53">#REF!</definedName>
    <definedName name="VacLandAcre54">#REF!</definedName>
    <definedName name="VacLandAcre55">#REF!</definedName>
    <definedName name="VacLandAcre56">#REF!</definedName>
    <definedName name="VacLandAcre57">#REF!</definedName>
    <definedName name="VacLandAcre58">#REF!</definedName>
    <definedName name="VacLandAcre59">#REF!</definedName>
    <definedName name="VacLandAcre6">#REF!</definedName>
    <definedName name="VacLandAcre60">#REF!</definedName>
    <definedName name="VacLandAcre61">#REF!</definedName>
    <definedName name="VacLandAcre62">#REF!</definedName>
    <definedName name="VacLandAcre63">#REF!</definedName>
    <definedName name="VacLandAcre64">#REF!</definedName>
    <definedName name="VacLandAcre65">#REF!</definedName>
    <definedName name="VacLandAcre66">#REF!</definedName>
    <definedName name="VacLandAcre67">#REF!</definedName>
    <definedName name="VacLandAcre68">#REF!</definedName>
    <definedName name="VacLandAcre69">#REF!</definedName>
    <definedName name="VacLandAcre7">#REF!</definedName>
    <definedName name="VacLandAcre70">#REF!</definedName>
    <definedName name="VacLandAcre71">#REF!</definedName>
    <definedName name="VacLandAcre72">#REF!</definedName>
    <definedName name="VacLandAcre73">#REF!</definedName>
    <definedName name="VacLandAcre74">#REF!</definedName>
    <definedName name="VacLandAcre75">#REF!</definedName>
    <definedName name="VacLandAcre76">#REF!</definedName>
    <definedName name="VacLandAcre77">#REF!</definedName>
    <definedName name="VacLandAcre78">#REF!</definedName>
    <definedName name="VacLandAcre79">#REF!</definedName>
    <definedName name="VacLandAcre8">#REF!</definedName>
    <definedName name="VacLandAcre80">#REF!</definedName>
    <definedName name="VacLandAcre81">#REF!</definedName>
    <definedName name="VacLandAcre82">#REF!</definedName>
    <definedName name="VacLandAcre83">#REF!</definedName>
    <definedName name="VacLandAcre84">#REF!</definedName>
    <definedName name="VacLandAcre85">#REF!</definedName>
    <definedName name="VacLandAcre86">#REF!</definedName>
    <definedName name="VacLandAcre87">#REF!</definedName>
    <definedName name="VacLandAcre88">#REF!</definedName>
    <definedName name="VacLandAcre89">#REF!</definedName>
    <definedName name="VacLandAcre9">#REF!</definedName>
    <definedName name="VacLandAcre90">#REF!</definedName>
    <definedName name="VacLandAcre91">#REF!</definedName>
    <definedName name="VacLandAcre92">#REF!</definedName>
    <definedName name="VacLandAcre93">#REF!</definedName>
    <definedName name="VacLandAcre94">#REF!</definedName>
    <definedName name="VacLandAcre95">#REF!</definedName>
    <definedName name="VacLandAcre96">#REF!</definedName>
    <definedName name="VacLandAcre97">#REF!</definedName>
    <definedName name="VacLandAcre98">#REF!</definedName>
    <definedName name="VacLandAcre99">#REF!</definedName>
    <definedName name="VacLandRate1">#REF!</definedName>
    <definedName name="VacLandRate10">#REF!</definedName>
    <definedName name="VacLandRate100">#REF!</definedName>
    <definedName name="VacLandRate11">#REF!</definedName>
    <definedName name="VacLandRate12">#REF!</definedName>
    <definedName name="VacLandRate13">#REF!</definedName>
    <definedName name="VacLandRate14">#REF!</definedName>
    <definedName name="VacLandRate15">#REF!</definedName>
    <definedName name="VacLandRate16">#REF!</definedName>
    <definedName name="VacLandRate17">#REF!</definedName>
    <definedName name="VacLandRate18">#REF!</definedName>
    <definedName name="VacLandRate19">#REF!</definedName>
    <definedName name="VacLandRate2">#REF!</definedName>
    <definedName name="VacLandRate20">#REF!</definedName>
    <definedName name="VacLandRate21">#REF!</definedName>
    <definedName name="VacLandRate22">#REF!</definedName>
    <definedName name="VacLandRate23">#REF!</definedName>
    <definedName name="VacLandRate24">#REF!</definedName>
    <definedName name="VacLandRate25">#REF!</definedName>
    <definedName name="VacLandRate26">#REF!</definedName>
    <definedName name="VacLandRate27">#REF!</definedName>
    <definedName name="VacLandRate28">#REF!</definedName>
    <definedName name="VacLandRate29">#REF!</definedName>
    <definedName name="VacLandRate3">#REF!</definedName>
    <definedName name="VacLandRate30">#REF!</definedName>
    <definedName name="VacLandRate31">#REF!</definedName>
    <definedName name="VacLandRate32">#REF!</definedName>
    <definedName name="VacLandRate33">#REF!</definedName>
    <definedName name="VacLandRate34">#REF!</definedName>
    <definedName name="VacLandRate35">#REF!</definedName>
    <definedName name="VacLandRate36">#REF!</definedName>
    <definedName name="VacLandRate37">#REF!</definedName>
    <definedName name="VacLandRate38">#REF!</definedName>
    <definedName name="VacLandRate39">#REF!</definedName>
    <definedName name="VacLandRate4">#REF!</definedName>
    <definedName name="VacLandRate40">#REF!</definedName>
    <definedName name="VacLandRate41">#REF!</definedName>
    <definedName name="VacLandRate42">#REF!</definedName>
    <definedName name="VacLandRate43">#REF!</definedName>
    <definedName name="VacLandRate44">#REF!</definedName>
    <definedName name="VacLandRate45">#REF!</definedName>
    <definedName name="VacLandRate46">#REF!</definedName>
    <definedName name="VacLandRate47">#REF!</definedName>
    <definedName name="VacLandRate48">#REF!</definedName>
    <definedName name="VacLandRate49">#REF!</definedName>
    <definedName name="VacLandRate5">#REF!</definedName>
    <definedName name="VacLandRate50">#REF!</definedName>
    <definedName name="VacLandRate51">#REF!</definedName>
    <definedName name="VacLandRate52">#REF!</definedName>
    <definedName name="VacLandRate53">#REF!</definedName>
    <definedName name="VacLandRate54">#REF!</definedName>
    <definedName name="VacLandRate55">#REF!</definedName>
    <definedName name="VacLandRate56">#REF!</definedName>
    <definedName name="VacLandRate57">#REF!</definedName>
    <definedName name="VacLandRate58">#REF!</definedName>
    <definedName name="VacLandRate59">#REF!</definedName>
    <definedName name="VacLandRate6">#REF!</definedName>
    <definedName name="VacLandRate60">#REF!</definedName>
    <definedName name="VacLandRate61">#REF!</definedName>
    <definedName name="VacLandRate62">#REF!</definedName>
    <definedName name="VacLandRate63">#REF!</definedName>
    <definedName name="VacLandRate64">#REF!</definedName>
    <definedName name="VacLandRate65">#REF!</definedName>
    <definedName name="VacLandRate66">#REF!</definedName>
    <definedName name="VacLandRate67">#REF!</definedName>
    <definedName name="VacLandRate68">#REF!</definedName>
    <definedName name="VacLandRate69">#REF!</definedName>
    <definedName name="VacLandRate7">#REF!</definedName>
    <definedName name="VacLandRate70">#REF!</definedName>
    <definedName name="VacLandRate71">#REF!</definedName>
    <definedName name="VacLandRate72">#REF!</definedName>
    <definedName name="VacLandRate73">#REF!</definedName>
    <definedName name="VacLandRate74">#REF!</definedName>
    <definedName name="VacLandRate75">#REF!</definedName>
    <definedName name="VacLandRate76">#REF!</definedName>
    <definedName name="VacLandRate77">#REF!</definedName>
    <definedName name="VacLandRate78">#REF!</definedName>
    <definedName name="VacLandRate79">#REF!</definedName>
    <definedName name="VacLandRate8">#REF!</definedName>
    <definedName name="VacLandRate80">#REF!</definedName>
    <definedName name="VacLandRate81">#REF!</definedName>
    <definedName name="VacLandRate82">#REF!</definedName>
    <definedName name="VacLandRate83">#REF!</definedName>
    <definedName name="VacLandRate84">#REF!</definedName>
    <definedName name="VacLandRate85">#REF!</definedName>
    <definedName name="VacLandRate86">#REF!</definedName>
    <definedName name="VacLandRate87">#REF!</definedName>
    <definedName name="VacLandRate88">#REF!</definedName>
    <definedName name="VacLandRate89">#REF!</definedName>
    <definedName name="VacLandRate9">#REF!</definedName>
    <definedName name="VacLandRate90">#REF!</definedName>
    <definedName name="VacLandRate91">#REF!</definedName>
    <definedName name="VacLandRate92">#REF!</definedName>
    <definedName name="VacLandRate93">#REF!</definedName>
    <definedName name="VacLandRate94">#REF!</definedName>
    <definedName name="VacLandRate95">#REF!</definedName>
    <definedName name="VacLandRate96">#REF!</definedName>
    <definedName name="VacLandRate97">#REF!</definedName>
    <definedName name="VacLandRate98">#REF!</definedName>
    <definedName name="VacLandRate99">#REF!</definedName>
    <definedName name="VBldg1">#REF!</definedName>
    <definedName name="VBldg10">#REF!</definedName>
    <definedName name="VBldg100">#REF!</definedName>
    <definedName name="VBldg11">#REF!</definedName>
    <definedName name="VBldg12">#REF!</definedName>
    <definedName name="VBldg13">#REF!</definedName>
    <definedName name="VBldg14">#REF!</definedName>
    <definedName name="VBldg15">#REF!</definedName>
    <definedName name="VBldg16">#REF!</definedName>
    <definedName name="VBldg17">#REF!</definedName>
    <definedName name="VBldg18">#REF!</definedName>
    <definedName name="VBldg19">#REF!</definedName>
    <definedName name="VBldg2">#REF!</definedName>
    <definedName name="VBldg20">#REF!</definedName>
    <definedName name="VBldg21">#REF!</definedName>
    <definedName name="VBldg22">#REF!</definedName>
    <definedName name="VBldg23">#REF!</definedName>
    <definedName name="VBldg24">#REF!</definedName>
    <definedName name="VBldg25">#REF!</definedName>
    <definedName name="VBldg26">#REF!</definedName>
    <definedName name="VBldg27">#REF!</definedName>
    <definedName name="VBldg28">#REF!</definedName>
    <definedName name="VBldg29">#REF!</definedName>
    <definedName name="VBldg3">#REF!</definedName>
    <definedName name="VBldg30">#REF!</definedName>
    <definedName name="VBldg31">#REF!</definedName>
    <definedName name="VBldg32">#REF!</definedName>
    <definedName name="VBldg33">#REF!</definedName>
    <definedName name="VBldg34">#REF!</definedName>
    <definedName name="VBldg35">#REF!</definedName>
    <definedName name="VBldg36">#REF!</definedName>
    <definedName name="VBldg37">#REF!</definedName>
    <definedName name="VBldg38">#REF!</definedName>
    <definedName name="VBldg39">#REF!</definedName>
    <definedName name="VBldg4">#REF!</definedName>
    <definedName name="VBldg40">#REF!</definedName>
    <definedName name="VBldg41">#REF!</definedName>
    <definedName name="VBldg42">#REF!</definedName>
    <definedName name="VBldg43">#REF!</definedName>
    <definedName name="VBldg44">#REF!</definedName>
    <definedName name="VBldg45">#REF!</definedName>
    <definedName name="VBldg46">#REF!</definedName>
    <definedName name="VBldg47">#REF!</definedName>
    <definedName name="VBldg48">#REF!</definedName>
    <definedName name="VBldg49">#REF!</definedName>
    <definedName name="VBldg5">#REF!</definedName>
    <definedName name="VBldg50">#REF!</definedName>
    <definedName name="VBldg51">#REF!</definedName>
    <definedName name="VBldg52">#REF!</definedName>
    <definedName name="VBldg53">#REF!</definedName>
    <definedName name="VBldg54">#REF!</definedName>
    <definedName name="VBldg55">#REF!</definedName>
    <definedName name="VBldg56">#REF!</definedName>
    <definedName name="VBldg57">#REF!</definedName>
    <definedName name="VBldg58">#REF!</definedName>
    <definedName name="VBldg59">#REF!</definedName>
    <definedName name="VBldg6">#REF!</definedName>
    <definedName name="VBldg60">#REF!</definedName>
    <definedName name="VBldg61">#REF!</definedName>
    <definedName name="VBldg62">#REF!</definedName>
    <definedName name="VBldg63">#REF!</definedName>
    <definedName name="VBldg64">#REF!</definedName>
    <definedName name="VBldg65">#REF!</definedName>
    <definedName name="VBldg66">#REF!</definedName>
    <definedName name="VBldg67">#REF!</definedName>
    <definedName name="VBldg68">#REF!</definedName>
    <definedName name="VBldg69">#REF!</definedName>
    <definedName name="VBldg7">#REF!</definedName>
    <definedName name="VBldg70">#REF!</definedName>
    <definedName name="VBldg71">#REF!</definedName>
    <definedName name="VBldg72">#REF!</definedName>
    <definedName name="VBldg73">#REF!</definedName>
    <definedName name="VBldg74">#REF!</definedName>
    <definedName name="VBldg75">#REF!</definedName>
    <definedName name="VBldg76">#REF!</definedName>
    <definedName name="VBldg77">#REF!</definedName>
    <definedName name="VBldg78">#REF!</definedName>
    <definedName name="VBldg79">#REF!</definedName>
    <definedName name="VBldg8">#REF!</definedName>
    <definedName name="VBldg80">#REF!</definedName>
    <definedName name="VBldg81">#REF!</definedName>
    <definedName name="VBldg82">#REF!</definedName>
    <definedName name="VBldg83">#REF!</definedName>
    <definedName name="VBldg84">#REF!</definedName>
    <definedName name="VBldg85">#REF!</definedName>
    <definedName name="VBldg86">#REF!</definedName>
    <definedName name="VBldg87">#REF!</definedName>
    <definedName name="VBldg88">#REF!</definedName>
    <definedName name="VBldg89">#REF!</definedName>
    <definedName name="VBldg9">#REF!</definedName>
    <definedName name="VBldg90">#REF!</definedName>
    <definedName name="VBldg91">#REF!</definedName>
    <definedName name="VBldg92">#REF!</definedName>
    <definedName name="VBldg93">#REF!</definedName>
    <definedName name="VBldg94">#REF!</definedName>
    <definedName name="VBldg95">#REF!</definedName>
    <definedName name="VBldg96">#REF!</definedName>
    <definedName name="VBldg97">#REF!</definedName>
    <definedName name="VBldg98">#REF!</definedName>
    <definedName name="VBldg99">#REF!</definedName>
    <definedName name="VLand1">#REF!</definedName>
    <definedName name="VLand10">#REF!</definedName>
    <definedName name="VLand100">#REF!</definedName>
    <definedName name="VLand11">#REF!</definedName>
    <definedName name="VLand12">#REF!</definedName>
    <definedName name="VLand13">#REF!</definedName>
    <definedName name="VLand14">#REF!</definedName>
    <definedName name="VLand15">#REF!</definedName>
    <definedName name="VLand16">#REF!</definedName>
    <definedName name="VLand17">#REF!</definedName>
    <definedName name="VLand18">#REF!</definedName>
    <definedName name="VLand19">#REF!</definedName>
    <definedName name="VLand2">#REF!</definedName>
    <definedName name="VLand20">#REF!</definedName>
    <definedName name="VLand21">#REF!</definedName>
    <definedName name="VLand22">#REF!</definedName>
    <definedName name="VLand23">#REF!</definedName>
    <definedName name="VLand24">#REF!</definedName>
    <definedName name="VLand25">#REF!</definedName>
    <definedName name="VLand26">#REF!</definedName>
    <definedName name="VLand27">#REF!</definedName>
    <definedName name="VLand28">#REF!</definedName>
    <definedName name="VLand29">#REF!</definedName>
    <definedName name="VLand3">#REF!</definedName>
    <definedName name="VLand30">#REF!</definedName>
    <definedName name="VLand31">#REF!</definedName>
    <definedName name="VLand32">#REF!</definedName>
    <definedName name="VLand33">#REF!</definedName>
    <definedName name="VLand34">#REF!</definedName>
    <definedName name="VLand35">#REF!</definedName>
    <definedName name="VLand36">#REF!</definedName>
    <definedName name="VLand37">#REF!</definedName>
    <definedName name="VLand38">#REF!</definedName>
    <definedName name="VLand39">#REF!</definedName>
    <definedName name="VLand4">#REF!</definedName>
    <definedName name="VLand40">#REF!</definedName>
    <definedName name="VLand41">#REF!</definedName>
    <definedName name="VLand42">#REF!</definedName>
    <definedName name="VLand43">#REF!</definedName>
    <definedName name="VLand44">#REF!</definedName>
    <definedName name="VLand45">#REF!</definedName>
    <definedName name="VLand46">#REF!</definedName>
    <definedName name="VLand47">#REF!</definedName>
    <definedName name="VLand48">#REF!</definedName>
    <definedName name="VLand49">#REF!</definedName>
    <definedName name="VLand5">#REF!</definedName>
    <definedName name="VLand50">#REF!</definedName>
    <definedName name="VLand51">#REF!</definedName>
    <definedName name="VLand52">#REF!</definedName>
    <definedName name="VLand53">#REF!</definedName>
    <definedName name="VLand54">#REF!</definedName>
    <definedName name="VLand55">#REF!</definedName>
    <definedName name="VLand56">#REF!</definedName>
    <definedName name="VLand57">#REF!</definedName>
    <definedName name="VLand58">#REF!</definedName>
    <definedName name="VLand59">#REF!</definedName>
    <definedName name="VLand6">#REF!</definedName>
    <definedName name="VLand60">#REF!</definedName>
    <definedName name="VLand61">#REF!</definedName>
    <definedName name="VLand62">#REF!</definedName>
    <definedName name="VLand63">#REF!</definedName>
    <definedName name="VLand64">#REF!</definedName>
    <definedName name="VLand65">#REF!</definedName>
    <definedName name="VLand66">#REF!</definedName>
    <definedName name="VLand67">#REF!</definedName>
    <definedName name="VLand68">#REF!</definedName>
    <definedName name="VLand69">#REF!</definedName>
    <definedName name="VLand7">#REF!</definedName>
    <definedName name="VLand70">#REF!</definedName>
    <definedName name="VLand71">#REF!</definedName>
    <definedName name="VLand72">#REF!</definedName>
    <definedName name="VLand73">#REF!</definedName>
    <definedName name="VLand74">#REF!</definedName>
    <definedName name="VLand75">#REF!</definedName>
    <definedName name="VLand76">#REF!</definedName>
    <definedName name="VLand77">#REF!</definedName>
    <definedName name="VLand78">#REF!</definedName>
    <definedName name="VLand79">#REF!</definedName>
    <definedName name="VLand8">#REF!</definedName>
    <definedName name="VLand80">#REF!</definedName>
    <definedName name="VLand81">#REF!</definedName>
    <definedName name="VLand82">#REF!</definedName>
    <definedName name="VLand83">#REF!</definedName>
    <definedName name="VLand84">#REF!</definedName>
    <definedName name="VLand85">#REF!</definedName>
    <definedName name="VLand86">#REF!</definedName>
    <definedName name="VLand87">#REF!</definedName>
    <definedName name="VLand88">#REF!</definedName>
    <definedName name="VLand89">#REF!</definedName>
    <definedName name="VLand9">#REF!</definedName>
    <definedName name="VLand90">#REF!</definedName>
    <definedName name="VLand91">#REF!</definedName>
    <definedName name="VLand92">#REF!</definedName>
    <definedName name="VLand93">#REF!</definedName>
    <definedName name="VLand94">#REF!</definedName>
    <definedName name="VLand95">#REF!</definedName>
    <definedName name="VLand96">#REF!</definedName>
    <definedName name="VLand97">#REF!</definedName>
    <definedName name="VLand98">#REF!</definedName>
    <definedName name="VLand99">#REF!</definedName>
    <definedName name="VT">Tables!$D$2932:$D$2945</definedName>
    <definedName name="WA">Tables!$D$2946:$D$2984</definedName>
    <definedName name="WI">Tables!$D$2985:$D$3056</definedName>
    <definedName name="WindDollar1">Worksheet!$I$5</definedName>
    <definedName name="WindDollar10">#REF!</definedName>
    <definedName name="WindDollar100">#REF!</definedName>
    <definedName name="WindDollar11">#REF!</definedName>
    <definedName name="WindDollar12">#REF!</definedName>
    <definedName name="WindDollar13">#REF!</definedName>
    <definedName name="WindDollar14">#REF!</definedName>
    <definedName name="WindDollar15">#REF!</definedName>
    <definedName name="WindDollar16">#REF!</definedName>
    <definedName name="WindDollar17">#REF!</definedName>
    <definedName name="WindDollar18">#REF!</definedName>
    <definedName name="WindDollar19">#REF!</definedName>
    <definedName name="WindDollar2">Worksheet!$I$6</definedName>
    <definedName name="WindDollar20">#REF!</definedName>
    <definedName name="WindDollar21">#REF!</definedName>
    <definedName name="WindDollar22">#REF!</definedName>
    <definedName name="WindDollar23">#REF!</definedName>
    <definedName name="WindDollar24">#REF!</definedName>
    <definedName name="WindDollar25">#REF!</definedName>
    <definedName name="WindDollar26">#REF!</definedName>
    <definedName name="WindDollar27">#REF!</definedName>
    <definedName name="WindDollar28">#REF!</definedName>
    <definedName name="WindDollar29">#REF!</definedName>
    <definedName name="WindDollar3">Worksheet!$I$7</definedName>
    <definedName name="WindDollar30">#REF!</definedName>
    <definedName name="WindDollar31">#REF!</definedName>
    <definedName name="WindDollar32">#REF!</definedName>
    <definedName name="WindDollar33">#REF!</definedName>
    <definedName name="WindDollar34">#REF!</definedName>
    <definedName name="WindDollar35">#REF!</definedName>
    <definedName name="WindDollar36">#REF!</definedName>
    <definedName name="WindDollar37">#REF!</definedName>
    <definedName name="WindDollar38">#REF!</definedName>
    <definedName name="WindDollar39">#REF!</definedName>
    <definedName name="WindDollar4">Worksheet!$I$8</definedName>
    <definedName name="WindDollar40">#REF!</definedName>
    <definedName name="WindDollar41">#REF!</definedName>
    <definedName name="WindDollar42">#REF!</definedName>
    <definedName name="WindDollar43">#REF!</definedName>
    <definedName name="WindDollar44">#REF!</definedName>
    <definedName name="WindDollar45">#REF!</definedName>
    <definedName name="WindDollar46">#REF!</definedName>
    <definedName name="WindDollar47">#REF!</definedName>
    <definedName name="WindDollar48">#REF!</definedName>
    <definedName name="WindDollar49">#REF!</definedName>
    <definedName name="WindDollar5">Worksheet!$I$9</definedName>
    <definedName name="WindDollar50">#REF!</definedName>
    <definedName name="WindDollar51">#REF!</definedName>
    <definedName name="WindDollar52">#REF!</definedName>
    <definedName name="WindDollar53">#REF!</definedName>
    <definedName name="WindDollar54">#REF!</definedName>
    <definedName name="WindDollar55">#REF!</definedName>
    <definedName name="WindDollar56">#REF!</definedName>
    <definedName name="WindDollar57">#REF!</definedName>
    <definedName name="WindDollar58">#REF!</definedName>
    <definedName name="WindDollar59">#REF!</definedName>
    <definedName name="WindDollar6">Worksheet!$I$10</definedName>
    <definedName name="WindDollar60">#REF!</definedName>
    <definedName name="WindDollar61">#REF!</definedName>
    <definedName name="WindDollar62">#REF!</definedName>
    <definedName name="WindDollar63">#REF!</definedName>
    <definedName name="WindDollar64">#REF!</definedName>
    <definedName name="WindDollar65">#REF!</definedName>
    <definedName name="WindDollar66">#REF!</definedName>
    <definedName name="WindDollar67">#REF!</definedName>
    <definedName name="WindDollar68">#REF!</definedName>
    <definedName name="WindDollar69">#REF!</definedName>
    <definedName name="WindDollar70">#REF!</definedName>
    <definedName name="WindDollar71">#REF!</definedName>
    <definedName name="WindDollar72">#REF!</definedName>
    <definedName name="WindDollar73">#REF!</definedName>
    <definedName name="WindDollar74">#REF!</definedName>
    <definedName name="WindDollar75">#REF!</definedName>
    <definedName name="WindDollar76">#REF!</definedName>
    <definedName name="WindDollar77">#REF!</definedName>
    <definedName name="WindDollar78">#REF!</definedName>
    <definedName name="WindDollar79">#REF!</definedName>
    <definedName name="WindDollar8">#REF!</definedName>
    <definedName name="WindDollar80">#REF!</definedName>
    <definedName name="WindDollar81">#REF!</definedName>
    <definedName name="WindDollar82">#REF!</definedName>
    <definedName name="WindDollar83">#REF!</definedName>
    <definedName name="WindDollar84">#REF!</definedName>
    <definedName name="WindDollar85">#REF!</definedName>
    <definedName name="WindDollar86">#REF!</definedName>
    <definedName name="WindDollar87">#REF!</definedName>
    <definedName name="WindDollar88">#REF!</definedName>
    <definedName name="WindDollar89">#REF!</definedName>
    <definedName name="WindDollar9">#REF!</definedName>
    <definedName name="WindDollar90">#REF!</definedName>
    <definedName name="WindDollar91">#REF!</definedName>
    <definedName name="WindDollar92">#REF!</definedName>
    <definedName name="WindDollar93">#REF!</definedName>
    <definedName name="WindDollar94">#REF!</definedName>
    <definedName name="WindDollar95">#REF!</definedName>
    <definedName name="WindDollar96">#REF!</definedName>
    <definedName name="WindDollar97">#REF!</definedName>
    <definedName name="WindDollar98">#REF!</definedName>
    <definedName name="WindDollar99">#REF!</definedName>
    <definedName name="WindDollWindDollar7">#REF!</definedName>
    <definedName name="WindExcl1">Worksheet!$G$5</definedName>
    <definedName name="WindExcl10">#REF!</definedName>
    <definedName name="WindExcl100">#REF!</definedName>
    <definedName name="WindExcl11">#REF!</definedName>
    <definedName name="WindExcl12">#REF!</definedName>
    <definedName name="WindExcl13">#REF!</definedName>
    <definedName name="WindExcl14">#REF!</definedName>
    <definedName name="WindExcl15">#REF!</definedName>
    <definedName name="WindExcl16">#REF!</definedName>
    <definedName name="WindExcl17">#REF!</definedName>
    <definedName name="WindExcl18">#REF!</definedName>
    <definedName name="WindExcl19">#REF!</definedName>
    <definedName name="WindExcl2">Worksheet!$G$6</definedName>
    <definedName name="WindExcl20">#REF!</definedName>
    <definedName name="WindExcl21">#REF!</definedName>
    <definedName name="WindExcl22">#REF!</definedName>
    <definedName name="WindExcl23">#REF!</definedName>
    <definedName name="WindExcl24">#REF!</definedName>
    <definedName name="WindExcl25">#REF!</definedName>
    <definedName name="WindExcl26">#REF!</definedName>
    <definedName name="WindExcl27">#REF!</definedName>
    <definedName name="WindExcl28">#REF!</definedName>
    <definedName name="WindExcl29">#REF!</definedName>
    <definedName name="WindExcl3">Worksheet!$G$7</definedName>
    <definedName name="WindExcl30">#REF!</definedName>
    <definedName name="WindExcl31">#REF!</definedName>
    <definedName name="WindExcl32">#REF!</definedName>
    <definedName name="WindExcl33">#REF!</definedName>
    <definedName name="WindExcl34">#REF!</definedName>
    <definedName name="WindExcl35">#REF!</definedName>
    <definedName name="WindExcl36">#REF!</definedName>
    <definedName name="WindExcl37">#REF!</definedName>
    <definedName name="WindExcl38">#REF!</definedName>
    <definedName name="WindExcl39">#REF!</definedName>
    <definedName name="WindExcl4">Worksheet!$G$8</definedName>
    <definedName name="WindExcl40">#REF!</definedName>
    <definedName name="WindExcl41">#REF!</definedName>
    <definedName name="WindExcl42">#REF!</definedName>
    <definedName name="WindExcl43">#REF!</definedName>
    <definedName name="WindExcl44">#REF!</definedName>
    <definedName name="WindExcl45">#REF!</definedName>
    <definedName name="WindExcl46">#REF!</definedName>
    <definedName name="WindExcl47">#REF!</definedName>
    <definedName name="WindExcl48">#REF!</definedName>
    <definedName name="WindExcl49">#REF!</definedName>
    <definedName name="WindExcl5">Worksheet!$G$9</definedName>
    <definedName name="WindExcl50">#REF!</definedName>
    <definedName name="WindExcl51">#REF!</definedName>
    <definedName name="WindExcl52">#REF!</definedName>
    <definedName name="WindExcl53">#REF!</definedName>
    <definedName name="WindExcl54">#REF!</definedName>
    <definedName name="WindExcl55">#REF!</definedName>
    <definedName name="WindExcl56">#REF!</definedName>
    <definedName name="WindExcl57">#REF!</definedName>
    <definedName name="WindExcl58">#REF!</definedName>
    <definedName name="WindExcl59">#REF!</definedName>
    <definedName name="WindExcl6">Worksheet!$G$10</definedName>
    <definedName name="WindExcl60">#REF!</definedName>
    <definedName name="WindExcl61">#REF!</definedName>
    <definedName name="WindExcl62">#REF!</definedName>
    <definedName name="WindExcl63">#REF!</definedName>
    <definedName name="WindExcl64">#REF!</definedName>
    <definedName name="WindExcl65">#REF!</definedName>
    <definedName name="WindExcl66">#REF!</definedName>
    <definedName name="WindExcl67">#REF!</definedName>
    <definedName name="WindExcl68">#REF!</definedName>
    <definedName name="WindExcl69">#REF!</definedName>
    <definedName name="WindExcl7">#REF!</definedName>
    <definedName name="WindExcl70">#REF!</definedName>
    <definedName name="WindExcl71">#REF!</definedName>
    <definedName name="WindExcl72">#REF!</definedName>
    <definedName name="WindExcl73">#REF!</definedName>
    <definedName name="WindExcl74">#REF!</definedName>
    <definedName name="WindExcl75">#REF!</definedName>
    <definedName name="WindExcl76">#REF!</definedName>
    <definedName name="WindExcl77">#REF!</definedName>
    <definedName name="WindExcl78">#REF!</definedName>
    <definedName name="WindExcl79">#REF!</definedName>
    <definedName name="WindExcl8">#REF!</definedName>
    <definedName name="WindExcl80">#REF!</definedName>
    <definedName name="WindExcl81">#REF!</definedName>
    <definedName name="WindExcl82">#REF!</definedName>
    <definedName name="WindExcl83">#REF!</definedName>
    <definedName name="WindExcl84">#REF!</definedName>
    <definedName name="WindExcl85">#REF!</definedName>
    <definedName name="WindExcl86">#REF!</definedName>
    <definedName name="WindExcl87">#REF!</definedName>
    <definedName name="WindExcl88">#REF!</definedName>
    <definedName name="WindExcl89">#REF!</definedName>
    <definedName name="WindExcl9">#REF!</definedName>
    <definedName name="WindExcl90">#REF!</definedName>
    <definedName name="WindExcl91">#REF!</definedName>
    <definedName name="WindExcl92">#REF!</definedName>
    <definedName name="WindExcl93">#REF!</definedName>
    <definedName name="WindExcl94">#REF!</definedName>
    <definedName name="WindExcl95">#REF!</definedName>
    <definedName name="WindExcl96">#REF!</definedName>
    <definedName name="WindExcl97">#REF!</definedName>
    <definedName name="WindExcl98">#REF!</definedName>
    <definedName name="WindExcl99">#REF!</definedName>
    <definedName name="WindPerc1">Worksheet!$H$5</definedName>
    <definedName name="WindPerc10">#REF!</definedName>
    <definedName name="WindPerc100">#REF!</definedName>
    <definedName name="WindPerc11">#REF!</definedName>
    <definedName name="WindPerc12">#REF!</definedName>
    <definedName name="WindPerc13">#REF!</definedName>
    <definedName name="WindPerc14">#REF!</definedName>
    <definedName name="WindPerc15">#REF!</definedName>
    <definedName name="WindPerc16">#REF!</definedName>
    <definedName name="WindPerc17">#REF!</definedName>
    <definedName name="WindPerc18">#REF!</definedName>
    <definedName name="WindPerc19">#REF!</definedName>
    <definedName name="WindPerc2">Worksheet!$H$6</definedName>
    <definedName name="WindPerc20">#REF!</definedName>
    <definedName name="WindPerc21">#REF!</definedName>
    <definedName name="WindPerc22">#REF!</definedName>
    <definedName name="WindPerc23">#REF!</definedName>
    <definedName name="WindPerc24">#REF!</definedName>
    <definedName name="WindPerc25">#REF!</definedName>
    <definedName name="WindPerc26">#REF!</definedName>
    <definedName name="WindPerc27">#REF!</definedName>
    <definedName name="WindPerc28">#REF!</definedName>
    <definedName name="WindPerc29">#REF!</definedName>
    <definedName name="WindPerc3">Worksheet!$H$7</definedName>
    <definedName name="WindPerc30">#REF!</definedName>
    <definedName name="WindPerc31">#REF!</definedName>
    <definedName name="WindPerc32">#REF!</definedName>
    <definedName name="WindPerc33">#REF!</definedName>
    <definedName name="WindPerc34">#REF!</definedName>
    <definedName name="WindPerc35">#REF!</definedName>
    <definedName name="WindPerc36">#REF!</definedName>
    <definedName name="WindPerc37">#REF!</definedName>
    <definedName name="WindPerc38">#REF!</definedName>
    <definedName name="WindPerc39">#REF!</definedName>
    <definedName name="WindPerc4">Worksheet!$H$8</definedName>
    <definedName name="WindPerc40">#REF!</definedName>
    <definedName name="WindPerc41">#REF!</definedName>
    <definedName name="WindPerc42">#REF!</definedName>
    <definedName name="WindPerc43">#REF!</definedName>
    <definedName name="WindPerc44">#REF!</definedName>
    <definedName name="WindPerc45">#REF!</definedName>
    <definedName name="WindPerc46">#REF!</definedName>
    <definedName name="WindPerc47">#REF!</definedName>
    <definedName name="WindPerc48">#REF!</definedName>
    <definedName name="WindPerc49">#REF!</definedName>
    <definedName name="WindPerc5">Worksheet!$H$9</definedName>
    <definedName name="WindPerc50">#REF!</definedName>
    <definedName name="WindPerc51">#REF!</definedName>
    <definedName name="WindPerc52">#REF!</definedName>
    <definedName name="WindPerc53">#REF!</definedName>
    <definedName name="WindPerc54">#REF!</definedName>
    <definedName name="WindPerc55">#REF!</definedName>
    <definedName name="WindPerc56">#REF!</definedName>
    <definedName name="WindPerc57">#REF!</definedName>
    <definedName name="WindPerc58">#REF!</definedName>
    <definedName name="WindPerc59">#REF!</definedName>
    <definedName name="WindPerc6">Worksheet!$H$10</definedName>
    <definedName name="WindPerc60">#REF!</definedName>
    <definedName name="WindPerc61">#REF!</definedName>
    <definedName name="WindPerc62">#REF!</definedName>
    <definedName name="WindPerc63">#REF!</definedName>
    <definedName name="WindPerc64">#REF!</definedName>
    <definedName name="WindPerc65">#REF!</definedName>
    <definedName name="WindPerc66">#REF!</definedName>
    <definedName name="WindPerc67">#REF!</definedName>
    <definedName name="WindPerc68">#REF!</definedName>
    <definedName name="WindPerc69">#REF!</definedName>
    <definedName name="WindPerc7">#REF!</definedName>
    <definedName name="WindPerc70">#REF!</definedName>
    <definedName name="WindPerc71">#REF!</definedName>
    <definedName name="WindPerc72">#REF!</definedName>
    <definedName name="WindPerc73">#REF!</definedName>
    <definedName name="WindPerc74">#REF!</definedName>
    <definedName name="WindPerc75">#REF!</definedName>
    <definedName name="WindPerc76">#REF!</definedName>
    <definedName name="WindPerc77">#REF!</definedName>
    <definedName name="WindPerc78">#REF!</definedName>
    <definedName name="WindPerc79">#REF!</definedName>
    <definedName name="WindPerc8">#REF!</definedName>
    <definedName name="WindPerc80">#REF!</definedName>
    <definedName name="WindPerc81">#REF!</definedName>
    <definedName name="WindPerc82">#REF!</definedName>
    <definedName name="WindPerc83">#REF!</definedName>
    <definedName name="WindPerc84">#REF!</definedName>
    <definedName name="WindPerc85">#REF!</definedName>
    <definedName name="WindPerc86">#REF!</definedName>
    <definedName name="WindPerc87">#REF!</definedName>
    <definedName name="WindPerc88">#REF!</definedName>
    <definedName name="WindPerc89">#REF!</definedName>
    <definedName name="WindPerc9">#REF!</definedName>
    <definedName name="WindPerc90">#REF!</definedName>
    <definedName name="WindPerc91">#REF!</definedName>
    <definedName name="WindPerc92">#REF!</definedName>
    <definedName name="WindPerc93">#REF!</definedName>
    <definedName name="WindPerc94">#REF!</definedName>
    <definedName name="WindPerc95">#REF!</definedName>
    <definedName name="WindPerc96">#REF!</definedName>
    <definedName name="WindPerc97">#REF!</definedName>
    <definedName name="WindPerc98">#REF!</definedName>
    <definedName name="WindPerc99">#REF!</definedName>
    <definedName name="WOSamt1">#REF!</definedName>
    <definedName name="WOSamt10">#REF!</definedName>
    <definedName name="WOSamt100">#REF!</definedName>
    <definedName name="WOSamt11">#REF!</definedName>
    <definedName name="WOSamt12">#REF!</definedName>
    <definedName name="WOSamt13">#REF!</definedName>
    <definedName name="WOSamt14">#REF!</definedName>
    <definedName name="WOSamt15">#REF!</definedName>
    <definedName name="WOSamt16">#REF!</definedName>
    <definedName name="WOSamt17">#REF!</definedName>
    <definedName name="WOSamt18">#REF!</definedName>
    <definedName name="WOSamt19">#REF!</definedName>
    <definedName name="WOSamt2">#REF!</definedName>
    <definedName name="WOSamt20">#REF!</definedName>
    <definedName name="WOSamt21">#REF!</definedName>
    <definedName name="WOSamt22">#REF!</definedName>
    <definedName name="WOSamt23">#REF!</definedName>
    <definedName name="WOSamt24">#REF!</definedName>
    <definedName name="WOSamt25">#REF!</definedName>
    <definedName name="WOSamt26">#REF!</definedName>
    <definedName name="WOSamt27">#REF!</definedName>
    <definedName name="WOSamt28">#REF!</definedName>
    <definedName name="WOSamt29">#REF!</definedName>
    <definedName name="WOSamt3">#REF!</definedName>
    <definedName name="WOSamt30">#REF!</definedName>
    <definedName name="WOSamt31">#REF!</definedName>
    <definedName name="WOSamt32">#REF!</definedName>
    <definedName name="WOSamt33">#REF!</definedName>
    <definedName name="WOSamt34">#REF!</definedName>
    <definedName name="WOSamt35">#REF!</definedName>
    <definedName name="WOSamt36">#REF!</definedName>
    <definedName name="WOSamt37">#REF!</definedName>
    <definedName name="WOSamt38">#REF!</definedName>
    <definedName name="WOSamt39">#REF!</definedName>
    <definedName name="WOSamt4">#REF!</definedName>
    <definedName name="WOSamt40">#REF!</definedName>
    <definedName name="WOSamt41">#REF!</definedName>
    <definedName name="WOSamt42">#REF!</definedName>
    <definedName name="WOSamt43">#REF!</definedName>
    <definedName name="WOSamt44">#REF!</definedName>
    <definedName name="WOSamt45">#REF!</definedName>
    <definedName name="WOSamt46">#REF!</definedName>
    <definedName name="WOSamt47">#REF!</definedName>
    <definedName name="WOSamt48">#REF!</definedName>
    <definedName name="WOSamt49">#REF!</definedName>
    <definedName name="WOSamt5">#REF!</definedName>
    <definedName name="WOSamt50">#REF!</definedName>
    <definedName name="WOSamt51">#REF!</definedName>
    <definedName name="WOSamt52">#REF!</definedName>
    <definedName name="WOSamt53">#REF!</definedName>
    <definedName name="WOSamt54">#REF!</definedName>
    <definedName name="WOSamt55">#REF!</definedName>
    <definedName name="WOSamt56">#REF!</definedName>
    <definedName name="WOSamt57">#REF!</definedName>
    <definedName name="WOSamt58">#REF!</definedName>
    <definedName name="WOSamt59">#REF!</definedName>
    <definedName name="WOSamt6">#REF!</definedName>
    <definedName name="WOSamt60">#REF!</definedName>
    <definedName name="WOSamt61">#REF!</definedName>
    <definedName name="WOSamt62">#REF!</definedName>
    <definedName name="WOSamt63">#REF!</definedName>
    <definedName name="WOSamt64">#REF!</definedName>
    <definedName name="WOSamt65">#REF!</definedName>
    <definedName name="WOSamt66">#REF!</definedName>
    <definedName name="WOSamt67">#REF!</definedName>
    <definedName name="WOSamt68">#REF!</definedName>
    <definedName name="WOSamt69">#REF!</definedName>
    <definedName name="WOSamt7">#REF!</definedName>
    <definedName name="WOSamt70">#REF!</definedName>
    <definedName name="WOSamt71">#REF!</definedName>
    <definedName name="WOSamt72">#REF!</definedName>
    <definedName name="WOSamt73">#REF!</definedName>
    <definedName name="WOSamt74">#REF!</definedName>
    <definedName name="WOSamt75">#REF!</definedName>
    <definedName name="WOSamt76">#REF!</definedName>
    <definedName name="WOSamt77">#REF!</definedName>
    <definedName name="WOSamt78">#REF!</definedName>
    <definedName name="WOSamt79">#REF!</definedName>
    <definedName name="WOSamt8">#REF!</definedName>
    <definedName name="WOSamt80">#REF!</definedName>
    <definedName name="WOSamt81">#REF!</definedName>
    <definedName name="WOSamt82">#REF!</definedName>
    <definedName name="WOSamt83">#REF!</definedName>
    <definedName name="WOSamt84">#REF!</definedName>
    <definedName name="WOSamt85">#REF!</definedName>
    <definedName name="WOSamt86">#REF!</definedName>
    <definedName name="WOSamt87">#REF!</definedName>
    <definedName name="WOSamt88">#REF!</definedName>
    <definedName name="WOSamt89">#REF!</definedName>
    <definedName name="WOSamt9">#REF!</definedName>
    <definedName name="WOSamt90">#REF!</definedName>
    <definedName name="WOSamt91">#REF!</definedName>
    <definedName name="WOSamt92">#REF!</definedName>
    <definedName name="WOSamt93">#REF!</definedName>
    <definedName name="WOSamt94">#REF!</definedName>
    <definedName name="WOSamt95">#REF!</definedName>
    <definedName name="WOSamt96">#REF!</definedName>
    <definedName name="WOSamt97">#REF!</definedName>
    <definedName name="WOSamt98">#REF!</definedName>
    <definedName name="WOSamt99">#REF!</definedName>
    <definedName name="WOSFinalPrem1">#REF!</definedName>
    <definedName name="WOSFinalPrem10">#REF!</definedName>
    <definedName name="WOSFinalPrem100">#REF!</definedName>
    <definedName name="WOSFinalPrem11">#REF!</definedName>
    <definedName name="WOSFinalPrem12">#REF!</definedName>
    <definedName name="WOSFinalPrem13">#REF!</definedName>
    <definedName name="WOSFinalPrem14">#REF!</definedName>
    <definedName name="WOSFinalPrem15">#REF!</definedName>
    <definedName name="WOSFinalPrem16">#REF!</definedName>
    <definedName name="WOSFinalPrem17">#REF!</definedName>
    <definedName name="WOSFinalPrem18">#REF!</definedName>
    <definedName name="WOSFinalPrem19">#REF!</definedName>
    <definedName name="WOSFinalPrem2">#REF!</definedName>
    <definedName name="WOSFinalPrem20">#REF!</definedName>
    <definedName name="WOSFinalPrem21">#REF!</definedName>
    <definedName name="WOSFinalPrem22">#REF!</definedName>
    <definedName name="WOSFinalPrem23">#REF!</definedName>
    <definedName name="WOSFinalPrem24">#REF!</definedName>
    <definedName name="WOSFinalPrem25">#REF!</definedName>
    <definedName name="WOSFinalPrem26">#REF!</definedName>
    <definedName name="WOSFinalPrem27">#REF!</definedName>
    <definedName name="WOSFinalPrem28">#REF!</definedName>
    <definedName name="WOSFinalPrem29">#REF!</definedName>
    <definedName name="WOSFinalPrem3">#REF!</definedName>
    <definedName name="WOSFinalPrem30">#REF!</definedName>
    <definedName name="WOSFinalPrem31">#REF!</definedName>
    <definedName name="WOSFinalPrem32">#REF!</definedName>
    <definedName name="WOSFinalPrem33">#REF!</definedName>
    <definedName name="WOSFinalPrem34">#REF!</definedName>
    <definedName name="WOSFinalPrem35">#REF!</definedName>
    <definedName name="WOSFinalPrem36">#REF!</definedName>
    <definedName name="WOSFinalPrem37">#REF!</definedName>
    <definedName name="WOSFinalPrem38">#REF!</definedName>
    <definedName name="WOSFinalPrem39">#REF!</definedName>
    <definedName name="WOSFinalPrem4">#REF!</definedName>
    <definedName name="WOSFinalPrem40">#REF!</definedName>
    <definedName name="WOSFinalPrem41">#REF!</definedName>
    <definedName name="WOSFinalPrem42">#REF!</definedName>
    <definedName name="WOSFinalPrem43">#REF!</definedName>
    <definedName name="WOSFinalPrem44">#REF!</definedName>
    <definedName name="WOSFinalPrem45">#REF!</definedName>
    <definedName name="WOSFinalPrem46">#REF!</definedName>
    <definedName name="WOSFinalPrem47">#REF!</definedName>
    <definedName name="WOSFinalPrem48">#REF!</definedName>
    <definedName name="WOSFinalPrem49">#REF!</definedName>
    <definedName name="WOSFinalPrem5">#REF!</definedName>
    <definedName name="WOSFinalPrem50">#REF!</definedName>
    <definedName name="WOSFinalPrem51">#REF!</definedName>
    <definedName name="WOSFinalPrem52">#REF!</definedName>
    <definedName name="WOSFinalPrem53">#REF!</definedName>
    <definedName name="WOSFinalPrem54">#REF!</definedName>
    <definedName name="WOSFinalPrem55">#REF!</definedName>
    <definedName name="WOSFinalPrem56">#REF!</definedName>
    <definedName name="WOSFinalPrem57">#REF!</definedName>
    <definedName name="WOSFinalPrem58">#REF!</definedName>
    <definedName name="WOSFinalPrem59">#REF!</definedName>
    <definedName name="WOSFinalPrem6">#REF!</definedName>
    <definedName name="WOSFinalPrem60">#REF!</definedName>
    <definedName name="WOSFinalPrem61">#REF!</definedName>
    <definedName name="WOSFinalPrem62">#REF!</definedName>
    <definedName name="WOSFinalPrem63">#REF!</definedName>
    <definedName name="WOSFinalPrem64">#REF!</definedName>
    <definedName name="WOSFinalPrem65">#REF!</definedName>
    <definedName name="WOSFinalPrem66">#REF!</definedName>
    <definedName name="WOSFinalPrem67">#REF!</definedName>
    <definedName name="WOSFinalPrem68">#REF!</definedName>
    <definedName name="WOSFinalPrem69">#REF!</definedName>
    <definedName name="WOSFinalPrem7">#REF!</definedName>
    <definedName name="WOSFinalPrem70">#REF!</definedName>
    <definedName name="WOSFinalPrem71">#REF!</definedName>
    <definedName name="WOSFinalPrem72">#REF!</definedName>
    <definedName name="WOSFinalPrem73">#REF!</definedName>
    <definedName name="WOSFinalPrem74">#REF!</definedName>
    <definedName name="WOSFinalPrem75">#REF!</definedName>
    <definedName name="WOSFinalPrem76">#REF!</definedName>
    <definedName name="WOSFinalPrem77">#REF!</definedName>
    <definedName name="WOSFinalPrem78">#REF!</definedName>
    <definedName name="WOSFinalPrem79">#REF!</definedName>
    <definedName name="WOSFinalPrem8">#REF!</definedName>
    <definedName name="WOSFinalPrem80">#REF!</definedName>
    <definedName name="WOSFinalPrem81">#REF!</definedName>
    <definedName name="WOSFinalPrem82">#REF!</definedName>
    <definedName name="WOSFinalPrem83">#REF!</definedName>
    <definedName name="WOSFinalPrem84">#REF!</definedName>
    <definedName name="WOSFinalPrem85">#REF!</definedName>
    <definedName name="WOSFinalPrem86">#REF!</definedName>
    <definedName name="WOSFinalPrem87">#REF!</definedName>
    <definedName name="WOSFinalPrem88">#REF!</definedName>
    <definedName name="WOSFinalPrem89">#REF!</definedName>
    <definedName name="WOSFinalPrem9">#REF!</definedName>
    <definedName name="WOSFinalPrem90">#REF!</definedName>
    <definedName name="WOSFinalPrem91">#REF!</definedName>
    <definedName name="WOSFinalPrem92">#REF!</definedName>
    <definedName name="WOSFinalPrem93">#REF!</definedName>
    <definedName name="WOSFinalPrem94">#REF!</definedName>
    <definedName name="WOSFinalPrem95">#REF!</definedName>
    <definedName name="WOSFinalPrem96">#REF!</definedName>
    <definedName name="WOSFinalPrem97">#REF!</definedName>
    <definedName name="WOSFinalPrem98">#REF!</definedName>
    <definedName name="WOSFinalPrem99">#REF!</definedName>
    <definedName name="WOSRate1">#REF!</definedName>
    <definedName name="WOSRate10">#REF!</definedName>
    <definedName name="WOSRate100">#REF!</definedName>
    <definedName name="WOSRate11">#REF!</definedName>
    <definedName name="WOSRate12">#REF!</definedName>
    <definedName name="WOSRate13">#REF!</definedName>
    <definedName name="WOSRate14">#REF!</definedName>
    <definedName name="WOSRate15">#REF!</definedName>
    <definedName name="WOSRate16">#REF!</definedName>
    <definedName name="WOSRate17">#REF!</definedName>
    <definedName name="WOSRate18">#REF!</definedName>
    <definedName name="WOSRate19">#REF!</definedName>
    <definedName name="WOSRate2">#REF!</definedName>
    <definedName name="WOSRate20">#REF!</definedName>
    <definedName name="WOSRate21">#REF!</definedName>
    <definedName name="WOSRate22">#REF!</definedName>
    <definedName name="WOSRate23">#REF!</definedName>
    <definedName name="WOSRate24">#REF!</definedName>
    <definedName name="WOSRate25">#REF!</definedName>
    <definedName name="WOSRate26">#REF!</definedName>
    <definedName name="WOSRate27">#REF!</definedName>
    <definedName name="WOSRate28">#REF!</definedName>
    <definedName name="WOSRate29">#REF!</definedName>
    <definedName name="WOSRate3">#REF!</definedName>
    <definedName name="WOSRate30">#REF!</definedName>
    <definedName name="WOSRate31">#REF!</definedName>
    <definedName name="WOSRate32">#REF!</definedName>
    <definedName name="WOSRate33">#REF!</definedName>
    <definedName name="WOSRate34">#REF!</definedName>
    <definedName name="WOSRate35">#REF!</definedName>
    <definedName name="WOSRate36">#REF!</definedName>
    <definedName name="WOSRate37">#REF!</definedName>
    <definedName name="WOSRate38">#REF!</definedName>
    <definedName name="WOSRate39">#REF!</definedName>
    <definedName name="WOSRate4">#REF!</definedName>
    <definedName name="WOSRate40">#REF!</definedName>
    <definedName name="WOSRate41">#REF!</definedName>
    <definedName name="WOSRate42">#REF!</definedName>
    <definedName name="WOSRate43">#REF!</definedName>
    <definedName name="WOSRate44">#REF!</definedName>
    <definedName name="WOSRate45">#REF!</definedName>
    <definedName name="WOSRate46">#REF!</definedName>
    <definedName name="WOSRate47">#REF!</definedName>
    <definedName name="WOSRate48">#REF!</definedName>
    <definedName name="WOSRate49">#REF!</definedName>
    <definedName name="WOSRate5">#REF!</definedName>
    <definedName name="WOSRate50">#REF!</definedName>
    <definedName name="WOSRate51">#REF!</definedName>
    <definedName name="WOSRate52">#REF!</definedName>
    <definedName name="WOSRate53">#REF!</definedName>
    <definedName name="WOSRate54">#REF!</definedName>
    <definedName name="WOSRate55">#REF!</definedName>
    <definedName name="WOSRate56">#REF!</definedName>
    <definedName name="WOSRate57">#REF!</definedName>
    <definedName name="WOSRate58">#REF!</definedName>
    <definedName name="WOSRate59">#REF!</definedName>
    <definedName name="WOSRate6">#REF!</definedName>
    <definedName name="WOSRate60">#REF!</definedName>
    <definedName name="WOSRate61">#REF!</definedName>
    <definedName name="WOSRate62">#REF!</definedName>
    <definedName name="WOSRate63">#REF!</definedName>
    <definedName name="WOSRate64">#REF!</definedName>
    <definedName name="WOSRate65">#REF!</definedName>
    <definedName name="WOSRate66">#REF!</definedName>
    <definedName name="WOSRate67">#REF!</definedName>
    <definedName name="WOSRate68">#REF!</definedName>
    <definedName name="WOSRate69">#REF!</definedName>
    <definedName name="WOSRate7">#REF!</definedName>
    <definedName name="WOSRate70">#REF!</definedName>
    <definedName name="WOSRate71">#REF!</definedName>
    <definedName name="WOSRate72">#REF!</definedName>
    <definedName name="WOSRate73">#REF!</definedName>
    <definedName name="WOSRate74">#REF!</definedName>
    <definedName name="WOSRate75">#REF!</definedName>
    <definedName name="WOSRate76">#REF!</definedName>
    <definedName name="WOSRate77">#REF!</definedName>
    <definedName name="WOSRate78">#REF!</definedName>
    <definedName name="WOSRate79">#REF!</definedName>
    <definedName name="WOSRate8">#REF!</definedName>
    <definedName name="WOSRate80">#REF!</definedName>
    <definedName name="WOSRate81">#REF!</definedName>
    <definedName name="WOSRate82">#REF!</definedName>
    <definedName name="WOSRate83">#REF!</definedName>
    <definedName name="WOSRate84">#REF!</definedName>
    <definedName name="WOSRate85">#REF!</definedName>
    <definedName name="WOSRate86">#REF!</definedName>
    <definedName name="WOSRate87">#REF!</definedName>
    <definedName name="WOSRate88">#REF!</definedName>
    <definedName name="WOSRate89">#REF!</definedName>
    <definedName name="WOSRate9">#REF!</definedName>
    <definedName name="WOSRate90">#REF!</definedName>
    <definedName name="WOSRate91">#REF!</definedName>
    <definedName name="WOSRate92">#REF!</definedName>
    <definedName name="WOSRate93">#REF!</definedName>
    <definedName name="WOSRate94">#REF!</definedName>
    <definedName name="WOSRate95">#REF!</definedName>
    <definedName name="WOSRate96">#REF!</definedName>
    <definedName name="WOSRate97">#REF!</definedName>
    <definedName name="WOSRate98">#REF!</definedName>
    <definedName name="WOSRate99">#REF!</definedName>
    <definedName name="WV">Tables!$D$3057:$D$3111</definedName>
    <definedName name="WY">Tables!$D$3112:$D$3134</definedName>
    <definedName name="xtest">Tables!$AZ$6:$AZ$7</definedName>
    <definedName name="YBuilt1">Worksheet!$O$5</definedName>
    <definedName name="YBuilt10">#REF!</definedName>
    <definedName name="YBuilt100">#REF!</definedName>
    <definedName name="YBuilt11">#REF!</definedName>
    <definedName name="YBuilt12">#REF!</definedName>
    <definedName name="YBuilt13">#REF!</definedName>
    <definedName name="YBuilt14">#REF!</definedName>
    <definedName name="YBuilt15">#REF!</definedName>
    <definedName name="YBuilt16">#REF!</definedName>
    <definedName name="YBuilt17">#REF!</definedName>
    <definedName name="YBuilt18">#REF!</definedName>
    <definedName name="YBuilt19">#REF!</definedName>
    <definedName name="YBuilt2">Worksheet!$O$6</definedName>
    <definedName name="YBuilt20">#REF!</definedName>
    <definedName name="YBuilt21">#REF!</definedName>
    <definedName name="YBuilt22">#REF!</definedName>
    <definedName name="YBuilt23">#REF!</definedName>
    <definedName name="YBuilt24">#REF!</definedName>
    <definedName name="YBuilt25">#REF!</definedName>
    <definedName name="YBuilt26">#REF!</definedName>
    <definedName name="YBuilt27">#REF!</definedName>
    <definedName name="YBuilt28">#REF!</definedName>
    <definedName name="YBuilt29">#REF!</definedName>
    <definedName name="YBuilt3">Worksheet!$O$7</definedName>
    <definedName name="YBuilt30">#REF!</definedName>
    <definedName name="YBuilt31">#REF!</definedName>
    <definedName name="YBuilt32">#REF!</definedName>
    <definedName name="YBuilt33">#REF!</definedName>
    <definedName name="YBuilt34">#REF!</definedName>
    <definedName name="YBuilt35">#REF!</definedName>
    <definedName name="YBuilt36">#REF!</definedName>
    <definedName name="YBuilt37">#REF!</definedName>
    <definedName name="YBuilt38">#REF!</definedName>
    <definedName name="YBuilt39">#REF!</definedName>
    <definedName name="YBuilt4">Worksheet!$O$8</definedName>
    <definedName name="YBuilt40">#REF!</definedName>
    <definedName name="YBuilt41">#REF!</definedName>
    <definedName name="YBuilt42">#REF!</definedName>
    <definedName name="YBuilt43">#REF!</definedName>
    <definedName name="YBuilt44">#REF!</definedName>
    <definedName name="YBuilt45">#REF!</definedName>
    <definedName name="YBuilt46">#REF!</definedName>
    <definedName name="YBuilt47">#REF!</definedName>
    <definedName name="YBuilt48">#REF!</definedName>
    <definedName name="YBuilt49">#REF!</definedName>
    <definedName name="YBuilt5">Worksheet!$O$9</definedName>
    <definedName name="YBuilt50">#REF!</definedName>
    <definedName name="YBuilt51">#REF!</definedName>
    <definedName name="YBuilt52">#REF!</definedName>
    <definedName name="YBuilt53">#REF!</definedName>
    <definedName name="YBuilt54">#REF!</definedName>
    <definedName name="YBuilt55">#REF!</definedName>
    <definedName name="YBuilt56">#REF!</definedName>
    <definedName name="YBuilt57">#REF!</definedName>
    <definedName name="YBuilt58">#REF!</definedName>
    <definedName name="YBuilt59">#REF!</definedName>
    <definedName name="YBuilt6">Worksheet!$O$10</definedName>
    <definedName name="YBuilt60">#REF!</definedName>
    <definedName name="YBuilt61">#REF!</definedName>
    <definedName name="YBuilt62">#REF!</definedName>
    <definedName name="YBuilt63">#REF!</definedName>
    <definedName name="YBuilt64">#REF!</definedName>
    <definedName name="YBuilt65">#REF!</definedName>
    <definedName name="YBuilt66">#REF!</definedName>
    <definedName name="YBuilt67">#REF!</definedName>
    <definedName name="YBuilt68">#REF!</definedName>
    <definedName name="YBuilt69">#REF!</definedName>
    <definedName name="YBuilt7">#REF!</definedName>
    <definedName name="YBuilt70">#REF!</definedName>
    <definedName name="YBuilt71">#REF!</definedName>
    <definedName name="YBuilt72">#REF!</definedName>
    <definedName name="YBuilt73">#REF!</definedName>
    <definedName name="YBuilt74">#REF!</definedName>
    <definedName name="YBuilt75">#REF!</definedName>
    <definedName name="YBuilt76">#REF!</definedName>
    <definedName name="YBuilt77">#REF!</definedName>
    <definedName name="YBuilt78">#REF!</definedName>
    <definedName name="YBuilt79">#REF!</definedName>
    <definedName name="YBuilt8">#REF!</definedName>
    <definedName name="YBuilt80">#REF!</definedName>
    <definedName name="YBuilt81">#REF!</definedName>
    <definedName name="YBuilt82">#REF!</definedName>
    <definedName name="YBuilt83">#REF!</definedName>
    <definedName name="YBuilt84">#REF!</definedName>
    <definedName name="YBuilt85">#REF!</definedName>
    <definedName name="YBuilt86">#REF!</definedName>
    <definedName name="YBuilt87">#REF!</definedName>
    <definedName name="YBuilt88">#REF!</definedName>
    <definedName name="YBuilt89">#REF!</definedName>
    <definedName name="YBuilt9">#REF!</definedName>
    <definedName name="YBuilt90">#REF!</definedName>
    <definedName name="YBuilt91">#REF!</definedName>
    <definedName name="YBuilt92">#REF!</definedName>
    <definedName name="YBuilt93">#REF!</definedName>
    <definedName name="YBuilt94">#REF!</definedName>
    <definedName name="YBuilt95">#REF!</definedName>
    <definedName name="YBuilt96">#REF!</definedName>
    <definedName name="YBuilt97">#REF!</definedName>
    <definedName name="YBuilt98">#REF!</definedName>
    <definedName name="YBuilt99">#REF!</definedName>
  </definedNames>
  <calcPr calcId="162913"/>
</workbook>
</file>

<file path=xl/calcChain.xml><?xml version="1.0" encoding="utf-8"?>
<calcChain xmlns="http://schemas.openxmlformats.org/spreadsheetml/2006/main">
  <c r="AM101" i="6" l="1"/>
  <c r="AJ101" i="6"/>
  <c r="AI101" i="6"/>
  <c r="AH101" i="6"/>
  <c r="AB101" i="6"/>
  <c r="AA101" i="6"/>
  <c r="Z101" i="6"/>
  <c r="Y101" i="6"/>
  <c r="W101" i="6"/>
  <c r="X101" i="6" s="1"/>
  <c r="V101" i="6"/>
  <c r="U101" i="6"/>
  <c r="S101" i="6"/>
  <c r="T101" i="6" s="1"/>
  <c r="R101" i="6"/>
  <c r="Q101" i="6"/>
  <c r="O101" i="6"/>
  <c r="P101" i="6" s="1"/>
  <c r="N101" i="6"/>
  <c r="K101" i="6"/>
  <c r="J101" i="6"/>
  <c r="F101" i="6"/>
  <c r="D101" i="6"/>
  <c r="B101" i="6"/>
  <c r="C101" i="6" s="1"/>
  <c r="A101" i="6"/>
  <c r="L101" i="6" s="1"/>
  <c r="M101" i="6" s="1"/>
  <c r="AM100" i="6"/>
  <c r="AJ100" i="6"/>
  <c r="AI100" i="6"/>
  <c r="AH100" i="6"/>
  <c r="AB100" i="6"/>
  <c r="AA100" i="6"/>
  <c r="Z100" i="6"/>
  <c r="Y100" i="6"/>
  <c r="W100" i="6"/>
  <c r="X100" i="6" s="1"/>
  <c r="V100" i="6"/>
  <c r="U100" i="6"/>
  <c r="S100" i="6"/>
  <c r="T100" i="6" s="1"/>
  <c r="R100" i="6"/>
  <c r="Q100" i="6"/>
  <c r="O100" i="6"/>
  <c r="P100" i="6" s="1"/>
  <c r="N100" i="6"/>
  <c r="L100" i="6"/>
  <c r="M100" i="6" s="1"/>
  <c r="K100" i="6"/>
  <c r="J100" i="6"/>
  <c r="F100" i="6"/>
  <c r="D100" i="6"/>
  <c r="C100" i="6"/>
  <c r="AK100" i="6" s="1"/>
  <c r="B100" i="6"/>
  <c r="A100" i="6"/>
  <c r="AM99" i="6"/>
  <c r="AJ99" i="6"/>
  <c r="AI99" i="6"/>
  <c r="AH99" i="6"/>
  <c r="AB99" i="6"/>
  <c r="AA99" i="6"/>
  <c r="Y99" i="6"/>
  <c r="Z99" i="6" s="1"/>
  <c r="X99" i="6"/>
  <c r="W99" i="6"/>
  <c r="U99" i="6"/>
  <c r="V99" i="6" s="1"/>
  <c r="T99" i="6"/>
  <c r="S99" i="6"/>
  <c r="Q99" i="6"/>
  <c r="R99" i="6" s="1"/>
  <c r="P99" i="6"/>
  <c r="O99" i="6"/>
  <c r="N99" i="6"/>
  <c r="L99" i="6"/>
  <c r="M99" i="6" s="1"/>
  <c r="K99" i="6"/>
  <c r="J99" i="6"/>
  <c r="F99" i="6"/>
  <c r="D99" i="6"/>
  <c r="AK99" i="6" s="1"/>
  <c r="A99" i="6"/>
  <c r="B99" i="6" s="1"/>
  <c r="C99" i="6" s="1"/>
  <c r="AM98" i="6"/>
  <c r="AJ98" i="6"/>
  <c r="AI98" i="6"/>
  <c r="AH98" i="6"/>
  <c r="AB98" i="6"/>
  <c r="AA98" i="6"/>
  <c r="Y98" i="6"/>
  <c r="Z98" i="6" s="1"/>
  <c r="X98" i="6"/>
  <c r="W98" i="6"/>
  <c r="U98" i="6"/>
  <c r="V98" i="6" s="1"/>
  <c r="T98" i="6"/>
  <c r="S98" i="6"/>
  <c r="Q98" i="6"/>
  <c r="R98" i="6" s="1"/>
  <c r="P98" i="6"/>
  <c r="O98" i="6"/>
  <c r="N98" i="6"/>
  <c r="K98" i="6"/>
  <c r="J98" i="6"/>
  <c r="F98" i="6"/>
  <c r="D98" i="6"/>
  <c r="A98" i="6"/>
  <c r="AM97" i="6"/>
  <c r="AJ97" i="6"/>
  <c r="AI97" i="6"/>
  <c r="AH97" i="6"/>
  <c r="AB97" i="6"/>
  <c r="AA97" i="6"/>
  <c r="Z97" i="6"/>
  <c r="Y97" i="6"/>
  <c r="W97" i="6"/>
  <c r="X97" i="6" s="1"/>
  <c r="V97" i="6"/>
  <c r="U97" i="6"/>
  <c r="S97" i="6"/>
  <c r="T97" i="6" s="1"/>
  <c r="R97" i="6"/>
  <c r="Q97" i="6"/>
  <c r="O97" i="6"/>
  <c r="P97" i="6" s="1"/>
  <c r="N97" i="6"/>
  <c r="K97" i="6"/>
  <c r="J97" i="6"/>
  <c r="F97" i="6"/>
  <c r="D97" i="6"/>
  <c r="B97" i="6"/>
  <c r="C97" i="6" s="1"/>
  <c r="AK97" i="6" s="1"/>
  <c r="A97" i="6"/>
  <c r="L97" i="6" s="1"/>
  <c r="M97" i="6" s="1"/>
  <c r="AM96" i="6"/>
  <c r="AJ96" i="6"/>
  <c r="AI96" i="6"/>
  <c r="AH96" i="6"/>
  <c r="AB96" i="6"/>
  <c r="AA96" i="6"/>
  <c r="Z96" i="6"/>
  <c r="Y96" i="6"/>
  <c r="W96" i="6"/>
  <c r="X96" i="6" s="1"/>
  <c r="V96" i="6"/>
  <c r="U96" i="6"/>
  <c r="S96" i="6"/>
  <c r="T96" i="6" s="1"/>
  <c r="R96" i="6"/>
  <c r="Q96" i="6"/>
  <c r="O96" i="6"/>
  <c r="P96" i="6" s="1"/>
  <c r="N96" i="6"/>
  <c r="L96" i="6"/>
  <c r="M96" i="6" s="1"/>
  <c r="K96" i="6"/>
  <c r="J96" i="6"/>
  <c r="F96" i="6"/>
  <c r="D96" i="6"/>
  <c r="C96" i="6"/>
  <c r="B96" i="6"/>
  <c r="A96" i="6"/>
  <c r="AM95" i="6"/>
  <c r="AJ95" i="6"/>
  <c r="AI95" i="6"/>
  <c r="AH95" i="6"/>
  <c r="AB95" i="6"/>
  <c r="AA95" i="6"/>
  <c r="Y95" i="6"/>
  <c r="Z95" i="6" s="1"/>
  <c r="X95" i="6"/>
  <c r="W95" i="6"/>
  <c r="U95" i="6"/>
  <c r="V95" i="6" s="1"/>
  <c r="T95" i="6"/>
  <c r="S95" i="6"/>
  <c r="Q95" i="6"/>
  <c r="R95" i="6" s="1"/>
  <c r="P95" i="6"/>
  <c r="O95" i="6"/>
  <c r="N95" i="6"/>
  <c r="L95" i="6"/>
  <c r="M95" i="6" s="1"/>
  <c r="K95" i="6"/>
  <c r="J95" i="6"/>
  <c r="F95" i="6"/>
  <c r="D95" i="6"/>
  <c r="A95" i="6"/>
  <c r="B95" i="6" s="1"/>
  <c r="C95" i="6" s="1"/>
  <c r="AK95" i="6" s="1"/>
  <c r="AM94" i="6"/>
  <c r="AJ94" i="6"/>
  <c r="AI94" i="6"/>
  <c r="AH94" i="6"/>
  <c r="AB94" i="6"/>
  <c r="AA94" i="6"/>
  <c r="Y94" i="6"/>
  <c r="Z94" i="6" s="1"/>
  <c r="X94" i="6"/>
  <c r="W94" i="6"/>
  <c r="U94" i="6"/>
  <c r="V94" i="6" s="1"/>
  <c r="T94" i="6"/>
  <c r="S94" i="6"/>
  <c r="Q94" i="6"/>
  <c r="R94" i="6" s="1"/>
  <c r="P94" i="6"/>
  <c r="O94" i="6"/>
  <c r="N94" i="6"/>
  <c r="K94" i="6"/>
  <c r="J94" i="6"/>
  <c r="F94" i="6"/>
  <c r="D94" i="6"/>
  <c r="A94" i="6"/>
  <c r="AM93" i="6"/>
  <c r="AJ93" i="6"/>
  <c r="AI93" i="6"/>
  <c r="AH93" i="6"/>
  <c r="AB93" i="6"/>
  <c r="AA93" i="6"/>
  <c r="Z93" i="6"/>
  <c r="Y93" i="6"/>
  <c r="W93" i="6"/>
  <c r="X93" i="6" s="1"/>
  <c r="V93" i="6"/>
  <c r="U93" i="6"/>
  <c r="S93" i="6"/>
  <c r="T93" i="6" s="1"/>
  <c r="R93" i="6"/>
  <c r="Q93" i="6"/>
  <c r="O93" i="6"/>
  <c r="P93" i="6" s="1"/>
  <c r="N93" i="6"/>
  <c r="K93" i="6"/>
  <c r="J93" i="6"/>
  <c r="F93" i="6"/>
  <c r="D93" i="6"/>
  <c r="B93" i="6"/>
  <c r="C93" i="6" s="1"/>
  <c r="A93" i="6"/>
  <c r="L93" i="6" s="1"/>
  <c r="M93" i="6" s="1"/>
  <c r="AM92" i="6"/>
  <c r="AJ92" i="6"/>
  <c r="AI92" i="6"/>
  <c r="AH92" i="6"/>
  <c r="AB92" i="6"/>
  <c r="AA92" i="6"/>
  <c r="Z92" i="6"/>
  <c r="Y92" i="6"/>
  <c r="W92" i="6"/>
  <c r="X92" i="6" s="1"/>
  <c r="V92" i="6"/>
  <c r="U92" i="6"/>
  <c r="S92" i="6"/>
  <c r="T92" i="6" s="1"/>
  <c r="R92" i="6"/>
  <c r="Q92" i="6"/>
  <c r="O92" i="6"/>
  <c r="P92" i="6" s="1"/>
  <c r="N92" i="6"/>
  <c r="L92" i="6"/>
  <c r="M92" i="6" s="1"/>
  <c r="K92" i="6"/>
  <c r="J92" i="6"/>
  <c r="F92" i="6"/>
  <c r="D92" i="6"/>
  <c r="C92" i="6"/>
  <c r="B92" i="6"/>
  <c r="A92" i="6"/>
  <c r="AM91" i="6"/>
  <c r="AJ91" i="6"/>
  <c r="AI91" i="6"/>
  <c r="AH91" i="6"/>
  <c r="AB91" i="6"/>
  <c r="AA91" i="6"/>
  <c r="Y91" i="6"/>
  <c r="Z91" i="6" s="1"/>
  <c r="X91" i="6"/>
  <c r="W91" i="6"/>
  <c r="U91" i="6"/>
  <c r="V91" i="6" s="1"/>
  <c r="T91" i="6"/>
  <c r="S91" i="6"/>
  <c r="Q91" i="6"/>
  <c r="R91" i="6" s="1"/>
  <c r="P91" i="6"/>
  <c r="O91" i="6"/>
  <c r="N91" i="6"/>
  <c r="L91" i="6"/>
  <c r="M91" i="6" s="1"/>
  <c r="K91" i="6"/>
  <c r="J91" i="6"/>
  <c r="F91" i="6"/>
  <c r="D91" i="6"/>
  <c r="A91" i="6"/>
  <c r="B91" i="6" s="1"/>
  <c r="C91" i="6" s="1"/>
  <c r="AK91" i="6" s="1"/>
  <c r="AM90" i="6"/>
  <c r="AJ90" i="6"/>
  <c r="AI90" i="6"/>
  <c r="AH90" i="6"/>
  <c r="AB90" i="6"/>
  <c r="AA90" i="6"/>
  <c r="Y90" i="6"/>
  <c r="Z90" i="6" s="1"/>
  <c r="X90" i="6"/>
  <c r="W90" i="6"/>
  <c r="U90" i="6"/>
  <c r="V90" i="6" s="1"/>
  <c r="T90" i="6"/>
  <c r="S90" i="6"/>
  <c r="Q90" i="6"/>
  <c r="R90" i="6" s="1"/>
  <c r="P90" i="6"/>
  <c r="O90" i="6"/>
  <c r="N90" i="6"/>
  <c r="K90" i="6"/>
  <c r="J90" i="6"/>
  <c r="F90" i="6"/>
  <c r="D90" i="6"/>
  <c r="A90" i="6"/>
  <c r="AM89" i="6"/>
  <c r="AJ89" i="6"/>
  <c r="AI89" i="6"/>
  <c r="AH89" i="6"/>
  <c r="AB89" i="6"/>
  <c r="AA89" i="6"/>
  <c r="Z89" i="6"/>
  <c r="Y89" i="6"/>
  <c r="W89" i="6"/>
  <c r="X89" i="6" s="1"/>
  <c r="V89" i="6"/>
  <c r="U89" i="6"/>
  <c r="S89" i="6"/>
  <c r="T89" i="6" s="1"/>
  <c r="R89" i="6"/>
  <c r="Q89" i="6"/>
  <c r="O89" i="6"/>
  <c r="P89" i="6" s="1"/>
  <c r="N89" i="6"/>
  <c r="K89" i="6"/>
  <c r="J89" i="6"/>
  <c r="F89" i="6"/>
  <c r="D89" i="6"/>
  <c r="B89" i="6"/>
  <c r="C89" i="6" s="1"/>
  <c r="A89" i="6"/>
  <c r="L89" i="6" s="1"/>
  <c r="M89" i="6" s="1"/>
  <c r="AM88" i="6"/>
  <c r="AJ88" i="6"/>
  <c r="AI88" i="6"/>
  <c r="AH88" i="6"/>
  <c r="AB88" i="6"/>
  <c r="AA88" i="6"/>
  <c r="Z88" i="6"/>
  <c r="Y88" i="6"/>
  <c r="W88" i="6"/>
  <c r="X88" i="6" s="1"/>
  <c r="V88" i="6"/>
  <c r="U88" i="6"/>
  <c r="S88" i="6"/>
  <c r="T88" i="6" s="1"/>
  <c r="R88" i="6"/>
  <c r="Q88" i="6"/>
  <c r="O88" i="6"/>
  <c r="P88" i="6" s="1"/>
  <c r="N88" i="6"/>
  <c r="L88" i="6"/>
  <c r="M88" i="6" s="1"/>
  <c r="K88" i="6"/>
  <c r="J88" i="6"/>
  <c r="F88" i="6"/>
  <c r="D88" i="6"/>
  <c r="C88" i="6"/>
  <c r="B88" i="6"/>
  <c r="A88" i="6"/>
  <c r="AM87" i="6"/>
  <c r="AJ87" i="6"/>
  <c r="AI87" i="6"/>
  <c r="AH87" i="6"/>
  <c r="AB87" i="6"/>
  <c r="AA87" i="6"/>
  <c r="Y87" i="6"/>
  <c r="Z87" i="6" s="1"/>
  <c r="X87" i="6"/>
  <c r="W87" i="6"/>
  <c r="U87" i="6"/>
  <c r="V87" i="6" s="1"/>
  <c r="T87" i="6"/>
  <c r="S87" i="6"/>
  <c r="Q87" i="6"/>
  <c r="R87" i="6" s="1"/>
  <c r="P87" i="6"/>
  <c r="O87" i="6"/>
  <c r="N87" i="6"/>
  <c r="L87" i="6"/>
  <c r="M87" i="6" s="1"/>
  <c r="K87" i="6"/>
  <c r="J87" i="6"/>
  <c r="F87" i="6"/>
  <c r="D87" i="6"/>
  <c r="A87" i="6"/>
  <c r="B87" i="6" s="1"/>
  <c r="C87" i="6" s="1"/>
  <c r="AK87" i="6" s="1"/>
  <c r="AM86" i="6"/>
  <c r="AJ86" i="6"/>
  <c r="AI86" i="6"/>
  <c r="AH86" i="6"/>
  <c r="AB86" i="6"/>
  <c r="AA86" i="6"/>
  <c r="Y86" i="6"/>
  <c r="Z86" i="6" s="1"/>
  <c r="X86" i="6"/>
  <c r="W86" i="6"/>
  <c r="U86" i="6"/>
  <c r="V86" i="6" s="1"/>
  <c r="T86" i="6"/>
  <c r="S86" i="6"/>
  <c r="Q86" i="6"/>
  <c r="R86" i="6" s="1"/>
  <c r="P86" i="6"/>
  <c r="O86" i="6"/>
  <c r="N86" i="6"/>
  <c r="K86" i="6"/>
  <c r="J86" i="6"/>
  <c r="F86" i="6"/>
  <c r="D86" i="6"/>
  <c r="A86" i="6"/>
  <c r="AM85" i="6"/>
  <c r="AJ85" i="6"/>
  <c r="AI85" i="6"/>
  <c r="AH85" i="6"/>
  <c r="AB85" i="6"/>
  <c r="AA85" i="6"/>
  <c r="Z85" i="6"/>
  <c r="Y85" i="6"/>
  <c r="W85" i="6"/>
  <c r="X85" i="6" s="1"/>
  <c r="V85" i="6"/>
  <c r="U85" i="6"/>
  <c r="S85" i="6"/>
  <c r="T85" i="6" s="1"/>
  <c r="R85" i="6"/>
  <c r="Q85" i="6"/>
  <c r="O85" i="6"/>
  <c r="P85" i="6" s="1"/>
  <c r="N85" i="6"/>
  <c r="K85" i="6"/>
  <c r="J85" i="6"/>
  <c r="F85" i="6"/>
  <c r="D85" i="6"/>
  <c r="B85" i="6"/>
  <c r="C85" i="6" s="1"/>
  <c r="A85" i="6"/>
  <c r="L85" i="6" s="1"/>
  <c r="M85" i="6" s="1"/>
  <c r="AM84" i="6"/>
  <c r="AJ84" i="6"/>
  <c r="AI84" i="6"/>
  <c r="AH84" i="6"/>
  <c r="AB84" i="6"/>
  <c r="AA84" i="6"/>
  <c r="Z84" i="6"/>
  <c r="Y84" i="6"/>
  <c r="W84" i="6"/>
  <c r="X84" i="6" s="1"/>
  <c r="V84" i="6"/>
  <c r="U84" i="6"/>
  <c r="S84" i="6"/>
  <c r="T84" i="6" s="1"/>
  <c r="R84" i="6"/>
  <c r="Q84" i="6"/>
  <c r="O84" i="6"/>
  <c r="P84" i="6" s="1"/>
  <c r="N84" i="6"/>
  <c r="L84" i="6"/>
  <c r="M84" i="6" s="1"/>
  <c r="K84" i="6"/>
  <c r="J84" i="6"/>
  <c r="F84" i="6"/>
  <c r="D84" i="6"/>
  <c r="C84" i="6"/>
  <c r="B84" i="6"/>
  <c r="A84" i="6"/>
  <c r="AM83" i="6"/>
  <c r="AJ83" i="6"/>
  <c r="AI83" i="6"/>
  <c r="AH83" i="6"/>
  <c r="AB83" i="6"/>
  <c r="AA83" i="6"/>
  <c r="Y83" i="6"/>
  <c r="Z83" i="6" s="1"/>
  <c r="X83" i="6"/>
  <c r="W83" i="6"/>
  <c r="U83" i="6"/>
  <c r="V83" i="6" s="1"/>
  <c r="T83" i="6"/>
  <c r="S83" i="6"/>
  <c r="Q83" i="6"/>
  <c r="R83" i="6" s="1"/>
  <c r="P83" i="6"/>
  <c r="O83" i="6"/>
  <c r="N83" i="6"/>
  <c r="L83" i="6"/>
  <c r="M83" i="6" s="1"/>
  <c r="K83" i="6"/>
  <c r="J83" i="6"/>
  <c r="F83" i="6"/>
  <c r="D83" i="6"/>
  <c r="A83" i="6"/>
  <c r="B83" i="6" s="1"/>
  <c r="C83" i="6" s="1"/>
  <c r="AM82" i="6"/>
  <c r="AJ82" i="6"/>
  <c r="AI82" i="6"/>
  <c r="AH82" i="6"/>
  <c r="AB82" i="6"/>
  <c r="AA82" i="6"/>
  <c r="Y82" i="6"/>
  <c r="Z82" i="6" s="1"/>
  <c r="X82" i="6"/>
  <c r="W82" i="6"/>
  <c r="U82" i="6"/>
  <c r="V82" i="6" s="1"/>
  <c r="T82" i="6"/>
  <c r="S82" i="6"/>
  <c r="Q82" i="6"/>
  <c r="R82" i="6" s="1"/>
  <c r="P82" i="6"/>
  <c r="O82" i="6"/>
  <c r="N82" i="6"/>
  <c r="K82" i="6"/>
  <c r="J82" i="6"/>
  <c r="F82" i="6"/>
  <c r="D82" i="6"/>
  <c r="A82" i="6"/>
  <c r="AM81" i="6"/>
  <c r="AJ81" i="6"/>
  <c r="AI81" i="6"/>
  <c r="AH81" i="6"/>
  <c r="AB81" i="6"/>
  <c r="AA81" i="6"/>
  <c r="Z81" i="6"/>
  <c r="Y81" i="6"/>
  <c r="W81" i="6"/>
  <c r="X81" i="6" s="1"/>
  <c r="V81" i="6"/>
  <c r="U81" i="6"/>
  <c r="S81" i="6"/>
  <c r="T81" i="6" s="1"/>
  <c r="R81" i="6"/>
  <c r="Q81" i="6"/>
  <c r="O81" i="6"/>
  <c r="P81" i="6" s="1"/>
  <c r="N81" i="6"/>
  <c r="K81" i="6"/>
  <c r="J81" i="6"/>
  <c r="F81" i="6"/>
  <c r="D81" i="6"/>
  <c r="B81" i="6"/>
  <c r="C81" i="6" s="1"/>
  <c r="A81" i="6"/>
  <c r="L81" i="6" s="1"/>
  <c r="M81" i="6" s="1"/>
  <c r="AM80" i="6"/>
  <c r="AJ80" i="6"/>
  <c r="AI80" i="6"/>
  <c r="AH80" i="6"/>
  <c r="AB80" i="6"/>
  <c r="AA80" i="6"/>
  <c r="Z80" i="6"/>
  <c r="Y80" i="6"/>
  <c r="W80" i="6"/>
  <c r="X80" i="6" s="1"/>
  <c r="V80" i="6"/>
  <c r="U80" i="6"/>
  <c r="S80" i="6"/>
  <c r="T80" i="6" s="1"/>
  <c r="R80" i="6"/>
  <c r="Q80" i="6"/>
  <c r="O80" i="6"/>
  <c r="P80" i="6" s="1"/>
  <c r="N80" i="6"/>
  <c r="K80" i="6"/>
  <c r="J80" i="6"/>
  <c r="F80" i="6"/>
  <c r="D80" i="6"/>
  <c r="C80" i="6"/>
  <c r="AK80" i="6" s="1"/>
  <c r="B80" i="6"/>
  <c r="A80" i="6"/>
  <c r="L80" i="6" s="1"/>
  <c r="M80" i="6" s="1"/>
  <c r="AM79" i="6"/>
  <c r="AJ79" i="6"/>
  <c r="AI79" i="6"/>
  <c r="AH79" i="6"/>
  <c r="AB79" i="6"/>
  <c r="AA79" i="6"/>
  <c r="Y79" i="6"/>
  <c r="Z79" i="6" s="1"/>
  <c r="X79" i="6"/>
  <c r="W79" i="6"/>
  <c r="U79" i="6"/>
  <c r="V79" i="6" s="1"/>
  <c r="T79" i="6"/>
  <c r="S79" i="6"/>
  <c r="Q79" i="6"/>
  <c r="R79" i="6" s="1"/>
  <c r="P79" i="6"/>
  <c r="O79" i="6"/>
  <c r="N79" i="6"/>
  <c r="L79" i="6"/>
  <c r="M79" i="6" s="1"/>
  <c r="K79" i="6"/>
  <c r="J79" i="6"/>
  <c r="F79" i="6"/>
  <c r="D79" i="6"/>
  <c r="AK79" i="6" s="1"/>
  <c r="A79" i="6"/>
  <c r="B79" i="6" s="1"/>
  <c r="C79" i="6" s="1"/>
  <c r="AM78" i="6"/>
  <c r="AJ78" i="6"/>
  <c r="AI78" i="6"/>
  <c r="AH78" i="6"/>
  <c r="AB78" i="6"/>
  <c r="AA78" i="6"/>
  <c r="Y78" i="6"/>
  <c r="Z78" i="6" s="1"/>
  <c r="X78" i="6"/>
  <c r="W78" i="6"/>
  <c r="U78" i="6"/>
  <c r="V78" i="6" s="1"/>
  <c r="T78" i="6"/>
  <c r="S78" i="6"/>
  <c r="Q78" i="6"/>
  <c r="R78" i="6" s="1"/>
  <c r="P78" i="6"/>
  <c r="O78" i="6"/>
  <c r="N78" i="6"/>
  <c r="K78" i="6"/>
  <c r="J78" i="6"/>
  <c r="F78" i="6"/>
  <c r="D78" i="6"/>
  <c r="A78" i="6"/>
  <c r="AM77" i="6"/>
  <c r="AJ77" i="6"/>
  <c r="AI77" i="6"/>
  <c r="AH77" i="6"/>
  <c r="AB77" i="6"/>
  <c r="AA77" i="6"/>
  <c r="Z77" i="6"/>
  <c r="Y77" i="6"/>
  <c r="W77" i="6"/>
  <c r="X77" i="6" s="1"/>
  <c r="V77" i="6"/>
  <c r="U77" i="6"/>
  <c r="S77" i="6"/>
  <c r="T77" i="6" s="1"/>
  <c r="R77" i="6"/>
  <c r="Q77" i="6"/>
  <c r="O77" i="6"/>
  <c r="P77" i="6" s="1"/>
  <c r="N77" i="6"/>
  <c r="K77" i="6"/>
  <c r="J77" i="6"/>
  <c r="F77" i="6"/>
  <c r="D77" i="6"/>
  <c r="B77" i="6"/>
  <c r="C77" i="6" s="1"/>
  <c r="AK77" i="6" s="1"/>
  <c r="A77" i="6"/>
  <c r="L77" i="6" s="1"/>
  <c r="M77" i="6" s="1"/>
  <c r="AM76" i="6"/>
  <c r="AJ76" i="6"/>
  <c r="AI76" i="6"/>
  <c r="AH76" i="6"/>
  <c r="AB76" i="6"/>
  <c r="AA76" i="6"/>
  <c r="Z76" i="6"/>
  <c r="Y76" i="6"/>
  <c r="W76" i="6"/>
  <c r="X76" i="6" s="1"/>
  <c r="V76" i="6"/>
  <c r="U76" i="6"/>
  <c r="S76" i="6"/>
  <c r="T76" i="6" s="1"/>
  <c r="R76" i="6"/>
  <c r="Q76" i="6"/>
  <c r="O76" i="6"/>
  <c r="P76" i="6" s="1"/>
  <c r="N76" i="6"/>
  <c r="L76" i="6"/>
  <c r="M76" i="6" s="1"/>
  <c r="K76" i="6"/>
  <c r="J76" i="6"/>
  <c r="F76" i="6"/>
  <c r="D76" i="6"/>
  <c r="C76" i="6"/>
  <c r="B76" i="6"/>
  <c r="A76" i="6"/>
  <c r="AM75" i="6"/>
  <c r="AJ75" i="6"/>
  <c r="AI75" i="6"/>
  <c r="AH75" i="6"/>
  <c r="AB75" i="6"/>
  <c r="AA75" i="6"/>
  <c r="Y75" i="6"/>
  <c r="Z75" i="6" s="1"/>
  <c r="X75" i="6"/>
  <c r="W75" i="6"/>
  <c r="U75" i="6"/>
  <c r="V75" i="6" s="1"/>
  <c r="T75" i="6"/>
  <c r="S75" i="6"/>
  <c r="Q75" i="6"/>
  <c r="R75" i="6" s="1"/>
  <c r="P75" i="6"/>
  <c r="O75" i="6"/>
  <c r="N75" i="6"/>
  <c r="L75" i="6"/>
  <c r="M75" i="6" s="1"/>
  <c r="K75" i="6"/>
  <c r="J75" i="6"/>
  <c r="F75" i="6"/>
  <c r="D75" i="6"/>
  <c r="A75" i="6"/>
  <c r="B75" i="6" s="1"/>
  <c r="C75" i="6" s="1"/>
  <c r="AM74" i="6"/>
  <c r="AJ74" i="6"/>
  <c r="AI74" i="6"/>
  <c r="AH74" i="6"/>
  <c r="AB74" i="6"/>
  <c r="AA74" i="6"/>
  <c r="Y74" i="6"/>
  <c r="Z74" i="6" s="1"/>
  <c r="X74" i="6"/>
  <c r="W74" i="6"/>
  <c r="U74" i="6"/>
  <c r="V74" i="6" s="1"/>
  <c r="T74" i="6"/>
  <c r="S74" i="6"/>
  <c r="Q74" i="6"/>
  <c r="R74" i="6" s="1"/>
  <c r="P74" i="6"/>
  <c r="O74" i="6"/>
  <c r="N74" i="6"/>
  <c r="K74" i="6"/>
  <c r="J74" i="6"/>
  <c r="F74" i="6"/>
  <c r="D74" i="6"/>
  <c r="A74" i="6"/>
  <c r="AM73" i="6"/>
  <c r="AJ73" i="6"/>
  <c r="AI73" i="6"/>
  <c r="AH73" i="6"/>
  <c r="AB73" i="6"/>
  <c r="AA73" i="6"/>
  <c r="Z73" i="6"/>
  <c r="Y73" i="6"/>
  <c r="W73" i="6"/>
  <c r="X73" i="6" s="1"/>
  <c r="V73" i="6"/>
  <c r="U73" i="6"/>
  <c r="S73" i="6"/>
  <c r="T73" i="6" s="1"/>
  <c r="R73" i="6"/>
  <c r="Q73" i="6"/>
  <c r="O73" i="6"/>
  <c r="P73" i="6" s="1"/>
  <c r="N73" i="6"/>
  <c r="K73" i="6"/>
  <c r="J73" i="6"/>
  <c r="F73" i="6"/>
  <c r="D73" i="6"/>
  <c r="B73" i="6"/>
  <c r="C73" i="6" s="1"/>
  <c r="A73" i="6"/>
  <c r="L73" i="6" s="1"/>
  <c r="M73" i="6" s="1"/>
  <c r="AM72" i="6"/>
  <c r="AJ72" i="6"/>
  <c r="AI72" i="6"/>
  <c r="AH72" i="6"/>
  <c r="AB72" i="6"/>
  <c r="AA72" i="6"/>
  <c r="Z72" i="6"/>
  <c r="Y72" i="6"/>
  <c r="W72" i="6"/>
  <c r="X72" i="6" s="1"/>
  <c r="V72" i="6"/>
  <c r="U72" i="6"/>
  <c r="S72" i="6"/>
  <c r="T72" i="6" s="1"/>
  <c r="R72" i="6"/>
  <c r="Q72" i="6"/>
  <c r="O72" i="6"/>
  <c r="P72" i="6" s="1"/>
  <c r="N72" i="6"/>
  <c r="L72" i="6"/>
  <c r="M72" i="6" s="1"/>
  <c r="K72" i="6"/>
  <c r="J72" i="6"/>
  <c r="F72" i="6"/>
  <c r="D72" i="6"/>
  <c r="C72" i="6"/>
  <c r="B72" i="6"/>
  <c r="A72" i="6"/>
  <c r="AM71" i="6"/>
  <c r="AJ71" i="6"/>
  <c r="AI71" i="6"/>
  <c r="AH71" i="6"/>
  <c r="AB71" i="6"/>
  <c r="AA71" i="6"/>
  <c r="Y71" i="6"/>
  <c r="Z71" i="6" s="1"/>
  <c r="X71" i="6"/>
  <c r="W71" i="6"/>
  <c r="U71" i="6"/>
  <c r="V71" i="6" s="1"/>
  <c r="S71" i="6"/>
  <c r="T71" i="6" s="1"/>
  <c r="R71" i="6"/>
  <c r="Q71" i="6"/>
  <c r="O71" i="6"/>
  <c r="P71" i="6" s="1"/>
  <c r="N71" i="6"/>
  <c r="L71" i="6"/>
  <c r="M71" i="6" s="1"/>
  <c r="K71" i="6"/>
  <c r="J71" i="6"/>
  <c r="F71" i="6"/>
  <c r="D71" i="6"/>
  <c r="B71" i="6"/>
  <c r="C71" i="6" s="1"/>
  <c r="A71" i="6"/>
  <c r="AM70" i="6"/>
  <c r="AJ70" i="6"/>
  <c r="AI70" i="6"/>
  <c r="AH70" i="6"/>
  <c r="AB70" i="6"/>
  <c r="AA70" i="6"/>
  <c r="Y70" i="6"/>
  <c r="Z70" i="6" s="1"/>
  <c r="W70" i="6"/>
  <c r="X70" i="6" s="1"/>
  <c r="U70" i="6"/>
  <c r="V70" i="6" s="1"/>
  <c r="S70" i="6"/>
  <c r="T70" i="6" s="1"/>
  <c r="Q70" i="6"/>
  <c r="R70" i="6" s="1"/>
  <c r="P70" i="6"/>
  <c r="O70" i="6"/>
  <c r="N70" i="6"/>
  <c r="L70" i="6"/>
  <c r="M70" i="6" s="1"/>
  <c r="K70" i="6"/>
  <c r="J70" i="6"/>
  <c r="F70" i="6"/>
  <c r="D70" i="6"/>
  <c r="A70" i="6"/>
  <c r="B70" i="6" s="1"/>
  <c r="C70" i="6" s="1"/>
  <c r="AM69" i="6"/>
  <c r="AJ69" i="6"/>
  <c r="AI69" i="6"/>
  <c r="AH69" i="6"/>
  <c r="AB69" i="6"/>
  <c r="AA69" i="6"/>
  <c r="Y69" i="6"/>
  <c r="Z69" i="6" s="1"/>
  <c r="X69" i="6"/>
  <c r="W69" i="6"/>
  <c r="U69" i="6"/>
  <c r="V69" i="6" s="1"/>
  <c r="T69" i="6"/>
  <c r="S69" i="6"/>
  <c r="Q69" i="6"/>
  <c r="R69" i="6" s="1"/>
  <c r="P69" i="6"/>
  <c r="O69" i="6"/>
  <c r="N69" i="6"/>
  <c r="L69" i="6"/>
  <c r="M69" i="6" s="1"/>
  <c r="K69" i="6"/>
  <c r="J69" i="6"/>
  <c r="F69" i="6"/>
  <c r="D69" i="6"/>
  <c r="AK69" i="6" s="1"/>
  <c r="A69" i="6"/>
  <c r="B69" i="6" s="1"/>
  <c r="C69" i="6" s="1"/>
  <c r="AM68" i="6"/>
  <c r="AJ68" i="6"/>
  <c r="AI68" i="6"/>
  <c r="AH68" i="6"/>
  <c r="AB68" i="6"/>
  <c r="AA68" i="6"/>
  <c r="Y68" i="6"/>
  <c r="Z68" i="6" s="1"/>
  <c r="W68" i="6"/>
  <c r="X68" i="6" s="1"/>
  <c r="V68" i="6"/>
  <c r="U68" i="6"/>
  <c r="S68" i="6"/>
  <c r="T68" i="6" s="1"/>
  <c r="Q68" i="6"/>
  <c r="R68" i="6" s="1"/>
  <c r="O68" i="6"/>
  <c r="P68" i="6" s="1"/>
  <c r="N68" i="6"/>
  <c r="M68" i="6"/>
  <c r="K68" i="6"/>
  <c r="J68" i="6"/>
  <c r="F68" i="6"/>
  <c r="D68" i="6"/>
  <c r="A68" i="6"/>
  <c r="L68" i="6" s="1"/>
  <c r="AM67" i="6"/>
  <c r="AJ67" i="6"/>
  <c r="AI67" i="6"/>
  <c r="AH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L67" i="6"/>
  <c r="M67" i="6" s="1"/>
  <c r="K67" i="6"/>
  <c r="J67" i="6"/>
  <c r="F67" i="6"/>
  <c r="D67" i="6"/>
  <c r="C67" i="6"/>
  <c r="AK67" i="6" s="1"/>
  <c r="B67" i="6"/>
  <c r="A67" i="6"/>
  <c r="AM66" i="6"/>
  <c r="AJ66" i="6"/>
  <c r="AI66" i="6"/>
  <c r="AH66" i="6"/>
  <c r="AB66" i="6"/>
  <c r="AA66" i="6"/>
  <c r="Y66" i="6"/>
  <c r="Z66" i="6" s="1"/>
  <c r="X66" i="6"/>
  <c r="W66" i="6"/>
  <c r="U66" i="6"/>
  <c r="V66" i="6" s="1"/>
  <c r="S66" i="6"/>
  <c r="T66" i="6" s="1"/>
  <c r="Q66" i="6"/>
  <c r="R66" i="6" s="1"/>
  <c r="O66" i="6"/>
  <c r="P66" i="6" s="1"/>
  <c r="N66" i="6"/>
  <c r="K66" i="6"/>
  <c r="J66" i="6"/>
  <c r="F66" i="6"/>
  <c r="D66" i="6"/>
  <c r="A66" i="6"/>
  <c r="AM65" i="6"/>
  <c r="AJ65" i="6"/>
  <c r="AI65" i="6"/>
  <c r="AH65" i="6"/>
  <c r="AB65" i="6"/>
  <c r="AA65" i="6"/>
  <c r="Y65" i="6"/>
  <c r="Z65" i="6" s="1"/>
  <c r="X65" i="6"/>
  <c r="W65" i="6"/>
  <c r="U65" i="6"/>
  <c r="V65" i="6" s="1"/>
  <c r="T65" i="6"/>
  <c r="S65" i="6"/>
  <c r="Q65" i="6"/>
  <c r="R65" i="6" s="1"/>
  <c r="P65" i="6"/>
  <c r="O65" i="6"/>
  <c r="N65" i="6"/>
  <c r="K65" i="6"/>
  <c r="J65" i="6"/>
  <c r="F65" i="6"/>
  <c r="D65" i="6"/>
  <c r="A65" i="6"/>
  <c r="AM64" i="6"/>
  <c r="AJ64" i="6"/>
  <c r="AI64" i="6"/>
  <c r="AH64" i="6"/>
  <c r="AB64" i="6"/>
  <c r="AA64" i="6"/>
  <c r="Y64" i="6"/>
  <c r="Z64" i="6" s="1"/>
  <c r="W64" i="6"/>
  <c r="X64" i="6" s="1"/>
  <c r="U64" i="6"/>
  <c r="V64" i="6" s="1"/>
  <c r="S64" i="6"/>
  <c r="T64" i="6" s="1"/>
  <c r="R64" i="6"/>
  <c r="Q64" i="6"/>
  <c r="O64" i="6"/>
  <c r="P64" i="6" s="1"/>
  <c r="N64" i="6"/>
  <c r="K64" i="6"/>
  <c r="J64" i="6"/>
  <c r="F64" i="6"/>
  <c r="D64" i="6"/>
  <c r="A64" i="6"/>
  <c r="AM63" i="6"/>
  <c r="AJ63" i="6"/>
  <c r="AI63" i="6"/>
  <c r="AH63" i="6"/>
  <c r="AB63" i="6"/>
  <c r="AA63" i="6"/>
  <c r="Z63" i="6"/>
  <c r="Y63" i="6"/>
  <c r="W63" i="6"/>
  <c r="X63" i="6" s="1"/>
  <c r="V63" i="6"/>
  <c r="U63" i="6"/>
  <c r="S63" i="6"/>
  <c r="T63" i="6" s="1"/>
  <c r="R63" i="6"/>
  <c r="Q63" i="6"/>
  <c r="O63" i="6"/>
  <c r="P63" i="6" s="1"/>
  <c r="N63" i="6"/>
  <c r="L63" i="6"/>
  <c r="M63" i="6" s="1"/>
  <c r="K63" i="6"/>
  <c r="J63" i="6"/>
  <c r="F63" i="6"/>
  <c r="D63" i="6"/>
  <c r="B63" i="6"/>
  <c r="C63" i="6" s="1"/>
  <c r="A63" i="6"/>
  <c r="AM62" i="6"/>
  <c r="AJ62" i="6"/>
  <c r="AI62" i="6"/>
  <c r="AH62" i="6"/>
  <c r="AB62" i="6"/>
  <c r="AA62" i="6"/>
  <c r="Y62" i="6"/>
  <c r="Z62" i="6" s="1"/>
  <c r="X62" i="6"/>
  <c r="W62" i="6"/>
  <c r="U62" i="6"/>
  <c r="V62" i="6" s="1"/>
  <c r="S62" i="6"/>
  <c r="T62" i="6" s="1"/>
  <c r="Q62" i="6"/>
  <c r="R62" i="6" s="1"/>
  <c r="O62" i="6"/>
  <c r="P62" i="6" s="1"/>
  <c r="N62" i="6"/>
  <c r="K62" i="6"/>
  <c r="J62" i="6"/>
  <c r="F62" i="6"/>
  <c r="D62" i="6"/>
  <c r="A62" i="6"/>
  <c r="AM61" i="6"/>
  <c r="AJ61" i="6"/>
  <c r="AI61" i="6"/>
  <c r="AH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K61" i="6"/>
  <c r="J61" i="6"/>
  <c r="F61" i="6"/>
  <c r="D61" i="6"/>
  <c r="A61" i="6"/>
  <c r="L61" i="6" s="1"/>
  <c r="M61" i="6" s="1"/>
  <c r="AM60" i="6"/>
  <c r="AJ60" i="6"/>
  <c r="AI60" i="6"/>
  <c r="AH60" i="6"/>
  <c r="AB60" i="6"/>
  <c r="AA60" i="6"/>
  <c r="Y60" i="6"/>
  <c r="Z60" i="6" s="1"/>
  <c r="W60" i="6"/>
  <c r="X60" i="6" s="1"/>
  <c r="U60" i="6"/>
  <c r="V60" i="6" s="1"/>
  <c r="S60" i="6"/>
  <c r="T60" i="6" s="1"/>
  <c r="Q60" i="6"/>
  <c r="R60" i="6" s="1"/>
  <c r="O60" i="6"/>
  <c r="P60" i="6" s="1"/>
  <c r="N60" i="6"/>
  <c r="K60" i="6"/>
  <c r="J60" i="6"/>
  <c r="F60" i="6"/>
  <c r="D60" i="6"/>
  <c r="A60" i="6"/>
  <c r="L60" i="6" s="1"/>
  <c r="M60" i="6" s="1"/>
  <c r="AM59" i="6"/>
  <c r="AJ59" i="6"/>
  <c r="AI59" i="6"/>
  <c r="AH59" i="6"/>
  <c r="AB59" i="6"/>
  <c r="AA59" i="6"/>
  <c r="Z59" i="6"/>
  <c r="Y59" i="6"/>
  <c r="W59" i="6"/>
  <c r="X59" i="6" s="1"/>
  <c r="V59" i="6"/>
  <c r="U59" i="6"/>
  <c r="S59" i="6"/>
  <c r="T59" i="6" s="1"/>
  <c r="R59" i="6"/>
  <c r="Q59" i="6"/>
  <c r="O59" i="6"/>
  <c r="P59" i="6" s="1"/>
  <c r="N59" i="6"/>
  <c r="L59" i="6"/>
  <c r="M59" i="6" s="1"/>
  <c r="K59" i="6"/>
  <c r="J59" i="6"/>
  <c r="F59" i="6"/>
  <c r="D59" i="6"/>
  <c r="B59" i="6"/>
  <c r="C59" i="6" s="1"/>
  <c r="AK59" i="6" s="1"/>
  <c r="A59" i="6"/>
  <c r="AM58" i="6"/>
  <c r="AJ58" i="6"/>
  <c r="AI58" i="6"/>
  <c r="AH58" i="6"/>
  <c r="AB58" i="6"/>
  <c r="AA58" i="6"/>
  <c r="Y58" i="6"/>
  <c r="Z58" i="6" s="1"/>
  <c r="W58" i="6"/>
  <c r="X58" i="6" s="1"/>
  <c r="U58" i="6"/>
  <c r="V58" i="6" s="1"/>
  <c r="T58" i="6"/>
  <c r="S58" i="6"/>
  <c r="Q58" i="6"/>
  <c r="R58" i="6" s="1"/>
  <c r="O58" i="6"/>
  <c r="P58" i="6" s="1"/>
  <c r="N58" i="6"/>
  <c r="L58" i="6"/>
  <c r="M58" i="6" s="1"/>
  <c r="K58" i="6"/>
  <c r="J58" i="6"/>
  <c r="F58" i="6"/>
  <c r="D58" i="6"/>
  <c r="C58" i="6"/>
  <c r="A58" i="6"/>
  <c r="B58" i="6" s="1"/>
  <c r="AM57" i="6"/>
  <c r="AJ57" i="6"/>
  <c r="AI57" i="6"/>
  <c r="AH57" i="6"/>
  <c r="AB57" i="6"/>
  <c r="AA57" i="6"/>
  <c r="Y57" i="6"/>
  <c r="Z57" i="6" s="1"/>
  <c r="X57" i="6"/>
  <c r="W57" i="6"/>
  <c r="U57" i="6"/>
  <c r="V57" i="6" s="1"/>
  <c r="T57" i="6"/>
  <c r="S57" i="6"/>
  <c r="Q57" i="6"/>
  <c r="R57" i="6" s="1"/>
  <c r="P57" i="6"/>
  <c r="O57" i="6"/>
  <c r="N57" i="6"/>
  <c r="L57" i="6"/>
  <c r="M57" i="6" s="1"/>
  <c r="K57" i="6"/>
  <c r="J57" i="6"/>
  <c r="F57" i="6"/>
  <c r="D57" i="6"/>
  <c r="B57" i="6"/>
  <c r="C57" i="6" s="1"/>
  <c r="AK57" i="6" s="1"/>
  <c r="A57" i="6"/>
  <c r="AM56" i="6"/>
  <c r="AJ56" i="6"/>
  <c r="AI56" i="6"/>
  <c r="AH56" i="6"/>
  <c r="AB56" i="6"/>
  <c r="AA56" i="6"/>
  <c r="Z56" i="6"/>
  <c r="Y56" i="6"/>
  <c r="W56" i="6"/>
  <c r="X56" i="6" s="1"/>
  <c r="U56" i="6"/>
  <c r="V56" i="6" s="1"/>
  <c r="S56" i="6"/>
  <c r="T56" i="6" s="1"/>
  <c r="Q56" i="6"/>
  <c r="R56" i="6" s="1"/>
  <c r="O56" i="6"/>
  <c r="P56" i="6" s="1"/>
  <c r="N56" i="6"/>
  <c r="M56" i="6"/>
  <c r="K56" i="6"/>
  <c r="J56" i="6"/>
  <c r="F56" i="6"/>
  <c r="D56" i="6"/>
  <c r="C56" i="6"/>
  <c r="B56" i="6"/>
  <c r="A56" i="6"/>
  <c r="L56" i="6" s="1"/>
  <c r="AM55" i="6"/>
  <c r="AJ55" i="6"/>
  <c r="AI55" i="6"/>
  <c r="AH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L55" i="6"/>
  <c r="M55" i="6" s="1"/>
  <c r="K55" i="6"/>
  <c r="J55" i="6"/>
  <c r="F55" i="6"/>
  <c r="D55" i="6"/>
  <c r="C55" i="6"/>
  <c r="AK55" i="6" s="1"/>
  <c r="B55" i="6"/>
  <c r="A55" i="6"/>
  <c r="AM54" i="6"/>
  <c r="AJ54" i="6"/>
  <c r="AI54" i="6"/>
  <c r="AH54" i="6"/>
  <c r="AB54" i="6"/>
  <c r="AA54" i="6"/>
  <c r="Y54" i="6"/>
  <c r="Z54" i="6" s="1"/>
  <c r="W54" i="6"/>
  <c r="X54" i="6" s="1"/>
  <c r="U54" i="6"/>
  <c r="V54" i="6" s="1"/>
  <c r="S54" i="6"/>
  <c r="T54" i="6" s="1"/>
  <c r="Q54" i="6"/>
  <c r="R54" i="6" s="1"/>
  <c r="P54" i="6"/>
  <c r="O54" i="6"/>
  <c r="N54" i="6"/>
  <c r="L54" i="6"/>
  <c r="M54" i="6" s="1"/>
  <c r="K54" i="6"/>
  <c r="J54" i="6"/>
  <c r="F54" i="6"/>
  <c r="D54" i="6"/>
  <c r="A54" i="6"/>
  <c r="B54" i="6" s="1"/>
  <c r="C54" i="6" s="1"/>
  <c r="AM53" i="6"/>
  <c r="AJ53" i="6"/>
  <c r="AI53" i="6"/>
  <c r="AH53" i="6"/>
  <c r="AB53" i="6"/>
  <c r="AA53" i="6"/>
  <c r="Y53" i="6"/>
  <c r="Z53" i="6" s="1"/>
  <c r="X53" i="6"/>
  <c r="W53" i="6"/>
  <c r="U53" i="6"/>
  <c r="V53" i="6" s="1"/>
  <c r="T53" i="6"/>
  <c r="S53" i="6"/>
  <c r="Q53" i="6"/>
  <c r="R53" i="6" s="1"/>
  <c r="P53" i="6"/>
  <c r="O53" i="6"/>
  <c r="N53" i="6"/>
  <c r="L53" i="6"/>
  <c r="M53" i="6" s="1"/>
  <c r="K53" i="6"/>
  <c r="J53" i="6"/>
  <c r="F53" i="6"/>
  <c r="D53" i="6"/>
  <c r="A53" i="6"/>
  <c r="B53" i="6" s="1"/>
  <c r="C53" i="6" s="1"/>
  <c r="AK53" i="6" s="1"/>
  <c r="AM52" i="6"/>
  <c r="AJ52" i="6"/>
  <c r="AI52" i="6"/>
  <c r="AH52" i="6"/>
  <c r="AB52" i="6"/>
  <c r="AA52" i="6"/>
  <c r="Y52" i="6"/>
  <c r="Z52" i="6" s="1"/>
  <c r="W52" i="6"/>
  <c r="X52" i="6" s="1"/>
  <c r="V52" i="6"/>
  <c r="U52" i="6"/>
  <c r="S52" i="6"/>
  <c r="T52" i="6" s="1"/>
  <c r="R52" i="6"/>
  <c r="Q52" i="6"/>
  <c r="O52" i="6"/>
  <c r="P52" i="6" s="1"/>
  <c r="N52" i="6"/>
  <c r="M52" i="6"/>
  <c r="K52" i="6"/>
  <c r="J52" i="6"/>
  <c r="F52" i="6"/>
  <c r="D52" i="6"/>
  <c r="A52" i="6"/>
  <c r="L52" i="6" s="1"/>
  <c r="AM51" i="6"/>
  <c r="AJ51" i="6"/>
  <c r="AI51" i="6"/>
  <c r="AH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L51" i="6"/>
  <c r="M51" i="6" s="1"/>
  <c r="K51" i="6"/>
  <c r="J51" i="6"/>
  <c r="F51" i="6"/>
  <c r="D51" i="6"/>
  <c r="C51" i="6"/>
  <c r="AK51" i="6" s="1"/>
  <c r="B51" i="6"/>
  <c r="A51" i="6"/>
  <c r="AM50" i="6"/>
  <c r="AJ50" i="6"/>
  <c r="AI50" i="6"/>
  <c r="AH50" i="6"/>
  <c r="AB50" i="6"/>
  <c r="AA50" i="6"/>
  <c r="Y50" i="6"/>
  <c r="Z50" i="6" s="1"/>
  <c r="W50" i="6"/>
  <c r="X50" i="6" s="1"/>
  <c r="U50" i="6"/>
  <c r="V50" i="6" s="1"/>
  <c r="S50" i="6"/>
  <c r="T50" i="6" s="1"/>
  <c r="Q50" i="6"/>
  <c r="R50" i="6" s="1"/>
  <c r="O50" i="6"/>
  <c r="P50" i="6" s="1"/>
  <c r="N50" i="6"/>
  <c r="K50" i="6"/>
  <c r="J50" i="6"/>
  <c r="F50" i="6"/>
  <c r="D50" i="6"/>
  <c r="A50" i="6"/>
  <c r="AM49" i="6"/>
  <c r="AJ49" i="6"/>
  <c r="AI49" i="6"/>
  <c r="AH49" i="6"/>
  <c r="AB49" i="6"/>
  <c r="AA49" i="6"/>
  <c r="Y49" i="6"/>
  <c r="Z49" i="6" s="1"/>
  <c r="X49" i="6"/>
  <c r="W49" i="6"/>
  <c r="U49" i="6"/>
  <c r="V49" i="6" s="1"/>
  <c r="T49" i="6"/>
  <c r="S49" i="6"/>
  <c r="Q49" i="6"/>
  <c r="R49" i="6" s="1"/>
  <c r="P49" i="6"/>
  <c r="O49" i="6"/>
  <c r="N49" i="6"/>
  <c r="K49" i="6"/>
  <c r="J49" i="6"/>
  <c r="F49" i="6"/>
  <c r="D49" i="6"/>
  <c r="A49" i="6"/>
  <c r="AM48" i="6"/>
  <c r="AJ48" i="6"/>
  <c r="AI48" i="6"/>
  <c r="AH48" i="6"/>
  <c r="AB48" i="6"/>
  <c r="AA48" i="6"/>
  <c r="Y48" i="6"/>
  <c r="Z48" i="6" s="1"/>
  <c r="W48" i="6"/>
  <c r="X48" i="6" s="1"/>
  <c r="U48" i="6"/>
  <c r="V48" i="6" s="1"/>
  <c r="S48" i="6"/>
  <c r="T48" i="6" s="1"/>
  <c r="R48" i="6"/>
  <c r="Q48" i="6"/>
  <c r="O48" i="6"/>
  <c r="P48" i="6" s="1"/>
  <c r="N48" i="6"/>
  <c r="K48" i="6"/>
  <c r="J48" i="6"/>
  <c r="F48" i="6"/>
  <c r="D48" i="6"/>
  <c r="A48" i="6"/>
  <c r="AM47" i="6"/>
  <c r="AJ47" i="6"/>
  <c r="AI47" i="6"/>
  <c r="AH47" i="6"/>
  <c r="AB47" i="6"/>
  <c r="AA47" i="6"/>
  <c r="Z47" i="6"/>
  <c r="Y47" i="6"/>
  <c r="W47" i="6"/>
  <c r="X47" i="6" s="1"/>
  <c r="V47" i="6"/>
  <c r="U47" i="6"/>
  <c r="S47" i="6"/>
  <c r="T47" i="6" s="1"/>
  <c r="R47" i="6"/>
  <c r="Q47" i="6"/>
  <c r="O47" i="6"/>
  <c r="P47" i="6" s="1"/>
  <c r="N47" i="6"/>
  <c r="L47" i="6"/>
  <c r="M47" i="6" s="1"/>
  <c r="K47" i="6"/>
  <c r="J47" i="6"/>
  <c r="F47" i="6"/>
  <c r="D47" i="6"/>
  <c r="B47" i="6"/>
  <c r="C47" i="6" s="1"/>
  <c r="A47" i="6"/>
  <c r="AM46" i="6"/>
  <c r="AJ46" i="6"/>
  <c r="AI46" i="6"/>
  <c r="AH46" i="6"/>
  <c r="AB46" i="6"/>
  <c r="AA46" i="6"/>
  <c r="Y46" i="6"/>
  <c r="Z46" i="6" s="1"/>
  <c r="X46" i="6"/>
  <c r="W46" i="6"/>
  <c r="U46" i="6"/>
  <c r="V46" i="6" s="1"/>
  <c r="S46" i="6"/>
  <c r="T46" i="6" s="1"/>
  <c r="Q46" i="6"/>
  <c r="R46" i="6" s="1"/>
  <c r="O46" i="6"/>
  <c r="P46" i="6" s="1"/>
  <c r="N46" i="6"/>
  <c r="K46" i="6"/>
  <c r="J46" i="6"/>
  <c r="F46" i="6"/>
  <c r="D46" i="6"/>
  <c r="A46" i="6"/>
  <c r="AM45" i="6"/>
  <c r="AJ45" i="6"/>
  <c r="AI45" i="6"/>
  <c r="AH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K45" i="6"/>
  <c r="J45" i="6"/>
  <c r="F45" i="6"/>
  <c r="D45" i="6"/>
  <c r="B45" i="6"/>
  <c r="C45" i="6" s="1"/>
  <c r="AK45" i="6" s="1"/>
  <c r="A45" i="6"/>
  <c r="L45" i="6" s="1"/>
  <c r="M45" i="6" s="1"/>
  <c r="AM44" i="6"/>
  <c r="AJ44" i="6"/>
  <c r="AI44" i="6"/>
  <c r="AH44" i="6"/>
  <c r="AB44" i="6"/>
  <c r="AA44" i="6"/>
  <c r="Z44" i="6"/>
  <c r="Y44" i="6"/>
  <c r="W44" i="6"/>
  <c r="X44" i="6" s="1"/>
  <c r="U44" i="6"/>
  <c r="V44" i="6" s="1"/>
  <c r="S44" i="6"/>
  <c r="T44" i="6" s="1"/>
  <c r="Q44" i="6"/>
  <c r="R44" i="6" s="1"/>
  <c r="O44" i="6"/>
  <c r="P44" i="6" s="1"/>
  <c r="N44" i="6"/>
  <c r="L44" i="6"/>
  <c r="M44" i="6" s="1"/>
  <c r="K44" i="6"/>
  <c r="J44" i="6"/>
  <c r="F44" i="6"/>
  <c r="D44" i="6"/>
  <c r="C44" i="6"/>
  <c r="B44" i="6"/>
  <c r="A44" i="6"/>
  <c r="AM43" i="6"/>
  <c r="AJ43" i="6"/>
  <c r="AI43" i="6"/>
  <c r="AH43" i="6"/>
  <c r="AB43" i="6"/>
  <c r="AA43" i="6"/>
  <c r="Y43" i="6"/>
  <c r="Z43" i="6" s="1"/>
  <c r="X43" i="6"/>
  <c r="W43" i="6"/>
  <c r="U43" i="6"/>
  <c r="V43" i="6" s="1"/>
  <c r="S43" i="6"/>
  <c r="T43" i="6" s="1"/>
  <c r="Q43" i="6"/>
  <c r="R43" i="6" s="1"/>
  <c r="O43" i="6"/>
  <c r="P43" i="6" s="1"/>
  <c r="N43" i="6"/>
  <c r="L43" i="6"/>
  <c r="M43" i="6" s="1"/>
  <c r="K43" i="6"/>
  <c r="J43" i="6"/>
  <c r="F43" i="6"/>
  <c r="D43" i="6"/>
  <c r="A43" i="6"/>
  <c r="B43" i="6" s="1"/>
  <c r="C43" i="6" s="1"/>
  <c r="AM42" i="6"/>
  <c r="AJ42" i="6"/>
  <c r="AI42" i="6"/>
  <c r="AH42" i="6"/>
  <c r="AB42" i="6"/>
  <c r="AA42" i="6"/>
  <c r="Y42" i="6"/>
  <c r="Z42" i="6" s="1"/>
  <c r="X42" i="6"/>
  <c r="W42" i="6"/>
  <c r="U42" i="6"/>
  <c r="V42" i="6" s="1"/>
  <c r="T42" i="6"/>
  <c r="S42" i="6"/>
  <c r="Q42" i="6"/>
  <c r="R42" i="6" s="1"/>
  <c r="P42" i="6"/>
  <c r="O42" i="6"/>
  <c r="N42" i="6"/>
  <c r="K42" i="6"/>
  <c r="J42" i="6"/>
  <c r="F42" i="6"/>
  <c r="D42" i="6"/>
  <c r="A42" i="6"/>
  <c r="B42" i="6" s="1"/>
  <c r="C42" i="6" s="1"/>
  <c r="AM41" i="6"/>
  <c r="AJ41" i="6"/>
  <c r="AI41" i="6"/>
  <c r="AH41" i="6"/>
  <c r="AB41" i="6"/>
  <c r="AA41" i="6"/>
  <c r="Y41" i="6"/>
  <c r="Z41" i="6" s="1"/>
  <c r="W41" i="6"/>
  <c r="X41" i="6" s="1"/>
  <c r="V41" i="6"/>
  <c r="U41" i="6"/>
  <c r="S41" i="6"/>
  <c r="T41" i="6" s="1"/>
  <c r="R41" i="6"/>
  <c r="Q41" i="6"/>
  <c r="O41" i="6"/>
  <c r="P41" i="6" s="1"/>
  <c r="N41" i="6"/>
  <c r="M41" i="6"/>
  <c r="K41" i="6"/>
  <c r="J41" i="6"/>
  <c r="F41" i="6"/>
  <c r="D41" i="6"/>
  <c r="B41" i="6"/>
  <c r="C41" i="6" s="1"/>
  <c r="A41" i="6"/>
  <c r="L41" i="6" s="1"/>
  <c r="AM40" i="6"/>
  <c r="AJ40" i="6"/>
  <c r="AI40" i="6"/>
  <c r="AH40" i="6"/>
  <c r="AB40" i="6"/>
  <c r="AA40" i="6"/>
  <c r="Z40" i="6"/>
  <c r="Y40" i="6"/>
  <c r="W40" i="6"/>
  <c r="X40" i="6" s="1"/>
  <c r="V40" i="6"/>
  <c r="U40" i="6"/>
  <c r="S40" i="6"/>
  <c r="T40" i="6" s="1"/>
  <c r="R40" i="6"/>
  <c r="Q40" i="6"/>
  <c r="O40" i="6"/>
  <c r="P40" i="6" s="1"/>
  <c r="N40" i="6"/>
  <c r="L40" i="6"/>
  <c r="M40" i="6" s="1"/>
  <c r="K40" i="6"/>
  <c r="J40" i="6"/>
  <c r="F40" i="6"/>
  <c r="D40" i="6"/>
  <c r="C40" i="6"/>
  <c r="AK40" i="6" s="1"/>
  <c r="B40" i="6"/>
  <c r="A40" i="6"/>
  <c r="AM39" i="6"/>
  <c r="AJ39" i="6"/>
  <c r="AI39" i="6"/>
  <c r="AH39" i="6"/>
  <c r="AB39" i="6"/>
  <c r="AA39" i="6"/>
  <c r="Y39" i="6"/>
  <c r="Z39" i="6" s="1"/>
  <c r="W39" i="6"/>
  <c r="X39" i="6" s="1"/>
  <c r="U39" i="6"/>
  <c r="V39" i="6" s="1"/>
  <c r="S39" i="6"/>
  <c r="T39" i="6" s="1"/>
  <c r="Q39" i="6"/>
  <c r="R39" i="6" s="1"/>
  <c r="P39" i="6"/>
  <c r="O39" i="6"/>
  <c r="N39" i="6"/>
  <c r="L39" i="6"/>
  <c r="M39" i="6" s="1"/>
  <c r="K39" i="6"/>
  <c r="J39" i="6"/>
  <c r="F39" i="6"/>
  <c r="D39" i="6"/>
  <c r="C39" i="6"/>
  <c r="A39" i="6"/>
  <c r="B39" i="6" s="1"/>
  <c r="AM38" i="6"/>
  <c r="AJ38" i="6"/>
  <c r="AI38" i="6"/>
  <c r="AH38" i="6"/>
  <c r="AB38" i="6"/>
  <c r="AA38" i="6"/>
  <c r="Y38" i="6"/>
  <c r="Z38" i="6" s="1"/>
  <c r="X38" i="6"/>
  <c r="W38" i="6"/>
  <c r="U38" i="6"/>
  <c r="V38" i="6" s="1"/>
  <c r="T38" i="6"/>
  <c r="S38" i="6"/>
  <c r="Q38" i="6"/>
  <c r="R38" i="6" s="1"/>
  <c r="P38" i="6"/>
  <c r="O38" i="6"/>
  <c r="N38" i="6"/>
  <c r="M38" i="6"/>
  <c r="L38" i="6"/>
  <c r="K38" i="6"/>
  <c r="J38" i="6"/>
  <c r="F38" i="6"/>
  <c r="AK38" i="6" s="1"/>
  <c r="D38" i="6"/>
  <c r="A38" i="6"/>
  <c r="B38" i="6" s="1"/>
  <c r="C38" i="6" s="1"/>
  <c r="AM37" i="6"/>
  <c r="AJ37" i="6"/>
  <c r="AI37" i="6"/>
  <c r="AH37" i="6"/>
  <c r="AB37" i="6"/>
  <c r="AA37" i="6"/>
  <c r="Z37" i="6"/>
  <c r="Y37" i="6"/>
  <c r="W37" i="6"/>
  <c r="X37" i="6" s="1"/>
  <c r="V37" i="6"/>
  <c r="U37" i="6"/>
  <c r="S37" i="6"/>
  <c r="T37" i="6" s="1"/>
  <c r="Q37" i="6"/>
  <c r="R37" i="6" s="1"/>
  <c r="O37" i="6"/>
  <c r="P37" i="6" s="1"/>
  <c r="N37" i="6"/>
  <c r="M37" i="6"/>
  <c r="K37" i="6"/>
  <c r="J37" i="6"/>
  <c r="F37" i="6"/>
  <c r="D37" i="6"/>
  <c r="B37" i="6"/>
  <c r="C37" i="6" s="1"/>
  <c r="A37" i="6"/>
  <c r="L37" i="6" s="1"/>
  <c r="AM36" i="6"/>
  <c r="AJ36" i="6"/>
  <c r="AI36" i="6"/>
  <c r="AH36" i="6"/>
  <c r="AB36" i="6"/>
  <c r="AA36" i="6"/>
  <c r="Z36" i="6"/>
  <c r="Y36" i="6"/>
  <c r="W36" i="6"/>
  <c r="X36" i="6" s="1"/>
  <c r="V36" i="6"/>
  <c r="U36" i="6"/>
  <c r="S36" i="6"/>
  <c r="T36" i="6" s="1"/>
  <c r="R36" i="6"/>
  <c r="Q36" i="6"/>
  <c r="O36" i="6"/>
  <c r="P36" i="6" s="1"/>
  <c r="N36" i="6"/>
  <c r="L36" i="6"/>
  <c r="M36" i="6" s="1"/>
  <c r="K36" i="6"/>
  <c r="J36" i="6"/>
  <c r="F36" i="6"/>
  <c r="D36" i="6"/>
  <c r="B36" i="6"/>
  <c r="C36" i="6" s="1"/>
  <c r="AK36" i="6" s="1"/>
  <c r="A36" i="6"/>
  <c r="AM35" i="6"/>
  <c r="AJ35" i="6"/>
  <c r="AI35" i="6"/>
  <c r="AH35" i="6"/>
  <c r="AB35" i="6"/>
  <c r="AA35" i="6"/>
  <c r="Y35" i="6"/>
  <c r="Z35" i="6" s="1"/>
  <c r="W35" i="6"/>
  <c r="X35" i="6" s="1"/>
  <c r="U35" i="6"/>
  <c r="V35" i="6" s="1"/>
  <c r="T35" i="6"/>
  <c r="S35" i="6"/>
  <c r="Q35" i="6"/>
  <c r="R35" i="6" s="1"/>
  <c r="P35" i="6"/>
  <c r="O35" i="6"/>
  <c r="N35" i="6"/>
  <c r="L35" i="6"/>
  <c r="M35" i="6" s="1"/>
  <c r="K35" i="6"/>
  <c r="J35" i="6"/>
  <c r="F35" i="6"/>
  <c r="D35" i="6"/>
  <c r="C35" i="6"/>
  <c r="AK35" i="6" s="1"/>
  <c r="A35" i="6"/>
  <c r="B35" i="6" s="1"/>
  <c r="AM34" i="6"/>
  <c r="AJ34" i="6"/>
  <c r="AI34" i="6"/>
  <c r="AH34" i="6"/>
  <c r="AB34" i="6"/>
  <c r="AA34" i="6"/>
  <c r="Y34" i="6"/>
  <c r="Z34" i="6" s="1"/>
  <c r="X34" i="6"/>
  <c r="W34" i="6"/>
  <c r="U34" i="6"/>
  <c r="V34" i="6" s="1"/>
  <c r="T34" i="6"/>
  <c r="S34" i="6"/>
  <c r="Q34" i="6"/>
  <c r="R34" i="6" s="1"/>
  <c r="P34" i="6"/>
  <c r="O34" i="6"/>
  <c r="N34" i="6"/>
  <c r="L34" i="6"/>
  <c r="M34" i="6" s="1"/>
  <c r="K34" i="6"/>
  <c r="J34" i="6"/>
  <c r="F34" i="6"/>
  <c r="D34" i="6"/>
  <c r="AK34" i="6" s="1"/>
  <c r="A34" i="6"/>
  <c r="B34" i="6" s="1"/>
  <c r="C34" i="6" s="1"/>
  <c r="AM33" i="6"/>
  <c r="AJ33" i="6"/>
  <c r="AI33" i="6"/>
  <c r="AH33" i="6"/>
  <c r="AB33" i="6"/>
  <c r="AA33" i="6"/>
  <c r="Z33" i="6"/>
  <c r="Y33" i="6"/>
  <c r="W33" i="6"/>
  <c r="X33" i="6" s="1"/>
  <c r="U33" i="6"/>
  <c r="V33" i="6" s="1"/>
  <c r="S33" i="6"/>
  <c r="T33" i="6" s="1"/>
  <c r="Q33" i="6"/>
  <c r="R33" i="6" s="1"/>
  <c r="O33" i="6"/>
  <c r="P33" i="6" s="1"/>
  <c r="N33" i="6"/>
  <c r="K33" i="6"/>
  <c r="J33" i="6"/>
  <c r="F33" i="6"/>
  <c r="D33" i="6"/>
  <c r="A33" i="6"/>
  <c r="L33" i="6" s="1"/>
  <c r="M33" i="6" s="1"/>
  <c r="AM32" i="6"/>
  <c r="AJ32" i="6"/>
  <c r="AI32" i="6"/>
  <c r="AH32" i="6"/>
  <c r="AB32" i="6"/>
  <c r="AA32" i="6"/>
  <c r="Z32" i="6"/>
  <c r="Y32" i="6"/>
  <c r="W32" i="6"/>
  <c r="X32" i="6" s="1"/>
  <c r="V32" i="6"/>
  <c r="U32" i="6"/>
  <c r="S32" i="6"/>
  <c r="T32" i="6" s="1"/>
  <c r="R32" i="6"/>
  <c r="Q32" i="6"/>
  <c r="O32" i="6"/>
  <c r="P32" i="6" s="1"/>
  <c r="N32" i="6"/>
  <c r="L32" i="6"/>
  <c r="M32" i="6" s="1"/>
  <c r="K32" i="6"/>
  <c r="J32" i="6"/>
  <c r="F32" i="6"/>
  <c r="D32" i="6"/>
  <c r="B32" i="6"/>
  <c r="C32" i="6" s="1"/>
  <c r="AK32" i="6" s="1"/>
  <c r="A32" i="6"/>
  <c r="AM31" i="6"/>
  <c r="AJ31" i="6"/>
  <c r="AI31" i="6"/>
  <c r="AH31" i="6"/>
  <c r="AB31" i="6"/>
  <c r="AA31" i="6"/>
  <c r="Y31" i="6"/>
  <c r="Z31" i="6" s="1"/>
  <c r="X31" i="6"/>
  <c r="W31" i="6"/>
  <c r="U31" i="6"/>
  <c r="V31" i="6" s="1"/>
  <c r="T31" i="6"/>
  <c r="S31" i="6"/>
  <c r="Q31" i="6"/>
  <c r="R31" i="6" s="1"/>
  <c r="O31" i="6"/>
  <c r="P31" i="6" s="1"/>
  <c r="N31" i="6"/>
  <c r="L31" i="6"/>
  <c r="M31" i="6" s="1"/>
  <c r="K31" i="6"/>
  <c r="J31" i="6"/>
  <c r="F31" i="6"/>
  <c r="D31" i="6"/>
  <c r="A31" i="6"/>
  <c r="B31" i="6" s="1"/>
  <c r="C31" i="6" s="1"/>
  <c r="AM30" i="6"/>
  <c r="AJ30" i="6"/>
  <c r="AI30" i="6"/>
  <c r="AH30" i="6"/>
  <c r="AB30" i="6"/>
  <c r="AA30" i="6"/>
  <c r="Y30" i="6"/>
  <c r="Z30" i="6" s="1"/>
  <c r="X30" i="6"/>
  <c r="W30" i="6"/>
  <c r="U30" i="6"/>
  <c r="V30" i="6" s="1"/>
  <c r="T30" i="6"/>
  <c r="S30" i="6"/>
  <c r="Q30" i="6"/>
  <c r="R30" i="6" s="1"/>
  <c r="P30" i="6"/>
  <c r="O30" i="6"/>
  <c r="N30" i="6"/>
  <c r="K30" i="6"/>
  <c r="J30" i="6"/>
  <c r="F30" i="6"/>
  <c r="D30" i="6"/>
  <c r="A30" i="6"/>
  <c r="B30" i="6" s="1"/>
  <c r="C30" i="6" s="1"/>
  <c r="AM29" i="6"/>
  <c r="AJ29" i="6"/>
  <c r="AI29" i="6"/>
  <c r="AH29" i="6"/>
  <c r="AB29" i="6"/>
  <c r="AA29" i="6"/>
  <c r="Y29" i="6"/>
  <c r="Z29" i="6" s="1"/>
  <c r="W29" i="6"/>
  <c r="X29" i="6" s="1"/>
  <c r="U29" i="6"/>
  <c r="V29" i="6" s="1"/>
  <c r="S29" i="6"/>
  <c r="T29" i="6" s="1"/>
  <c r="R29" i="6"/>
  <c r="Q29" i="6"/>
  <c r="O29" i="6"/>
  <c r="P29" i="6" s="1"/>
  <c r="N29" i="6"/>
  <c r="K29" i="6"/>
  <c r="J29" i="6"/>
  <c r="F29" i="6"/>
  <c r="D29" i="6"/>
  <c r="A29" i="6"/>
  <c r="L29" i="6" s="1"/>
  <c r="M29" i="6" s="1"/>
  <c r="AM28" i="6"/>
  <c r="AJ28" i="6"/>
  <c r="AI28" i="6"/>
  <c r="AH28" i="6"/>
  <c r="AB28" i="6"/>
  <c r="AA28" i="6"/>
  <c r="Z28" i="6"/>
  <c r="Y28" i="6"/>
  <c r="W28" i="6"/>
  <c r="X28" i="6" s="1"/>
  <c r="V28" i="6"/>
  <c r="U28" i="6"/>
  <c r="S28" i="6"/>
  <c r="T28" i="6" s="1"/>
  <c r="R28" i="6"/>
  <c r="Q28" i="6"/>
  <c r="O28" i="6"/>
  <c r="P28" i="6" s="1"/>
  <c r="N28" i="6"/>
  <c r="L28" i="6"/>
  <c r="M28" i="6" s="1"/>
  <c r="K28" i="6"/>
  <c r="J28" i="6"/>
  <c r="F28" i="6"/>
  <c r="D28" i="6"/>
  <c r="C28" i="6"/>
  <c r="B28" i="6"/>
  <c r="A28" i="6"/>
  <c r="AM27" i="6"/>
  <c r="AJ27" i="6"/>
  <c r="AI27" i="6"/>
  <c r="AH27" i="6"/>
  <c r="AB27" i="6"/>
  <c r="AA27" i="6"/>
  <c r="Y27" i="6"/>
  <c r="Z27" i="6" s="1"/>
  <c r="X27" i="6"/>
  <c r="W27" i="6"/>
  <c r="U27" i="6"/>
  <c r="V27" i="6" s="1"/>
  <c r="S27" i="6"/>
  <c r="T27" i="6" s="1"/>
  <c r="Q27" i="6"/>
  <c r="R27" i="6" s="1"/>
  <c r="O27" i="6"/>
  <c r="P27" i="6" s="1"/>
  <c r="N27" i="6"/>
  <c r="L27" i="6"/>
  <c r="M27" i="6" s="1"/>
  <c r="K27" i="6"/>
  <c r="J27" i="6"/>
  <c r="F27" i="6"/>
  <c r="D27" i="6"/>
  <c r="A27" i="6"/>
  <c r="B27" i="6" s="1"/>
  <c r="C27" i="6" s="1"/>
  <c r="AM26" i="6"/>
  <c r="AJ26" i="6"/>
  <c r="AI26" i="6"/>
  <c r="AH26" i="6"/>
  <c r="AB26" i="6"/>
  <c r="AA26" i="6"/>
  <c r="Y26" i="6"/>
  <c r="Z26" i="6" s="1"/>
  <c r="X26" i="6"/>
  <c r="W26" i="6"/>
  <c r="U26" i="6"/>
  <c r="V26" i="6" s="1"/>
  <c r="T26" i="6"/>
  <c r="S26" i="6"/>
  <c r="Q26" i="6"/>
  <c r="R26" i="6" s="1"/>
  <c r="P26" i="6"/>
  <c r="O26" i="6"/>
  <c r="N26" i="6"/>
  <c r="K26" i="6"/>
  <c r="J26" i="6"/>
  <c r="F26" i="6"/>
  <c r="D26" i="6"/>
  <c r="A26" i="6"/>
  <c r="B26" i="6" s="1"/>
  <c r="C26" i="6" s="1"/>
  <c r="AM25" i="6"/>
  <c r="AJ25" i="6"/>
  <c r="AI25" i="6"/>
  <c r="AH25" i="6"/>
  <c r="AB25" i="6"/>
  <c r="AA25" i="6"/>
  <c r="Y25" i="6"/>
  <c r="Z25" i="6" s="1"/>
  <c r="W25" i="6"/>
  <c r="X25" i="6" s="1"/>
  <c r="V25" i="6"/>
  <c r="U25" i="6"/>
  <c r="S25" i="6"/>
  <c r="T25" i="6" s="1"/>
  <c r="R25" i="6"/>
  <c r="Q25" i="6"/>
  <c r="O25" i="6"/>
  <c r="P25" i="6" s="1"/>
  <c r="N25" i="6"/>
  <c r="M25" i="6"/>
  <c r="K25" i="6"/>
  <c r="J25" i="6"/>
  <c r="F25" i="6"/>
  <c r="D25" i="6"/>
  <c r="B25" i="6"/>
  <c r="C25" i="6" s="1"/>
  <c r="A25" i="6"/>
  <c r="L25" i="6" s="1"/>
  <c r="AM24" i="6"/>
  <c r="AJ24" i="6"/>
  <c r="AI24" i="6"/>
  <c r="AH24" i="6"/>
  <c r="AB24" i="6"/>
  <c r="AA24" i="6"/>
  <c r="Z24" i="6"/>
  <c r="Y24" i="6"/>
  <c r="W24" i="6"/>
  <c r="X24" i="6" s="1"/>
  <c r="V24" i="6"/>
  <c r="U24" i="6"/>
  <c r="S24" i="6"/>
  <c r="T24" i="6" s="1"/>
  <c r="R24" i="6"/>
  <c r="Q24" i="6"/>
  <c r="O24" i="6"/>
  <c r="P24" i="6" s="1"/>
  <c r="N24" i="6"/>
  <c r="L24" i="6"/>
  <c r="M24" i="6" s="1"/>
  <c r="K24" i="6"/>
  <c r="J24" i="6"/>
  <c r="F24" i="6"/>
  <c r="D24" i="6"/>
  <c r="C24" i="6"/>
  <c r="AK24" i="6" s="1"/>
  <c r="B24" i="6"/>
  <c r="A24" i="6"/>
  <c r="AM23" i="6"/>
  <c r="AJ23" i="6"/>
  <c r="AI23" i="6"/>
  <c r="AH23" i="6"/>
  <c r="AB23" i="6"/>
  <c r="AA23" i="6"/>
  <c r="Y23" i="6"/>
  <c r="Z23" i="6" s="1"/>
  <c r="W23" i="6"/>
  <c r="X23" i="6" s="1"/>
  <c r="U23" i="6"/>
  <c r="V23" i="6" s="1"/>
  <c r="S23" i="6"/>
  <c r="T23" i="6" s="1"/>
  <c r="Q23" i="6"/>
  <c r="R23" i="6" s="1"/>
  <c r="P23" i="6"/>
  <c r="O23" i="6"/>
  <c r="N23" i="6"/>
  <c r="L23" i="6"/>
  <c r="M23" i="6" s="1"/>
  <c r="K23" i="6"/>
  <c r="J23" i="6"/>
  <c r="F23" i="6"/>
  <c r="D23" i="6"/>
  <c r="AK23" i="6" s="1"/>
  <c r="C23" i="6"/>
  <c r="A23" i="6"/>
  <c r="B23" i="6" s="1"/>
  <c r="AM22" i="6"/>
  <c r="AJ22" i="6"/>
  <c r="AI22" i="6"/>
  <c r="AH22" i="6"/>
  <c r="AB22" i="6"/>
  <c r="AA22" i="6"/>
  <c r="Y22" i="6"/>
  <c r="Z22" i="6" s="1"/>
  <c r="X22" i="6"/>
  <c r="W22" i="6"/>
  <c r="U22" i="6"/>
  <c r="V22" i="6" s="1"/>
  <c r="T22" i="6"/>
  <c r="S22" i="6"/>
  <c r="Q22" i="6"/>
  <c r="R22" i="6" s="1"/>
  <c r="P22" i="6"/>
  <c r="O22" i="6"/>
  <c r="N22" i="6"/>
  <c r="M22" i="6"/>
  <c r="L22" i="6"/>
  <c r="K22" i="6"/>
  <c r="J22" i="6"/>
  <c r="F22" i="6"/>
  <c r="AK22" i="6" s="1"/>
  <c r="D22" i="6"/>
  <c r="A22" i="6"/>
  <c r="B22" i="6" s="1"/>
  <c r="C22" i="6" s="1"/>
  <c r="AM21" i="6"/>
  <c r="AJ21" i="6"/>
  <c r="AI21" i="6"/>
  <c r="AH21" i="6"/>
  <c r="AB21" i="6"/>
  <c r="AA21" i="6"/>
  <c r="Z21" i="6"/>
  <c r="Y21" i="6"/>
  <c r="W21" i="6"/>
  <c r="X21" i="6" s="1"/>
  <c r="V21" i="6"/>
  <c r="U21" i="6"/>
  <c r="S21" i="6"/>
  <c r="T21" i="6" s="1"/>
  <c r="Q21" i="6"/>
  <c r="R21" i="6" s="1"/>
  <c r="O21" i="6"/>
  <c r="P21" i="6" s="1"/>
  <c r="N21" i="6"/>
  <c r="M21" i="6"/>
  <c r="K21" i="6"/>
  <c r="J21" i="6"/>
  <c r="F21" i="6"/>
  <c r="D21" i="6"/>
  <c r="B21" i="6"/>
  <c r="C21" i="6" s="1"/>
  <c r="A21" i="6"/>
  <c r="L21" i="6" s="1"/>
  <c r="AM20" i="6"/>
  <c r="AJ20" i="6"/>
  <c r="AI20" i="6"/>
  <c r="AH20" i="6"/>
  <c r="AB20" i="6"/>
  <c r="AA20" i="6"/>
  <c r="Z20" i="6"/>
  <c r="Y20" i="6"/>
  <c r="W20" i="6"/>
  <c r="X20" i="6" s="1"/>
  <c r="V20" i="6"/>
  <c r="U20" i="6"/>
  <c r="S20" i="6"/>
  <c r="T20" i="6" s="1"/>
  <c r="R20" i="6"/>
  <c r="Q20" i="6"/>
  <c r="O20" i="6"/>
  <c r="P20" i="6" s="1"/>
  <c r="N20" i="6"/>
  <c r="L20" i="6"/>
  <c r="M20" i="6" s="1"/>
  <c r="K20" i="6"/>
  <c r="J20" i="6"/>
  <c r="F20" i="6"/>
  <c r="D20" i="6"/>
  <c r="B20" i="6"/>
  <c r="C20" i="6" s="1"/>
  <c r="AK20" i="6" s="1"/>
  <c r="A20" i="6"/>
  <c r="AM19" i="6"/>
  <c r="AJ19" i="6"/>
  <c r="AI19" i="6"/>
  <c r="AH19" i="6"/>
  <c r="AB19" i="6"/>
  <c r="AA19" i="6"/>
  <c r="Y19" i="6"/>
  <c r="Z19" i="6" s="1"/>
  <c r="W19" i="6"/>
  <c r="X19" i="6" s="1"/>
  <c r="U19" i="6"/>
  <c r="V19" i="6" s="1"/>
  <c r="T19" i="6"/>
  <c r="S19" i="6"/>
  <c r="Q19" i="6"/>
  <c r="R19" i="6" s="1"/>
  <c r="P19" i="6"/>
  <c r="O19" i="6"/>
  <c r="N19" i="6"/>
  <c r="L19" i="6"/>
  <c r="M19" i="6" s="1"/>
  <c r="K19" i="6"/>
  <c r="J19" i="6"/>
  <c r="F19" i="6"/>
  <c r="D19" i="6"/>
  <c r="C19" i="6"/>
  <c r="AK19" i="6" s="1"/>
  <c r="A19" i="6"/>
  <c r="B19" i="6" s="1"/>
  <c r="AM18" i="6"/>
  <c r="AJ18" i="6"/>
  <c r="AI18" i="6"/>
  <c r="AH18" i="6"/>
  <c r="AB18" i="6"/>
  <c r="AA18" i="6"/>
  <c r="Y18" i="6"/>
  <c r="Z18" i="6" s="1"/>
  <c r="X18" i="6"/>
  <c r="W18" i="6"/>
  <c r="U18" i="6"/>
  <c r="V18" i="6" s="1"/>
  <c r="T18" i="6"/>
  <c r="S18" i="6"/>
  <c r="Q18" i="6"/>
  <c r="R18" i="6" s="1"/>
  <c r="P18" i="6"/>
  <c r="O18" i="6"/>
  <c r="N18" i="6"/>
  <c r="L18" i="6"/>
  <c r="M18" i="6" s="1"/>
  <c r="K18" i="6"/>
  <c r="J18" i="6"/>
  <c r="F18" i="6"/>
  <c r="D18" i="6"/>
  <c r="AK18" i="6" s="1"/>
  <c r="A18" i="6"/>
  <c r="B18" i="6" s="1"/>
  <c r="C18" i="6" s="1"/>
  <c r="AM17" i="6"/>
  <c r="AJ17" i="6"/>
  <c r="AI17" i="6"/>
  <c r="AH17" i="6"/>
  <c r="AB17" i="6"/>
  <c r="AA17" i="6"/>
  <c r="Z17" i="6"/>
  <c r="Y17" i="6"/>
  <c r="W17" i="6"/>
  <c r="X17" i="6" s="1"/>
  <c r="U17" i="6"/>
  <c r="V17" i="6" s="1"/>
  <c r="S17" i="6"/>
  <c r="T17" i="6" s="1"/>
  <c r="Q17" i="6"/>
  <c r="R17" i="6" s="1"/>
  <c r="O17" i="6"/>
  <c r="P17" i="6" s="1"/>
  <c r="N17" i="6"/>
  <c r="K17" i="6"/>
  <c r="J17" i="6"/>
  <c r="F17" i="6"/>
  <c r="D17" i="6"/>
  <c r="A17" i="6"/>
  <c r="L17" i="6" s="1"/>
  <c r="M17" i="6" s="1"/>
  <c r="AM16" i="6"/>
  <c r="AJ16" i="6"/>
  <c r="AI16" i="6"/>
  <c r="AH16" i="6"/>
  <c r="AB16" i="6"/>
  <c r="AA16" i="6"/>
  <c r="Z16" i="6"/>
  <c r="Y16" i="6"/>
  <c r="W16" i="6"/>
  <c r="X16" i="6" s="1"/>
  <c r="V16" i="6"/>
  <c r="U16" i="6"/>
  <c r="S16" i="6"/>
  <c r="T16" i="6" s="1"/>
  <c r="R16" i="6"/>
  <c r="Q16" i="6"/>
  <c r="O16" i="6"/>
  <c r="P16" i="6" s="1"/>
  <c r="N16" i="6"/>
  <c r="L16" i="6"/>
  <c r="M16" i="6" s="1"/>
  <c r="K16" i="6"/>
  <c r="J16" i="6"/>
  <c r="F16" i="6"/>
  <c r="D16" i="6"/>
  <c r="B16" i="6"/>
  <c r="C16" i="6" s="1"/>
  <c r="AK16" i="6" s="1"/>
  <c r="A16" i="6"/>
  <c r="AM15" i="6"/>
  <c r="AJ15" i="6"/>
  <c r="AI15" i="6"/>
  <c r="AH15" i="6"/>
  <c r="AB15" i="6"/>
  <c r="AA15" i="6"/>
  <c r="Y15" i="6"/>
  <c r="Z15" i="6" s="1"/>
  <c r="X15" i="6"/>
  <c r="W15" i="6"/>
  <c r="U15" i="6"/>
  <c r="V15" i="6" s="1"/>
  <c r="T15" i="6"/>
  <c r="S15" i="6"/>
  <c r="Q15" i="6"/>
  <c r="R15" i="6" s="1"/>
  <c r="O15" i="6"/>
  <c r="P15" i="6" s="1"/>
  <c r="N15" i="6"/>
  <c r="L15" i="6"/>
  <c r="M15" i="6" s="1"/>
  <c r="K15" i="6"/>
  <c r="J15" i="6"/>
  <c r="F15" i="6"/>
  <c r="D15" i="6"/>
  <c r="A15" i="6"/>
  <c r="B15" i="6" s="1"/>
  <c r="C15" i="6" s="1"/>
  <c r="AM14" i="6"/>
  <c r="AJ14" i="6"/>
  <c r="AI14" i="6"/>
  <c r="AH14" i="6"/>
  <c r="AB14" i="6"/>
  <c r="AA14" i="6"/>
  <c r="Y14" i="6"/>
  <c r="Z14" i="6" s="1"/>
  <c r="X14" i="6"/>
  <c r="W14" i="6"/>
  <c r="U14" i="6"/>
  <c r="V14" i="6" s="1"/>
  <c r="T14" i="6"/>
  <c r="S14" i="6"/>
  <c r="Q14" i="6"/>
  <c r="R14" i="6" s="1"/>
  <c r="P14" i="6"/>
  <c r="O14" i="6"/>
  <c r="N14" i="6"/>
  <c r="K14" i="6"/>
  <c r="J14" i="6"/>
  <c r="F14" i="6"/>
  <c r="D14" i="6"/>
  <c r="A14" i="6"/>
  <c r="B14" i="6" s="1"/>
  <c r="C14" i="6" s="1"/>
  <c r="AM13" i="6"/>
  <c r="AJ13" i="6"/>
  <c r="AI13" i="6"/>
  <c r="AH13" i="6"/>
  <c r="AB13" i="6"/>
  <c r="AA13" i="6"/>
  <c r="Y13" i="6"/>
  <c r="Z13" i="6" s="1"/>
  <c r="W13" i="6"/>
  <c r="X13" i="6" s="1"/>
  <c r="U13" i="6"/>
  <c r="V13" i="6" s="1"/>
  <c r="S13" i="6"/>
  <c r="T13" i="6" s="1"/>
  <c r="R13" i="6"/>
  <c r="Q13" i="6"/>
  <c r="O13" i="6"/>
  <c r="P13" i="6" s="1"/>
  <c r="N13" i="6"/>
  <c r="K13" i="6"/>
  <c r="J13" i="6"/>
  <c r="F13" i="6"/>
  <c r="D13" i="6"/>
  <c r="A13" i="6"/>
  <c r="L13" i="6" s="1"/>
  <c r="M13" i="6" s="1"/>
  <c r="AM12" i="6"/>
  <c r="AJ12" i="6"/>
  <c r="AI12" i="6"/>
  <c r="AH12" i="6"/>
  <c r="AB12" i="6"/>
  <c r="AA12" i="6"/>
  <c r="Z12" i="6"/>
  <c r="Y12" i="6"/>
  <c r="W12" i="6"/>
  <c r="X12" i="6" s="1"/>
  <c r="V12" i="6"/>
  <c r="U12" i="6"/>
  <c r="S12" i="6"/>
  <c r="T12" i="6" s="1"/>
  <c r="R12" i="6"/>
  <c r="Q12" i="6"/>
  <c r="O12" i="6"/>
  <c r="P12" i="6" s="1"/>
  <c r="N12" i="6"/>
  <c r="L12" i="6"/>
  <c r="M12" i="6" s="1"/>
  <c r="K12" i="6"/>
  <c r="J12" i="6"/>
  <c r="F12" i="6"/>
  <c r="D12" i="6"/>
  <c r="C12" i="6"/>
  <c r="B12" i="6"/>
  <c r="A12" i="6"/>
  <c r="AM11" i="6"/>
  <c r="AJ11" i="6"/>
  <c r="AI11" i="6"/>
  <c r="AH11" i="6"/>
  <c r="AB11" i="6"/>
  <c r="AA11" i="6"/>
  <c r="Y11" i="6"/>
  <c r="Z11" i="6" s="1"/>
  <c r="X11" i="6"/>
  <c r="W11" i="6"/>
  <c r="U11" i="6"/>
  <c r="V11" i="6" s="1"/>
  <c r="S11" i="6"/>
  <c r="T11" i="6" s="1"/>
  <c r="Q11" i="6"/>
  <c r="R11" i="6" s="1"/>
  <c r="O11" i="6"/>
  <c r="P11" i="6" s="1"/>
  <c r="N11" i="6"/>
  <c r="L11" i="6"/>
  <c r="M11" i="6" s="1"/>
  <c r="K11" i="6"/>
  <c r="J11" i="6"/>
  <c r="F11" i="6"/>
  <c r="D11" i="6"/>
  <c r="A11" i="6"/>
  <c r="B11" i="6" s="1"/>
  <c r="C11" i="6" s="1"/>
  <c r="AM10" i="6"/>
  <c r="AJ10" i="6"/>
  <c r="AI10" i="6"/>
  <c r="AH10" i="6"/>
  <c r="AB10" i="6"/>
  <c r="AA10" i="6"/>
  <c r="Y10" i="6"/>
  <c r="Z10" i="6" s="1"/>
  <c r="X10" i="6"/>
  <c r="W10" i="6"/>
  <c r="U10" i="6"/>
  <c r="V10" i="6" s="1"/>
  <c r="T10" i="6"/>
  <c r="S10" i="6"/>
  <c r="Q10" i="6"/>
  <c r="R10" i="6" s="1"/>
  <c r="P10" i="6"/>
  <c r="O10" i="6"/>
  <c r="N10" i="6"/>
  <c r="K10" i="6"/>
  <c r="J10" i="6"/>
  <c r="F10" i="6"/>
  <c r="D10" i="6"/>
  <c r="A10" i="6"/>
  <c r="B10" i="6" s="1"/>
  <c r="C10" i="6" s="1"/>
  <c r="AM9" i="6"/>
  <c r="AJ9" i="6"/>
  <c r="AI9" i="6"/>
  <c r="AH9" i="6"/>
  <c r="AB9" i="6"/>
  <c r="AA9" i="6"/>
  <c r="Y9" i="6"/>
  <c r="Z9" i="6" s="1"/>
  <c r="W9" i="6"/>
  <c r="X9" i="6" s="1"/>
  <c r="V9" i="6"/>
  <c r="U9" i="6"/>
  <c r="S9" i="6"/>
  <c r="T9" i="6" s="1"/>
  <c r="R9" i="6"/>
  <c r="Q9" i="6"/>
  <c r="O9" i="6"/>
  <c r="P9" i="6" s="1"/>
  <c r="N9" i="6"/>
  <c r="M9" i="6"/>
  <c r="K9" i="6"/>
  <c r="J9" i="6"/>
  <c r="F9" i="6"/>
  <c r="D9" i="6"/>
  <c r="B9" i="6"/>
  <c r="C9" i="6" s="1"/>
  <c r="A9" i="6"/>
  <c r="L9" i="6" s="1"/>
  <c r="AM8" i="6"/>
  <c r="AJ8" i="6"/>
  <c r="AI8" i="6"/>
  <c r="AH8" i="6"/>
  <c r="AB8" i="6"/>
  <c r="AA8" i="6"/>
  <c r="Z8" i="6"/>
  <c r="Y8" i="6"/>
  <c r="W8" i="6"/>
  <c r="X8" i="6" s="1"/>
  <c r="V8" i="6"/>
  <c r="U8" i="6"/>
  <c r="S8" i="6"/>
  <c r="T8" i="6" s="1"/>
  <c r="R8" i="6"/>
  <c r="Q8" i="6"/>
  <c r="O8" i="6"/>
  <c r="P8" i="6" s="1"/>
  <c r="N8" i="6"/>
  <c r="L8" i="6"/>
  <c r="M8" i="6" s="1"/>
  <c r="K8" i="6"/>
  <c r="J8" i="6"/>
  <c r="F8" i="6"/>
  <c r="D8" i="6"/>
  <c r="C8" i="6"/>
  <c r="AK8" i="6" s="1"/>
  <c r="B8" i="6"/>
  <c r="A8" i="6"/>
  <c r="AM7" i="6"/>
  <c r="AJ7" i="6"/>
  <c r="AI7" i="6"/>
  <c r="AH7" i="6"/>
  <c r="AB7" i="6"/>
  <c r="AA7" i="6"/>
  <c r="Y7" i="6"/>
  <c r="Z7" i="6" s="1"/>
  <c r="W7" i="6"/>
  <c r="X7" i="6" s="1"/>
  <c r="U7" i="6"/>
  <c r="V7" i="6" s="1"/>
  <c r="S7" i="6"/>
  <c r="T7" i="6" s="1"/>
  <c r="Q7" i="6"/>
  <c r="R7" i="6" s="1"/>
  <c r="P7" i="6"/>
  <c r="O7" i="6"/>
  <c r="N7" i="6"/>
  <c r="L7" i="6"/>
  <c r="M7" i="6" s="1"/>
  <c r="K7" i="6"/>
  <c r="J7" i="6"/>
  <c r="F7" i="6"/>
  <c r="D7" i="6"/>
  <c r="C7" i="6"/>
  <c r="A7" i="6"/>
  <c r="B7" i="6" s="1"/>
  <c r="AM6" i="6"/>
  <c r="AJ6" i="6"/>
  <c r="AI6" i="6"/>
  <c r="AH6" i="6"/>
  <c r="AB6" i="6"/>
  <c r="AA6" i="6"/>
  <c r="Y6" i="6"/>
  <c r="Z6" i="6" s="1"/>
  <c r="X6" i="6"/>
  <c r="W6" i="6"/>
  <c r="U6" i="6"/>
  <c r="V6" i="6" s="1"/>
  <c r="T6" i="6"/>
  <c r="S6" i="6"/>
  <c r="Q6" i="6"/>
  <c r="R6" i="6" s="1"/>
  <c r="P6" i="6"/>
  <c r="O6" i="6"/>
  <c r="N6" i="6"/>
  <c r="M6" i="6"/>
  <c r="L6" i="6"/>
  <c r="K6" i="6"/>
  <c r="J6" i="6"/>
  <c r="F6" i="6"/>
  <c r="AK6" i="6" s="1"/>
  <c r="D6" i="6"/>
  <c r="A6" i="6"/>
  <c r="B6" i="6" s="1"/>
  <c r="C6" i="6" s="1"/>
  <c r="AM5" i="6"/>
  <c r="AJ5" i="6"/>
  <c r="AI5" i="6"/>
  <c r="AH5" i="6"/>
  <c r="AB5" i="6"/>
  <c r="AA5" i="6"/>
  <c r="Z5" i="6"/>
  <c r="Y5" i="6"/>
  <c r="W5" i="6"/>
  <c r="X5" i="6" s="1"/>
  <c r="V5" i="6"/>
  <c r="U5" i="6"/>
  <c r="S5" i="6"/>
  <c r="T5" i="6" s="1"/>
  <c r="Q5" i="6"/>
  <c r="R5" i="6" s="1"/>
  <c r="O5" i="6"/>
  <c r="P5" i="6" s="1"/>
  <c r="N5" i="6"/>
  <c r="M5" i="6"/>
  <c r="K5" i="6"/>
  <c r="J5" i="6"/>
  <c r="F5" i="6"/>
  <c r="D5" i="6"/>
  <c r="B5" i="6"/>
  <c r="C5" i="6" s="1"/>
  <c r="A5" i="6"/>
  <c r="L5" i="6" s="1"/>
  <c r="AM4" i="6"/>
  <c r="AJ4" i="6"/>
  <c r="AI4" i="6"/>
  <c r="AH4" i="6"/>
  <c r="AB4" i="6"/>
  <c r="AA4" i="6"/>
  <c r="Z4" i="6"/>
  <c r="Y4" i="6"/>
  <c r="W4" i="6"/>
  <c r="X4" i="6" s="1"/>
  <c r="V4" i="6"/>
  <c r="U4" i="6"/>
  <c r="S4" i="6"/>
  <c r="T4" i="6" s="1"/>
  <c r="R4" i="6"/>
  <c r="Q4" i="6"/>
  <c r="O4" i="6"/>
  <c r="P4" i="6" s="1"/>
  <c r="N4" i="6"/>
  <c r="L4" i="6"/>
  <c r="M4" i="6" s="1"/>
  <c r="K4" i="6"/>
  <c r="J4" i="6"/>
  <c r="F4" i="6"/>
  <c r="D4" i="6"/>
  <c r="B4" i="6"/>
  <c r="C4" i="6" s="1"/>
  <c r="AK4" i="6" s="1"/>
  <c r="A4" i="6"/>
  <c r="AM3" i="6"/>
  <c r="AJ3" i="6"/>
  <c r="AI3" i="6"/>
  <c r="AH3" i="6"/>
  <c r="AB3" i="6"/>
  <c r="AA3" i="6"/>
  <c r="Y3" i="6"/>
  <c r="Z3" i="6" s="1"/>
  <c r="W3" i="6"/>
  <c r="X3" i="6" s="1"/>
  <c r="U3" i="6"/>
  <c r="V3" i="6" s="1"/>
  <c r="T3" i="6"/>
  <c r="S3" i="6"/>
  <c r="Q3" i="6"/>
  <c r="R3" i="6" s="1"/>
  <c r="P3" i="6"/>
  <c r="O3" i="6"/>
  <c r="N3" i="6"/>
  <c r="L3" i="6"/>
  <c r="M3" i="6" s="1"/>
  <c r="K3" i="6"/>
  <c r="J3" i="6"/>
  <c r="F3" i="6"/>
  <c r="D3" i="6"/>
  <c r="C3" i="6"/>
  <c r="AK3" i="6" s="1"/>
  <c r="A3" i="6"/>
  <c r="B3" i="6" s="1"/>
  <c r="AM2" i="6"/>
  <c r="AJ2" i="6"/>
  <c r="AI2" i="6"/>
  <c r="AH2" i="6"/>
  <c r="AB2" i="6"/>
  <c r="AA2" i="6"/>
  <c r="Y2" i="6"/>
  <c r="Z2" i="6" s="1"/>
  <c r="X2" i="6"/>
  <c r="W2" i="6"/>
  <c r="U2" i="6"/>
  <c r="V2" i="6" s="1"/>
  <c r="T2" i="6"/>
  <c r="S2" i="6"/>
  <c r="Q2" i="6"/>
  <c r="R2" i="6" s="1"/>
  <c r="P2" i="6"/>
  <c r="O2" i="6"/>
  <c r="N2" i="6"/>
  <c r="L2" i="6"/>
  <c r="M2" i="6" s="1"/>
  <c r="K2" i="6"/>
  <c r="J2" i="6"/>
  <c r="F2" i="6"/>
  <c r="D2" i="6"/>
  <c r="AK2" i="6" s="1"/>
  <c r="A2" i="6"/>
  <c r="B2" i="6" s="1"/>
  <c r="C2" i="6" s="1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BC10" i="1"/>
  <c r="AZ10" i="1"/>
  <c r="BA10" i="1" s="1"/>
  <c r="AY10" i="1"/>
  <c r="AX10" i="1"/>
  <c r="AR10" i="1"/>
  <c r="AK10" i="1"/>
  <c r="AL10" i="1" s="1"/>
  <c r="AM10" i="1" s="1"/>
  <c r="AN10" i="1" s="1"/>
  <c r="AJ10" i="1"/>
  <c r="AD10" i="1"/>
  <c r="Z10" i="1"/>
  <c r="X10" i="1"/>
  <c r="AO10" i="1" s="1"/>
  <c r="N10" i="1"/>
  <c r="L10" i="1"/>
  <c r="J10" i="1"/>
  <c r="H10" i="1"/>
  <c r="BC9" i="1"/>
  <c r="AZ9" i="1"/>
  <c r="BA9" i="1" s="1"/>
  <c r="AR9" i="1"/>
  <c r="AK9" i="1"/>
  <c r="AJ9" i="1"/>
  <c r="AL9" i="1" s="1"/>
  <c r="AM9" i="1" s="1"/>
  <c r="AD9" i="1"/>
  <c r="Z9" i="1"/>
  <c r="X9" i="1"/>
  <c r="AO9" i="1" s="1"/>
  <c r="N9" i="1"/>
  <c r="L9" i="1"/>
  <c r="J9" i="1"/>
  <c r="H9" i="1"/>
  <c r="BC8" i="1"/>
  <c r="BA8" i="1"/>
  <c r="AZ8" i="1"/>
  <c r="AR8" i="1"/>
  <c r="AK8" i="1"/>
  <c r="AL8" i="1" s="1"/>
  <c r="AM8" i="1" s="1"/>
  <c r="AJ8" i="1"/>
  <c r="AD8" i="1"/>
  <c r="Z8" i="1"/>
  <c r="X8" i="1"/>
  <c r="AO8" i="1" s="1"/>
  <c r="AP8" i="1" s="1"/>
  <c r="AQ8" i="1" s="1"/>
  <c r="N8" i="1"/>
  <c r="L8" i="1"/>
  <c r="J8" i="1"/>
  <c r="H8" i="1"/>
  <c r="BC7" i="1"/>
  <c r="AZ7" i="1"/>
  <c r="BA7" i="1" s="1"/>
  <c r="AY7" i="1"/>
  <c r="AX7" i="1"/>
  <c r="AR7" i="1"/>
  <c r="AK7" i="1"/>
  <c r="AJ7" i="1"/>
  <c r="AL7" i="1" s="1"/>
  <c r="AD7" i="1"/>
  <c r="Z7" i="1"/>
  <c r="X7" i="1"/>
  <c r="AO7" i="1" s="1"/>
  <c r="N7" i="1"/>
  <c r="L7" i="1"/>
  <c r="J7" i="1"/>
  <c r="H7" i="1"/>
  <c r="BC6" i="1"/>
  <c r="BA6" i="1"/>
  <c r="AZ6" i="1"/>
  <c r="AR6" i="1"/>
  <c r="AK6" i="1"/>
  <c r="AL6" i="1" s="1"/>
  <c r="AJ6" i="1"/>
  <c r="AD6" i="1"/>
  <c r="Z6" i="1"/>
  <c r="X6" i="1"/>
  <c r="AO6" i="1" s="1"/>
  <c r="N6" i="1"/>
  <c r="L6" i="1"/>
  <c r="J6" i="1"/>
  <c r="H6" i="1"/>
  <c r="BG5" i="1" a="1"/>
  <c r="BG5" i="1" s="1"/>
  <c r="BD5" i="1"/>
  <c r="BC5" i="1"/>
  <c r="AZ5" i="1"/>
  <c r="BA5" i="1" s="1"/>
  <c r="AR5" i="1"/>
  <c r="AL5" i="1"/>
  <c r="AK5" i="1"/>
  <c r="AJ5" i="1"/>
  <c r="AD5" i="1"/>
  <c r="Z5" i="1"/>
  <c r="X5" i="1"/>
  <c r="AO5" i="1" s="1"/>
  <c r="N5" i="1"/>
  <c r="L5" i="1"/>
  <c r="J5" i="1"/>
  <c r="H5" i="1"/>
  <c r="F2" i="1"/>
  <c r="G2" i="1" s="1"/>
  <c r="AX9" i="1" l="1"/>
  <c r="AY9" i="1" s="1"/>
  <c r="AN9" i="1"/>
  <c r="AP6" i="1"/>
  <c r="AQ6" i="1" s="1"/>
  <c r="AM6" i="1"/>
  <c r="AP9" i="1"/>
  <c r="AQ9" i="1" s="1"/>
  <c r="AK7" i="6"/>
  <c r="AK43" i="6"/>
  <c r="AS5" i="1"/>
  <c r="AT5" i="1" s="1"/>
  <c r="AV10" i="1"/>
  <c r="AW10" i="1" s="1"/>
  <c r="AV5" i="1"/>
  <c r="AW5" i="1" s="1"/>
  <c r="AS8" i="1"/>
  <c r="AT8" i="1" s="1"/>
  <c r="AS6" i="1"/>
  <c r="AT6" i="1" s="1"/>
  <c r="AV8" i="1"/>
  <c r="AW8" i="1" s="1"/>
  <c r="AV6" i="1"/>
  <c r="AW6" i="1" s="1"/>
  <c r="AV9" i="1"/>
  <c r="AW9" i="1" s="1"/>
  <c r="AV7" i="1"/>
  <c r="AW7" i="1" s="1"/>
  <c r="AM7" i="1"/>
  <c r="AN7" i="1" s="1"/>
  <c r="BB7" i="1" s="1"/>
  <c r="AP10" i="1"/>
  <c r="AQ10" i="1" s="1"/>
  <c r="AP5" i="1"/>
  <c r="AQ5" i="1" s="1"/>
  <c r="AS9" i="1"/>
  <c r="AT9" i="1" s="1"/>
  <c r="AK10" i="6"/>
  <c r="AK27" i="6"/>
  <c r="AK31" i="6"/>
  <c r="AK54" i="6"/>
  <c r="AK70" i="6"/>
  <c r="AN8" i="1"/>
  <c r="AX8" i="1"/>
  <c r="AY8" i="1" s="1"/>
  <c r="BB10" i="1"/>
  <c r="AP7" i="1"/>
  <c r="AQ7" i="1" s="1"/>
  <c r="AM5" i="1"/>
  <c r="AS7" i="1"/>
  <c r="AT7" i="1" s="1"/>
  <c r="AK11" i="6"/>
  <c r="AK15" i="6"/>
  <c r="AK39" i="6"/>
  <c r="AK71" i="6"/>
  <c r="B46" i="6"/>
  <c r="C46" i="6" s="1"/>
  <c r="AK46" i="6" s="1"/>
  <c r="L46" i="6"/>
  <c r="M46" i="6" s="1"/>
  <c r="L49" i="6"/>
  <c r="M49" i="6" s="1"/>
  <c r="B49" i="6"/>
  <c r="C49" i="6" s="1"/>
  <c r="AK56" i="6"/>
  <c r="B50" i="6"/>
  <c r="C50" i="6" s="1"/>
  <c r="AK50" i="6" s="1"/>
  <c r="L50" i="6"/>
  <c r="M50" i="6" s="1"/>
  <c r="L10" i="6"/>
  <c r="M10" i="6" s="1"/>
  <c r="B13" i="6"/>
  <c r="C13" i="6" s="1"/>
  <c r="AK13" i="6" s="1"/>
  <c r="L26" i="6"/>
  <c r="M26" i="6" s="1"/>
  <c r="AK26" i="6" s="1"/>
  <c r="B29" i="6"/>
  <c r="C29" i="6" s="1"/>
  <c r="AK29" i="6" s="1"/>
  <c r="L42" i="6"/>
  <c r="M42" i="6" s="1"/>
  <c r="AK42" i="6" s="1"/>
  <c r="AK47" i="6"/>
  <c r="AK58" i="6"/>
  <c r="AK75" i="6"/>
  <c r="AK83" i="6"/>
  <c r="AK96" i="6"/>
  <c r="L98" i="6"/>
  <c r="M98" i="6" s="1"/>
  <c r="B98" i="6"/>
  <c r="C98" i="6" s="1"/>
  <c r="AK5" i="6"/>
  <c r="AK21" i="6"/>
  <c r="AK37" i="6"/>
  <c r="L48" i="6"/>
  <c r="M48" i="6" s="1"/>
  <c r="B48" i="6"/>
  <c r="C48" i="6" s="1"/>
  <c r="B66" i="6"/>
  <c r="C66" i="6" s="1"/>
  <c r="AK66" i="6" s="1"/>
  <c r="L66" i="6"/>
  <c r="M66" i="6" s="1"/>
  <c r="L14" i="6"/>
  <c r="M14" i="6" s="1"/>
  <c r="AK14" i="6" s="1"/>
  <c r="B17" i="6"/>
  <c r="C17" i="6" s="1"/>
  <c r="AK17" i="6" s="1"/>
  <c r="L30" i="6"/>
  <c r="M30" i="6" s="1"/>
  <c r="AK30" i="6" s="1"/>
  <c r="B33" i="6"/>
  <c r="C33" i="6" s="1"/>
  <c r="AK33" i="6" s="1"/>
  <c r="AK63" i="6"/>
  <c r="AS10" i="1"/>
  <c r="AT10" i="1" s="1"/>
  <c r="AK9" i="6"/>
  <c r="AK12" i="6"/>
  <c r="AK25" i="6"/>
  <c r="AK28" i="6"/>
  <c r="AK41" i="6"/>
  <c r="AK44" i="6"/>
  <c r="B60" i="6"/>
  <c r="C60" i="6" s="1"/>
  <c r="AK60" i="6" s="1"/>
  <c r="B61" i="6"/>
  <c r="C61" i="6" s="1"/>
  <c r="AK61" i="6" s="1"/>
  <c r="B62" i="6"/>
  <c r="C62" i="6" s="1"/>
  <c r="AK62" i="6" s="1"/>
  <c r="L62" i="6"/>
  <c r="M62" i="6" s="1"/>
  <c r="L64" i="6"/>
  <c r="M64" i="6" s="1"/>
  <c r="B64" i="6"/>
  <c r="C64" i="6" s="1"/>
  <c r="L65" i="6"/>
  <c r="M65" i="6" s="1"/>
  <c r="B65" i="6"/>
  <c r="C65" i="6" s="1"/>
  <c r="AK81" i="6"/>
  <c r="AK84" i="6"/>
  <c r="L86" i="6"/>
  <c r="M86" i="6" s="1"/>
  <c r="B86" i="6"/>
  <c r="C86" i="6" s="1"/>
  <c r="AK93" i="6"/>
  <c r="B52" i="6"/>
  <c r="C52" i="6" s="1"/>
  <c r="AK52" i="6" s="1"/>
  <c r="B68" i="6"/>
  <c r="C68" i="6" s="1"/>
  <c r="AK68" i="6" s="1"/>
  <c r="AK72" i="6"/>
  <c r="L74" i="6"/>
  <c r="M74" i="6" s="1"/>
  <c r="B74" i="6"/>
  <c r="C74" i="6" s="1"/>
  <c r="L82" i="6"/>
  <c r="M82" i="6" s="1"/>
  <c r="B82" i="6"/>
  <c r="C82" i="6" s="1"/>
  <c r="AK89" i="6"/>
  <c r="AK92" i="6"/>
  <c r="L94" i="6"/>
  <c r="M94" i="6" s="1"/>
  <c r="B94" i="6"/>
  <c r="C94" i="6" s="1"/>
  <c r="AK73" i="6"/>
  <c r="AK76" i="6"/>
  <c r="L78" i="6"/>
  <c r="M78" i="6" s="1"/>
  <c r="B78" i="6"/>
  <c r="C78" i="6" s="1"/>
  <c r="AK85" i="6"/>
  <c r="AK88" i="6"/>
  <c r="L90" i="6"/>
  <c r="M90" i="6" s="1"/>
  <c r="B90" i="6"/>
  <c r="C90" i="6" s="1"/>
  <c r="AK101" i="6"/>
  <c r="AN6" i="1" l="1"/>
  <c r="AX6" i="1"/>
  <c r="AY6" i="1" s="1"/>
  <c r="AK74" i="6"/>
  <c r="AK64" i="6"/>
  <c r="AK48" i="6"/>
  <c r="AK49" i="6"/>
  <c r="AK98" i="6"/>
  <c r="AX5" i="1"/>
  <c r="AY5" i="1" s="1"/>
  <c r="AN5" i="1"/>
  <c r="BB8" i="1"/>
  <c r="BB9" i="1"/>
  <c r="AK90" i="6"/>
  <c r="AK78" i="6"/>
  <c r="AK94" i="6"/>
  <c r="AK82" i="6"/>
  <c r="AK86" i="6"/>
  <c r="AK65" i="6"/>
  <c r="BB5" i="1" l="1"/>
  <c r="BB2" i="1" s="1"/>
  <c r="BB6" i="1"/>
</calcChain>
</file>

<file path=xl/sharedStrings.xml><?xml version="1.0" encoding="utf-8"?>
<sst xmlns="http://schemas.openxmlformats.org/spreadsheetml/2006/main" count="19078" uniqueCount="5512">
  <si>
    <t xml:space="preserve">ABC Rating </t>
  </si>
  <si>
    <t>Policy Eff Date</t>
  </si>
  <si>
    <t>Policy Exp Date</t>
  </si>
  <si>
    <t># of Policy Days</t>
  </si>
  <si>
    <t xml:space="preserve"> </t>
  </si>
  <si>
    <t>Policy Premium</t>
  </si>
  <si>
    <t>Location</t>
  </si>
  <si>
    <t>State</t>
  </si>
  <si>
    <t>County</t>
  </si>
  <si>
    <t>BBB Limit</t>
  </si>
  <si>
    <t>Ded</t>
  </si>
  <si>
    <t>Coinsurance</t>
  </si>
  <si>
    <t>Wind Deductible (Choose One)</t>
  </si>
  <si>
    <t>TIV or BBB</t>
  </si>
  <si>
    <t>Bus Income Limit</t>
  </si>
  <si>
    <t>BI to BBB %</t>
  </si>
  <si>
    <t>Protection Class</t>
  </si>
  <si>
    <t>TIV</t>
  </si>
  <si>
    <t>Year     Built</t>
  </si>
  <si>
    <t>Area</t>
  </si>
  <si>
    <t>Roof     Type</t>
  </si>
  <si>
    <t># of     Units</t>
  </si>
  <si>
    <t># of   Stories</t>
  </si>
  <si>
    <t># of Buildings</t>
  </si>
  <si>
    <t>Miles to Coast</t>
  </si>
  <si>
    <t>Construction                Type</t>
  </si>
  <si>
    <t>BI Months</t>
  </si>
  <si>
    <t>BI - High Wind?          0, 1, or 2</t>
  </si>
  <si>
    <t>Earthquake Limit</t>
  </si>
  <si>
    <t>Earthquake Deductible (Choose one)</t>
  </si>
  <si>
    <t>Flood Limit</t>
  </si>
  <si>
    <t>Flood Deductible (Choose One)</t>
  </si>
  <si>
    <t>Flood Zone</t>
  </si>
  <si>
    <t>System Prot        Y=1, N=0</t>
  </si>
  <si>
    <t>Florida Sinkhole   Y=1, N=0</t>
  </si>
  <si>
    <t>IRPM</t>
  </si>
  <si>
    <t>Terrorism? Enter on loc 1 only</t>
  </si>
  <si>
    <t>BBB Base Rate</t>
  </si>
  <si>
    <t>Deductible</t>
  </si>
  <si>
    <r>
      <rPr>
        <b/>
        <sz val="10"/>
        <rFont val="Arial"/>
        <charset val="134"/>
      </rPr>
      <t>Final Rate</t>
    </r>
    <r>
      <rPr>
        <b/>
        <sz val="8"/>
        <rFont val="Arial"/>
        <charset val="134"/>
      </rPr>
      <t xml:space="preserve"> </t>
    </r>
    <r>
      <rPr>
        <b/>
        <sz val="8"/>
        <color rgb="FFFF0000"/>
        <rFont val="Arial"/>
        <charset val="134"/>
      </rPr>
      <t xml:space="preserve">Red </t>
    </r>
    <r>
      <rPr>
        <b/>
        <sz val="8"/>
        <rFont val="Arial"/>
        <charset val="134"/>
      </rPr>
      <t>= Minimum</t>
    </r>
  </si>
  <si>
    <r>
      <rPr>
        <b/>
        <sz val="9"/>
        <rFont val="Arial"/>
        <charset val="134"/>
      </rPr>
      <t xml:space="preserve">BBB Premium </t>
    </r>
    <r>
      <rPr>
        <b/>
        <sz val="8"/>
        <color rgb="FF0070C0"/>
        <rFont val="Arial"/>
        <charset val="134"/>
      </rPr>
      <t>Blue</t>
    </r>
    <r>
      <rPr>
        <b/>
        <sz val="8"/>
        <rFont val="Arial"/>
        <charset val="134"/>
      </rPr>
      <t xml:space="preserve"> = TIV</t>
    </r>
  </si>
  <si>
    <t>BBB Final Premium</t>
  </si>
  <si>
    <t>Bus Inc Base Rate</t>
  </si>
  <si>
    <t>Bus Inc Premium</t>
  </si>
  <si>
    <t>BI Final Premium</t>
  </si>
  <si>
    <t>EQ Rate</t>
  </si>
  <si>
    <t>Earthquake Premium</t>
  </si>
  <si>
    <t>EQ Final Premium</t>
  </si>
  <si>
    <t>Flood Rate</t>
  </si>
  <si>
    <t>Flood Prem</t>
  </si>
  <si>
    <t>Flood Final Premium</t>
  </si>
  <si>
    <t>Syst Prot Premium</t>
  </si>
  <si>
    <t>Sys Prot Final Premium</t>
  </si>
  <si>
    <t>Sinkhole prem</t>
  </si>
  <si>
    <t>Sinkhole Final Premium</t>
  </si>
  <si>
    <t>Location Prem</t>
  </si>
  <si>
    <t>Terrorism Premium</t>
  </si>
  <si>
    <t>Policy Typ MONO or PKG</t>
  </si>
  <si>
    <t>Excluded?</t>
  </si>
  <si>
    <t>Pct%</t>
  </si>
  <si>
    <t>Dollar</t>
  </si>
  <si>
    <t>Percentage</t>
  </si>
  <si>
    <t>Y=1, N=0</t>
  </si>
  <si>
    <t>Tier Rate</t>
  </si>
  <si>
    <t>Limit Applied</t>
  </si>
  <si>
    <t>(per loc)</t>
  </si>
  <si>
    <t>per policy</t>
  </si>
  <si>
    <t>AR</t>
  </si>
  <si>
    <t>Baxter</t>
  </si>
  <si>
    <t>N</t>
  </si>
  <si>
    <t>A</t>
  </si>
  <si>
    <t>Other</t>
  </si>
  <si>
    <t>Joist Masonry</t>
  </si>
  <si>
    <t>B</t>
  </si>
  <si>
    <t>MONO</t>
  </si>
  <si>
    <t>AL</t>
  </si>
  <si>
    <t>Chambers</t>
  </si>
  <si>
    <t>Metal</t>
  </si>
  <si>
    <t>CA</t>
  </si>
  <si>
    <t>Fresno</t>
  </si>
  <si>
    <t>N/A</t>
  </si>
  <si>
    <t>Masonry Non-combustible</t>
  </si>
  <si>
    <t>D</t>
  </si>
  <si>
    <t>DC</t>
  </si>
  <si>
    <t>District of Columbia</t>
  </si>
  <si>
    <t>C</t>
  </si>
  <si>
    <t>Poured</t>
  </si>
  <si>
    <t>Modified Fire Resistive</t>
  </si>
  <si>
    <t>GA</t>
  </si>
  <si>
    <t>Baker</t>
  </si>
  <si>
    <t>Tile</t>
  </si>
  <si>
    <t>Non-combustible</t>
  </si>
  <si>
    <t>IA</t>
  </si>
  <si>
    <t>Boone</t>
  </si>
  <si>
    <t>Wood Shake/Shingle</t>
  </si>
  <si>
    <t>V</t>
  </si>
  <si>
    <t>Field(s)</t>
  </si>
  <si>
    <t>BBB Location Limit</t>
  </si>
  <si>
    <t>The Maximum Blanket Building and Business Personal Property (BBB) limit is $3,500,000 per location.</t>
  </si>
  <si>
    <t>Bus Inc Limit</t>
  </si>
  <si>
    <t>Optional: The Maximum Business Income limit is $1,000,000 per location; this is optional and is included in the $3,500,000 above.</t>
  </si>
  <si>
    <t>Higher limits must be referred.</t>
  </si>
  <si>
    <t>BI - High Wind</t>
  </si>
  <si>
    <t>Yes applies only to Tier 1 and Tier 2 Counties, and all of Florida</t>
  </si>
  <si>
    <t>Rate is 50% of the BBB rate if Yes, and 15% of the BBB rate if No.</t>
  </si>
  <si>
    <t>Minimum Deductible is $1,000</t>
  </si>
  <si>
    <t>Flood</t>
  </si>
  <si>
    <t>Maximum Flood limit is $500,000 per location.</t>
  </si>
  <si>
    <t>Maximum Earthquake limit is $1,000,000 per location</t>
  </si>
  <si>
    <t>Sinkhole</t>
  </si>
  <si>
    <t xml:space="preserve">Sinkhole is optional in FL only, included with an additional premium charge; </t>
  </si>
  <si>
    <t>FL Sinkhole is not available in Citrus, Hernando, Hillsborough, Pasco, and Pinellas Counties</t>
  </si>
  <si>
    <t>Terrorism</t>
  </si>
  <si>
    <t>Terrorism is included at no charge in CA.  A .004 charge applies in all other states.</t>
  </si>
  <si>
    <t>Minimum Rate is .20</t>
  </si>
  <si>
    <t>Key</t>
  </si>
  <si>
    <t xml:space="preserve">State </t>
  </si>
  <si>
    <t>Average Rate</t>
  </si>
  <si>
    <t>Rating Basis  0=BBB          1=TIV</t>
  </si>
  <si>
    <t>Tier</t>
  </si>
  <si>
    <t>Ded Basis TIV or BBB</t>
  </si>
  <si>
    <t>High Wind Surcharge?</t>
  </si>
  <si>
    <t>Minimum Rate</t>
  </si>
  <si>
    <t xml:space="preserve"> 0 to 5</t>
  </si>
  <si>
    <t>6 to 10</t>
  </si>
  <si>
    <t>11 to 20</t>
  </si>
  <si>
    <t>21 to 50</t>
  </si>
  <si>
    <t>51 to 100</t>
  </si>
  <si>
    <t>101 to 150</t>
  </si>
  <si>
    <t xml:space="preserve">151 to 200 </t>
  </si>
  <si>
    <t>201 to 250</t>
  </si>
  <si>
    <t>250 +</t>
  </si>
  <si>
    <t>States</t>
  </si>
  <si>
    <t>Boolean</t>
  </si>
  <si>
    <t>Prop Ded</t>
  </si>
  <si>
    <t>Rate</t>
  </si>
  <si>
    <t>Roof Type</t>
  </si>
  <si>
    <t>Roof Type Code</t>
  </si>
  <si>
    <t>Construction Types</t>
  </si>
  <si>
    <t>Frame</t>
  </si>
  <si>
    <t>FR</t>
  </si>
  <si>
    <t>Flood Zone Code</t>
  </si>
  <si>
    <t>MinMTC</t>
  </si>
  <si>
    <t>MaxMTC</t>
  </si>
  <si>
    <t>PropertyType</t>
  </si>
  <si>
    <t>PCT</t>
  </si>
  <si>
    <t>HighWind</t>
  </si>
  <si>
    <t>TIV/BBB</t>
  </si>
  <si>
    <t>Miles to Coast band</t>
  </si>
  <si>
    <t>TX override deductible</t>
  </si>
  <si>
    <t>AcctsRec</t>
  </si>
  <si>
    <t>BldgOrd</t>
  </si>
  <si>
    <t>Elec Data</t>
  </si>
  <si>
    <t>Emp Dishonesty</t>
  </si>
  <si>
    <t>Fine Arts</t>
  </si>
  <si>
    <t>Identity Recovery</t>
  </si>
  <si>
    <t>Mini Comp Equip</t>
  </si>
  <si>
    <t>M&amp;S-Inside</t>
  </si>
  <si>
    <t>M&amp;S-Outside</t>
  </si>
  <si>
    <t>VPR</t>
  </si>
  <si>
    <t>AK Aleutians East</t>
  </si>
  <si>
    <t>AK</t>
  </si>
  <si>
    <t>Aleutians East</t>
  </si>
  <si>
    <t>BBB</t>
  </si>
  <si>
    <t>Y</t>
  </si>
  <si>
    <t>Asbestos</t>
  </si>
  <si>
    <t>JM</t>
  </si>
  <si>
    <t>GL,MONO,PKG</t>
  </si>
  <si>
    <t>INCLUDED</t>
  </si>
  <si>
    <t>AK Aleutians West</t>
  </si>
  <si>
    <t>Aleutians West</t>
  </si>
  <si>
    <t>M</t>
  </si>
  <si>
    <t>MN</t>
  </si>
  <si>
    <t>EXCLUDED</t>
  </si>
  <si>
    <t>AK Anchorage</t>
  </si>
  <si>
    <t>Anchorage</t>
  </si>
  <si>
    <t>O</t>
  </si>
  <si>
    <t>MR</t>
  </si>
  <si>
    <t>AK Bethel</t>
  </si>
  <si>
    <t>Bethel</t>
  </si>
  <si>
    <t>AZ</t>
  </si>
  <si>
    <t>P</t>
  </si>
  <si>
    <t>NC</t>
  </si>
  <si>
    <t>Arkansas</t>
  </si>
  <si>
    <t>AK Bristol Bay</t>
  </si>
  <si>
    <t>Bristol Bay</t>
  </si>
  <si>
    <t>Slated</t>
  </si>
  <si>
    <t>S</t>
  </si>
  <si>
    <t xml:space="preserve">Fire Resistive </t>
  </si>
  <si>
    <t>RS</t>
  </si>
  <si>
    <t>Ashley</t>
  </si>
  <si>
    <t>AK Denali</t>
  </si>
  <si>
    <t>Denali</t>
  </si>
  <si>
    <t>CO</t>
  </si>
  <si>
    <t>Earthquake</t>
  </si>
  <si>
    <t>T</t>
  </si>
  <si>
    <t>X</t>
  </si>
  <si>
    <t>AK Dillingham</t>
  </si>
  <si>
    <t>Dillingham</t>
  </si>
  <si>
    <t>CT</t>
  </si>
  <si>
    <t>W</t>
  </si>
  <si>
    <t>Benton</t>
  </si>
  <si>
    <t>AK Fairbanks North Star</t>
  </si>
  <si>
    <t>Fairbanks North Star</t>
  </si>
  <si>
    <t>AK Haines</t>
  </si>
  <si>
    <t>Haines</t>
  </si>
  <si>
    <t>DE</t>
  </si>
  <si>
    <t>Bradley</t>
  </si>
  <si>
    <t>AK Juneau</t>
  </si>
  <si>
    <t>Juneau</t>
  </si>
  <si>
    <t>FL</t>
  </si>
  <si>
    <t>Calhoun</t>
  </si>
  <si>
    <t>AK Kenai Peninsula</t>
  </si>
  <si>
    <t>Kenai Peninsula</t>
  </si>
  <si>
    <t>Carroll</t>
  </si>
  <si>
    <t>AK Ketchikan Gateway</t>
  </si>
  <si>
    <t>Ketchikan Gateway</t>
  </si>
  <si>
    <t>HI</t>
  </si>
  <si>
    <t>Chicot</t>
  </si>
  <si>
    <t>AK Kodiak Island</t>
  </si>
  <si>
    <t>Kodiak Island</t>
  </si>
  <si>
    <t>Clark</t>
  </si>
  <si>
    <t>AK Lake and Peninsula</t>
  </si>
  <si>
    <t>Lake and Peninsula</t>
  </si>
  <si>
    <t>ID</t>
  </si>
  <si>
    <t>Clay</t>
  </si>
  <si>
    <t>AK Matanuska-Susitna</t>
  </si>
  <si>
    <t>Matanuska-Susitna</t>
  </si>
  <si>
    <t>IL</t>
  </si>
  <si>
    <t>Cleburne</t>
  </si>
  <si>
    <t>AK Nome</t>
  </si>
  <si>
    <t>Nome</t>
  </si>
  <si>
    <t>IN</t>
  </si>
  <si>
    <t>Cleveland</t>
  </si>
  <si>
    <t>AK North Slope</t>
  </si>
  <si>
    <t>North Slope</t>
  </si>
  <si>
    <t>KS</t>
  </si>
  <si>
    <t>Columbia</t>
  </si>
  <si>
    <t>AK Northwest Arctic</t>
  </si>
  <si>
    <t>Northwest Arctic</t>
  </si>
  <si>
    <t>KY</t>
  </si>
  <si>
    <t>Conway</t>
  </si>
  <si>
    <t>AK Prince-Wales-Ketchikan</t>
  </si>
  <si>
    <t>Prince-Wales-Ketchikan</t>
  </si>
  <si>
    <t>MA</t>
  </si>
  <si>
    <t>LA</t>
  </si>
  <si>
    <t>Craighead</t>
  </si>
  <si>
    <t>AK Sitka</t>
  </si>
  <si>
    <t>Sitka</t>
  </si>
  <si>
    <t>MD</t>
  </si>
  <si>
    <t>Crawford</t>
  </si>
  <si>
    <t>AK Skagway Hoonah Angoon</t>
  </si>
  <si>
    <t>Skagway Hoonah Angoon</t>
  </si>
  <si>
    <t>ME</t>
  </si>
  <si>
    <t>Crittenden</t>
  </si>
  <si>
    <t>AK Southeast Fairbanks</t>
  </si>
  <si>
    <t>Southeast Fairbanks</t>
  </si>
  <si>
    <t>MI</t>
  </si>
  <si>
    <t>Cross</t>
  </si>
  <si>
    <t>AK Valdez-Cordova</t>
  </si>
  <si>
    <t>Valdez-Cordova</t>
  </si>
  <si>
    <t>Dallas</t>
  </si>
  <si>
    <t>AK Wade Hampton</t>
  </si>
  <si>
    <t>Wade Hampton</t>
  </si>
  <si>
    <t>MO</t>
  </si>
  <si>
    <t>Desha</t>
  </si>
  <si>
    <t>AK Wrangell-Petersburg</t>
  </si>
  <si>
    <t>Wrangell-Petersburg</t>
  </si>
  <si>
    <t>MS</t>
  </si>
  <si>
    <t>Drew</t>
  </si>
  <si>
    <t>AK Yakutat</t>
  </si>
  <si>
    <t>Yakutat</t>
  </si>
  <si>
    <t>MT</t>
  </si>
  <si>
    <t>Faulkner</t>
  </si>
  <si>
    <t>AK Yukon-Koyukuk</t>
  </si>
  <si>
    <t>Yukon-Koyukuk</t>
  </si>
  <si>
    <t>Franklin</t>
  </si>
  <si>
    <t>AL Autauga</t>
  </si>
  <si>
    <t>Autauga</t>
  </si>
  <si>
    <t>ND</t>
  </si>
  <si>
    <t>Fulton</t>
  </si>
  <si>
    <t>AL BALDWIN</t>
  </si>
  <si>
    <t>Baldwin</t>
  </si>
  <si>
    <t>NE</t>
  </si>
  <si>
    <t>Garland</t>
  </si>
  <si>
    <t>AL Barbour</t>
  </si>
  <si>
    <t>Barbour</t>
  </si>
  <si>
    <t>NH</t>
  </si>
  <si>
    <t>Grant</t>
  </si>
  <si>
    <t>AL Bibb</t>
  </si>
  <si>
    <t>Bibb</t>
  </si>
  <si>
    <t>NJ</t>
  </si>
  <si>
    <t>Greene</t>
  </si>
  <si>
    <t>AL Blount</t>
  </si>
  <si>
    <t>Blount</t>
  </si>
  <si>
    <t>NM</t>
  </si>
  <si>
    <t>Hempstead</t>
  </si>
  <si>
    <t>AL Bullock</t>
  </si>
  <si>
    <t>Bullock</t>
  </si>
  <si>
    <t>NV</t>
  </si>
  <si>
    <t>Hot Spring</t>
  </si>
  <si>
    <t>AL Butler</t>
  </si>
  <si>
    <t>Butler</t>
  </si>
  <si>
    <t>NY</t>
  </si>
  <si>
    <t>Howard</t>
  </si>
  <si>
    <t>AL Calhoun</t>
  </si>
  <si>
    <t>OH</t>
  </si>
  <si>
    <t>Independence</t>
  </si>
  <si>
    <t>AL Chambers</t>
  </si>
  <si>
    <t>OK</t>
  </si>
  <si>
    <t>Izard</t>
  </si>
  <si>
    <t>AL Cherokee</t>
  </si>
  <si>
    <t>Cherokee</t>
  </si>
  <si>
    <t>OR</t>
  </si>
  <si>
    <t>Jackson</t>
  </si>
  <si>
    <t>AL Chilton</t>
  </si>
  <si>
    <t>Chilton</t>
  </si>
  <si>
    <t>PA</t>
  </si>
  <si>
    <t>Jefferson</t>
  </si>
  <si>
    <t>AL Choctaw</t>
  </si>
  <si>
    <t>Choctaw</t>
  </si>
  <si>
    <t>RI</t>
  </si>
  <si>
    <t>Johnson</t>
  </si>
  <si>
    <t>AL CLARKE</t>
  </si>
  <si>
    <t>Clarke</t>
  </si>
  <si>
    <t>SC</t>
  </si>
  <si>
    <t>Lafayette</t>
  </si>
  <si>
    <t>AL Clay</t>
  </si>
  <si>
    <t>SD</t>
  </si>
  <si>
    <t>Lawrence</t>
  </si>
  <si>
    <t>AL Cleburne</t>
  </si>
  <si>
    <t>TN</t>
  </si>
  <si>
    <t>Lee</t>
  </si>
  <si>
    <t>AL Coffee</t>
  </si>
  <si>
    <t>Coffee</t>
  </si>
  <si>
    <t>TX</t>
  </si>
  <si>
    <t>Lincoln</t>
  </si>
  <si>
    <t>AL Colbert</t>
  </si>
  <si>
    <t>Colbert</t>
  </si>
  <si>
    <t>UT</t>
  </si>
  <si>
    <t>Little River</t>
  </si>
  <si>
    <t>AL Conecuh</t>
  </si>
  <si>
    <t>Conecuh</t>
  </si>
  <si>
    <t>VA</t>
  </si>
  <si>
    <t>Logan</t>
  </si>
  <si>
    <t>AL Coosa</t>
  </si>
  <si>
    <t>Coosa</t>
  </si>
  <si>
    <t>VT</t>
  </si>
  <si>
    <t>Lonoke</t>
  </si>
  <si>
    <t>AL COVINGTON</t>
  </si>
  <si>
    <t>Covington</t>
  </si>
  <si>
    <t>WA</t>
  </si>
  <si>
    <t>Madison</t>
  </si>
  <si>
    <t>AL Crenshaw</t>
  </si>
  <si>
    <t>Crenshaw</t>
  </si>
  <si>
    <t>WI</t>
  </si>
  <si>
    <t>Marion</t>
  </si>
  <si>
    <t>AL Cullman</t>
  </si>
  <si>
    <t>Cullman</t>
  </si>
  <si>
    <t>WV</t>
  </si>
  <si>
    <t>Miller</t>
  </si>
  <si>
    <t>AL Dale</t>
  </si>
  <si>
    <t>Dale</t>
  </si>
  <si>
    <t>WY</t>
  </si>
  <si>
    <t>Mississippi</t>
  </si>
  <si>
    <t>AL Dallas</t>
  </si>
  <si>
    <t>Monroe</t>
  </si>
  <si>
    <t>AL De Kalb</t>
  </si>
  <si>
    <t>De Kalb</t>
  </si>
  <si>
    <t>Montgomery</t>
  </si>
  <si>
    <t>AL Elmore</t>
  </si>
  <si>
    <t>Elmore</t>
  </si>
  <si>
    <t>Nevada</t>
  </si>
  <si>
    <t>AL ESCAMBIA</t>
  </si>
  <si>
    <t>Escambia</t>
  </si>
  <si>
    <t>Newton</t>
  </si>
  <si>
    <t>AL Etowah</t>
  </si>
  <si>
    <t>Etowah</t>
  </si>
  <si>
    <t>Ouachita</t>
  </si>
  <si>
    <t>AL Fayette</t>
  </si>
  <si>
    <t>Fayette</t>
  </si>
  <si>
    <t>Perry</t>
  </si>
  <si>
    <t>AL Franklin</t>
  </si>
  <si>
    <t>Phillips</t>
  </si>
  <si>
    <t>AL GENEVA</t>
  </si>
  <si>
    <t>Geneva</t>
  </si>
  <si>
    <t>Pike</t>
  </si>
  <si>
    <t>AL Greene</t>
  </si>
  <si>
    <t>Poinsett</t>
  </si>
  <si>
    <t>AL Hale</t>
  </si>
  <si>
    <t>Hale</t>
  </si>
  <si>
    <t>BI Months Wind</t>
  </si>
  <si>
    <t>Factor</t>
  </si>
  <si>
    <t>BI High Wind</t>
  </si>
  <si>
    <t>Polk</t>
  </si>
  <si>
    <t>AL Henry</t>
  </si>
  <si>
    <t>Henry</t>
  </si>
  <si>
    <t>15 0</t>
  </si>
  <si>
    <t>Pope</t>
  </si>
  <si>
    <t>AL Houston</t>
  </si>
  <si>
    <t>Houston</t>
  </si>
  <si>
    <t>18 0</t>
  </si>
  <si>
    <t>Prairie</t>
  </si>
  <si>
    <t>AL Jackson</t>
  </si>
  <si>
    <t>15 1</t>
  </si>
  <si>
    <t>Pulaski</t>
  </si>
  <si>
    <t>AL Jefferson</t>
  </si>
  <si>
    <t>18 1</t>
  </si>
  <si>
    <t>Randolph</t>
  </si>
  <si>
    <t>AL Lamar</t>
  </si>
  <si>
    <t>Lamar</t>
  </si>
  <si>
    <t>15 2</t>
  </si>
  <si>
    <t>Saint Francis</t>
  </si>
  <si>
    <t>AL Lauderdale</t>
  </si>
  <si>
    <t>Lauderdale</t>
  </si>
  <si>
    <t>18 2</t>
  </si>
  <si>
    <t>Saline</t>
  </si>
  <si>
    <t>AL Lawrence</t>
  </si>
  <si>
    <t>Scott</t>
  </si>
  <si>
    <t>AL Lee</t>
  </si>
  <si>
    <t>Searcy</t>
  </si>
  <si>
    <t>AL Limestone</t>
  </si>
  <si>
    <t>Limestone</t>
  </si>
  <si>
    <t>Sebastian</t>
  </si>
  <si>
    <t>AL Lowndes</t>
  </si>
  <si>
    <t>Lowndes</t>
  </si>
  <si>
    <t>Sevier</t>
  </si>
  <si>
    <t>AL Macon</t>
  </si>
  <si>
    <t>Macon</t>
  </si>
  <si>
    <t>Sharp</t>
  </si>
  <si>
    <t>AL Madison</t>
  </si>
  <si>
    <t>Stone</t>
  </si>
  <si>
    <t>AL Marengo</t>
  </si>
  <si>
    <t>Marengo</t>
  </si>
  <si>
    <t>Union</t>
  </si>
  <si>
    <t>AL Marion</t>
  </si>
  <si>
    <t>Van Buren</t>
  </si>
  <si>
    <t>AL Marshall</t>
  </si>
  <si>
    <t>Marshall</t>
  </si>
  <si>
    <t>Washington</t>
  </si>
  <si>
    <t>AL MOBILE</t>
  </si>
  <si>
    <t>Mobile</t>
  </si>
  <si>
    <t>White</t>
  </si>
  <si>
    <t>AL MONROE</t>
  </si>
  <si>
    <t>Woodruff</t>
  </si>
  <si>
    <t>AL Montgomery</t>
  </si>
  <si>
    <t>Yell</t>
  </si>
  <si>
    <t>AL Morgan</t>
  </si>
  <si>
    <t>Morgan</t>
  </si>
  <si>
    <t>Adams</t>
  </si>
  <si>
    <t>AL Perry</t>
  </si>
  <si>
    <t>Arapahoe</t>
  </si>
  <si>
    <t>AL Pickens</t>
  </si>
  <si>
    <t>Pickens</t>
  </si>
  <si>
    <t>Archuleta</t>
  </si>
  <si>
    <t>AL Pike</t>
  </si>
  <si>
    <t>Baca</t>
  </si>
  <si>
    <t>AL Randolph</t>
  </si>
  <si>
    <t>Bend</t>
  </si>
  <si>
    <t>AL Russell</t>
  </si>
  <si>
    <t>Russell</t>
  </si>
  <si>
    <t>Boulder</t>
  </si>
  <si>
    <t>AL Shelby</t>
  </si>
  <si>
    <t>Shelby</t>
  </si>
  <si>
    <t>Chaffee</t>
  </si>
  <si>
    <t>AL Saint Clair</t>
  </si>
  <si>
    <t>Saint Clair</t>
  </si>
  <si>
    <t>Cheyenne</t>
  </si>
  <si>
    <t>AL Sumter</t>
  </si>
  <si>
    <t>Sumter</t>
  </si>
  <si>
    <t>Clear Creek</t>
  </si>
  <si>
    <t>AL Talladega</t>
  </si>
  <si>
    <t>Talladega</t>
  </si>
  <si>
    <t>Conejos</t>
  </si>
  <si>
    <t>AL Tallapoosa</t>
  </si>
  <si>
    <t>Tallapoosa</t>
  </si>
  <si>
    <t>Costilla</t>
  </si>
  <si>
    <t>AL Tuscaloosa</t>
  </si>
  <si>
    <t>Tuscaloosa</t>
  </si>
  <si>
    <t>Crowley</t>
  </si>
  <si>
    <t>AL Walker</t>
  </si>
  <si>
    <t>Walker</t>
  </si>
  <si>
    <t>Custer</t>
  </si>
  <si>
    <t>AL WASHINGTON</t>
  </si>
  <si>
    <t>Delta</t>
  </si>
  <si>
    <t>AL Wilcox</t>
  </si>
  <si>
    <t>Wilcox</t>
  </si>
  <si>
    <t>Denver</t>
  </si>
  <si>
    <t>AL Winston</t>
  </si>
  <si>
    <t>Winston</t>
  </si>
  <si>
    <t>Dolores</t>
  </si>
  <si>
    <t>AR Arkansas</t>
  </si>
  <si>
    <t>Douglas</t>
  </si>
  <si>
    <t>AR Ashley</t>
  </si>
  <si>
    <t>Eagle</t>
  </si>
  <si>
    <t>AR Baxter</t>
  </si>
  <si>
    <t>El Paso</t>
  </si>
  <si>
    <t>AR Benton</t>
  </si>
  <si>
    <t>Elbert</t>
  </si>
  <si>
    <t>AR Boone</t>
  </si>
  <si>
    <t>Fremont</t>
  </si>
  <si>
    <t>AR Bradley</t>
  </si>
  <si>
    <t>Garfield</t>
  </si>
  <si>
    <t>AR Calhoun</t>
  </si>
  <si>
    <t>Gilpin</t>
  </si>
  <si>
    <t>AR Carroll</t>
  </si>
  <si>
    <t>Grand</t>
  </si>
  <si>
    <t>AR Chicot</t>
  </si>
  <si>
    <t>Gunnison</t>
  </si>
  <si>
    <t>AR Clark</t>
  </si>
  <si>
    <t>Hinsdale</t>
  </si>
  <si>
    <t>AR Clay</t>
  </si>
  <si>
    <t>Huerfano</t>
  </si>
  <si>
    <t>AR Cleburne</t>
  </si>
  <si>
    <t>AR Cleveland</t>
  </si>
  <si>
    <t>AR Columbia</t>
  </si>
  <si>
    <t>Kiowa</t>
  </si>
  <si>
    <t>AR Conway</t>
  </si>
  <si>
    <t>Kit Carson</t>
  </si>
  <si>
    <t>AR Craighead</t>
  </si>
  <si>
    <t>La Plata</t>
  </si>
  <si>
    <t>AR Crawford</t>
  </si>
  <si>
    <t>Lake</t>
  </si>
  <si>
    <t>AR Crittenden</t>
  </si>
  <si>
    <t>Larimer</t>
  </si>
  <si>
    <t>AR Cross</t>
  </si>
  <si>
    <t>Las Animas</t>
  </si>
  <si>
    <t>AR Dallas</t>
  </si>
  <si>
    <t>AR Desha</t>
  </si>
  <si>
    <t>AR Drew</t>
  </si>
  <si>
    <t>Mesa</t>
  </si>
  <si>
    <t>AR Faulkner</t>
  </si>
  <si>
    <t>Mineral</t>
  </si>
  <si>
    <t>AR Franklin</t>
  </si>
  <si>
    <t>Moffat</t>
  </si>
  <si>
    <t>AR Fulton</t>
  </si>
  <si>
    <t>Monrose</t>
  </si>
  <si>
    <t>AR Garland</t>
  </si>
  <si>
    <t>Montezuma</t>
  </si>
  <si>
    <t>AR Grant</t>
  </si>
  <si>
    <t>AR Greene</t>
  </si>
  <si>
    <t>Ouray</t>
  </si>
  <si>
    <t>AR Hempstead</t>
  </si>
  <si>
    <t>Otero</t>
  </si>
  <si>
    <t>AR Hot Spring</t>
  </si>
  <si>
    <t>Park</t>
  </si>
  <si>
    <t>AR Howard</t>
  </si>
  <si>
    <t>AR Independence</t>
  </si>
  <si>
    <t>Pitkin</t>
  </si>
  <si>
    <t>AR Izard</t>
  </si>
  <si>
    <t>Prowers</t>
  </si>
  <si>
    <t>AR Jackson</t>
  </si>
  <si>
    <t>Pueblo</t>
  </si>
  <si>
    <t>AR Jefferson</t>
  </si>
  <si>
    <t>Rio Blanco</t>
  </si>
  <si>
    <t>AR Johnson</t>
  </si>
  <si>
    <t>Rio Grande</t>
  </si>
  <si>
    <t>AR Lafayette</t>
  </si>
  <si>
    <t>Routt</t>
  </si>
  <si>
    <t>AR Lawrence</t>
  </si>
  <si>
    <t>Sagauche</t>
  </si>
  <si>
    <t>AR Lee</t>
  </si>
  <si>
    <t>San Juan</t>
  </si>
  <si>
    <t>AR Lincoln</t>
  </si>
  <si>
    <t>San Miguel</t>
  </si>
  <si>
    <t>AR Little River</t>
  </si>
  <si>
    <t>Sedgwick</t>
  </si>
  <si>
    <t>AR Logan</t>
  </si>
  <si>
    <t>Summit</t>
  </si>
  <si>
    <t>AR Lonoke</t>
  </si>
  <si>
    <t>Teller</t>
  </si>
  <si>
    <t>AR Madison</t>
  </si>
  <si>
    <t>AR Marion</t>
  </si>
  <si>
    <t>Weld</t>
  </si>
  <si>
    <t>AR Miller</t>
  </si>
  <si>
    <t>Yuma</t>
  </si>
  <si>
    <t>AR Mississippi</t>
  </si>
  <si>
    <t>FAIRFIELD</t>
  </si>
  <si>
    <t>AR Monroe</t>
  </si>
  <si>
    <t>AR Montgomery</t>
  </si>
  <si>
    <t>HARTFORD</t>
  </si>
  <si>
    <t>AR Nevada</t>
  </si>
  <si>
    <t>AR Newton</t>
  </si>
  <si>
    <t>LITCHFIELD</t>
  </si>
  <si>
    <t>AR Ouachita</t>
  </si>
  <si>
    <t>AR Perry</t>
  </si>
  <si>
    <t>MIDDLESEX</t>
  </si>
  <si>
    <t>AR Phillips</t>
  </si>
  <si>
    <t>AR Pike</t>
  </si>
  <si>
    <t>NEW HAVEN</t>
  </si>
  <si>
    <t>AR Poinsett</t>
  </si>
  <si>
    <t>AR Polk</t>
  </si>
  <si>
    <t>NEW LONDON</t>
  </si>
  <si>
    <t>AR Pope</t>
  </si>
  <si>
    <t>AR Prairie</t>
  </si>
  <si>
    <t>TOLLAND</t>
  </si>
  <si>
    <t>AR Pulaski</t>
  </si>
  <si>
    <t>AR Randolph</t>
  </si>
  <si>
    <t>WINDHAM</t>
  </si>
  <si>
    <t>AR Saint Francis</t>
  </si>
  <si>
    <t>AR Saline</t>
  </si>
  <si>
    <t>AR Scott</t>
  </si>
  <si>
    <t>KENT</t>
  </si>
  <si>
    <t>AR Searcy</t>
  </si>
  <si>
    <t>NEW CASTLE</t>
  </si>
  <si>
    <t>AR Sebastian</t>
  </si>
  <si>
    <t>SUSSEX</t>
  </si>
  <si>
    <t>AR Sevier</t>
  </si>
  <si>
    <t>ALACHUA</t>
  </si>
  <si>
    <t>AR Sharp</t>
  </si>
  <si>
    <t>BAKER</t>
  </si>
  <si>
    <t>AR Stone</t>
  </si>
  <si>
    <t>BAY</t>
  </si>
  <si>
    <t>AR Union</t>
  </si>
  <si>
    <t>Bradford</t>
  </si>
  <si>
    <t>AR Van Buren</t>
  </si>
  <si>
    <t>BREVARD</t>
  </si>
  <si>
    <t>AR Washington</t>
  </si>
  <si>
    <t>BROWARD</t>
  </si>
  <si>
    <t>AR White</t>
  </si>
  <si>
    <t>CALHOUN</t>
  </si>
  <si>
    <t>AR Woodruff</t>
  </si>
  <si>
    <t>CHARLOTTE</t>
  </si>
  <si>
    <t>AR Yell</t>
  </si>
  <si>
    <t>CITRUS</t>
  </si>
  <si>
    <t>AZ Apache</t>
  </si>
  <si>
    <t>Apache</t>
  </si>
  <si>
    <t>CLAY</t>
  </si>
  <si>
    <t>AZ Cochise</t>
  </si>
  <si>
    <t>Cochise</t>
  </si>
  <si>
    <t>COLLIER</t>
  </si>
  <si>
    <t>AZ Coconino</t>
  </si>
  <si>
    <t>Coconino</t>
  </si>
  <si>
    <t>AZ Gila</t>
  </si>
  <si>
    <t>Gila</t>
  </si>
  <si>
    <t>DE SOTO</t>
  </si>
  <si>
    <t>AZ Graham</t>
  </si>
  <si>
    <t>Graham</t>
  </si>
  <si>
    <t>DIXIE</t>
  </si>
  <si>
    <t>AZ Greenlee</t>
  </si>
  <si>
    <t>Greenlee</t>
  </si>
  <si>
    <t>DUVAL</t>
  </si>
  <si>
    <t>AZ La Paz</t>
  </si>
  <si>
    <t>La Paz</t>
  </si>
  <si>
    <t>ESCAMBIA</t>
  </si>
  <si>
    <t>AZ Maricopa</t>
  </si>
  <si>
    <t>Maricopa</t>
  </si>
  <si>
    <t>FLAGLER</t>
  </si>
  <si>
    <t>AZ Mohave</t>
  </si>
  <si>
    <t>Mohave</t>
  </si>
  <si>
    <t>FRANKLIN</t>
  </si>
  <si>
    <t>AZ Navajo</t>
  </si>
  <si>
    <t>Navajo</t>
  </si>
  <si>
    <t>Gadsden</t>
  </si>
  <si>
    <t>AZ Pima</t>
  </si>
  <si>
    <t>Pima</t>
  </si>
  <si>
    <t>GILCHRIST</t>
  </si>
  <si>
    <t>AZ Pinal</t>
  </si>
  <si>
    <t>Pinal</t>
  </si>
  <si>
    <t>GLADES</t>
  </si>
  <si>
    <t>AZ Santa Cruz</t>
  </si>
  <si>
    <t>Santa Cruz</t>
  </si>
  <si>
    <t>GULF</t>
  </si>
  <si>
    <t>AZ Yavapai</t>
  </si>
  <si>
    <t>Yavapai</t>
  </si>
  <si>
    <t>Hamilton</t>
  </si>
  <si>
    <t>AZ Yuma</t>
  </si>
  <si>
    <t>HARDEE</t>
  </si>
  <si>
    <t>CA Alameda</t>
  </si>
  <si>
    <t>Alameda</t>
  </si>
  <si>
    <t>HENDRY</t>
  </si>
  <si>
    <t>CA Alpine</t>
  </si>
  <si>
    <t>Alpine</t>
  </si>
  <si>
    <t>HERNANDO</t>
  </si>
  <si>
    <t>CA Amador</t>
  </si>
  <si>
    <t>Amador</t>
  </si>
  <si>
    <t>Highlands</t>
  </si>
  <si>
    <t>CA Butte</t>
  </si>
  <si>
    <t>Butte</t>
  </si>
  <si>
    <t>HILLSBOROUGH</t>
  </si>
  <si>
    <t>CA Calaveras</t>
  </si>
  <si>
    <t>Calaveras</t>
  </si>
  <si>
    <t>HOLMES</t>
  </si>
  <si>
    <t>CA Colusa</t>
  </si>
  <si>
    <t>Colusa</t>
  </si>
  <si>
    <t>INDIAN RIVER</t>
  </si>
  <si>
    <t>CA Contra Costa</t>
  </si>
  <si>
    <t>Contra Costa</t>
  </si>
  <si>
    <t>CA Del Norte</t>
  </si>
  <si>
    <t>Del Norte</t>
  </si>
  <si>
    <t>JEFFERSON</t>
  </si>
  <si>
    <t>CA El Dorado</t>
  </si>
  <si>
    <t>El Dorado</t>
  </si>
  <si>
    <t>LAFAYETTE</t>
  </si>
  <si>
    <t>CA Fresno</t>
  </si>
  <si>
    <t>LAKE</t>
  </si>
  <si>
    <t>CA Glenn</t>
  </si>
  <si>
    <t>Glenn</t>
  </si>
  <si>
    <t>LEE</t>
  </si>
  <si>
    <t>CA Humboldt</t>
  </si>
  <si>
    <t>Humboldt</t>
  </si>
  <si>
    <t>LEON</t>
  </si>
  <si>
    <t>CA Imperial</t>
  </si>
  <si>
    <t>Imperial</t>
  </si>
  <si>
    <t>LEVY</t>
  </si>
  <si>
    <t>CA Inyo</t>
  </si>
  <si>
    <t>Inyo</t>
  </si>
  <si>
    <t>LIBERTY</t>
  </si>
  <si>
    <t>CA Kern</t>
  </si>
  <si>
    <t>Kern</t>
  </si>
  <si>
    <t>MADISON</t>
  </si>
  <si>
    <t>CA Kings</t>
  </si>
  <si>
    <t>Kings</t>
  </si>
  <si>
    <t>MANATEE</t>
  </si>
  <si>
    <t>CA Lake</t>
  </si>
  <si>
    <t>MARION</t>
  </si>
  <si>
    <t>CA Lassen</t>
  </si>
  <si>
    <t>Lassen</t>
  </si>
  <si>
    <t>MARTIN</t>
  </si>
  <si>
    <t>CA Los Angeles</t>
  </si>
  <si>
    <t>Los Angeles</t>
  </si>
  <si>
    <t>MIAMI-DADE</t>
  </si>
  <si>
    <t>CA Madera</t>
  </si>
  <si>
    <t>Madera</t>
  </si>
  <si>
    <t>MONROE</t>
  </si>
  <si>
    <t>CA Marin</t>
  </si>
  <si>
    <t>Marin</t>
  </si>
  <si>
    <t>NASSAU</t>
  </si>
  <si>
    <t>CA Mariposa</t>
  </si>
  <si>
    <t>Mariposa</t>
  </si>
  <si>
    <t>OKALOOSA</t>
  </si>
  <si>
    <t>CA Mendocino</t>
  </si>
  <si>
    <t>Mendocino</t>
  </si>
  <si>
    <t>OKEECHOBEE</t>
  </si>
  <si>
    <t>CA Merced</t>
  </si>
  <si>
    <t>Merced</t>
  </si>
  <si>
    <t>ORANGE</t>
  </si>
  <si>
    <t>CA Modoc</t>
  </si>
  <si>
    <t>Modoc</t>
  </si>
  <si>
    <t>OSCEOLA</t>
  </si>
  <si>
    <t>CA Mono</t>
  </si>
  <si>
    <t>Mono</t>
  </si>
  <si>
    <t>PALM BEACH</t>
  </si>
  <si>
    <t>CA Monterey</t>
  </si>
  <si>
    <t>Monterey</t>
  </si>
  <si>
    <t>PASCO</t>
  </si>
  <si>
    <t>CA Napa</t>
  </si>
  <si>
    <t>Napa</t>
  </si>
  <si>
    <t>PINELLAS</t>
  </si>
  <si>
    <t>CA Nevada</t>
  </si>
  <si>
    <t>POLK</t>
  </si>
  <si>
    <t>CA Orange</t>
  </si>
  <si>
    <t>Orange</t>
  </si>
  <si>
    <t>PUTNAM</t>
  </si>
  <si>
    <t>CA Placer</t>
  </si>
  <si>
    <t>Placer</t>
  </si>
  <si>
    <t>SAINT JOHNS</t>
  </si>
  <si>
    <t>CA Plumas</t>
  </si>
  <si>
    <t>Plumas</t>
  </si>
  <si>
    <t>SANTA ROSA</t>
  </si>
  <si>
    <t>CA Riverside</t>
  </si>
  <si>
    <t>Riverside</t>
  </si>
  <si>
    <t>SARASOTA</t>
  </si>
  <si>
    <t>CA Sacramento</t>
  </si>
  <si>
    <t>Sacramento</t>
  </si>
  <si>
    <t>SEMINOLE</t>
  </si>
  <si>
    <t>CA San Benito</t>
  </si>
  <si>
    <t>San Benito</t>
  </si>
  <si>
    <t>ST LUCIE</t>
  </si>
  <si>
    <t>CA San Bernardino</t>
  </si>
  <si>
    <t>San Bernardino</t>
  </si>
  <si>
    <t>SUMTER</t>
  </si>
  <si>
    <t>CA San Diego</t>
  </si>
  <si>
    <t>San Diego</t>
  </si>
  <si>
    <t>Suwannee</t>
  </si>
  <si>
    <t>CA San Francisco</t>
  </si>
  <si>
    <t>San Francisco</t>
  </si>
  <si>
    <t>TAYLOR</t>
  </si>
  <si>
    <t>CA San Joaquin</t>
  </si>
  <si>
    <t>San Joaquin</t>
  </si>
  <si>
    <t>CA San Luis Obispo</t>
  </si>
  <si>
    <t>San Luis Obispo</t>
  </si>
  <si>
    <t>VOLUSIA</t>
  </si>
  <si>
    <t>CA San Mateo</t>
  </si>
  <si>
    <t>San Mateo</t>
  </si>
  <si>
    <t>WAKULLA</t>
  </si>
  <si>
    <t>CA Santa Barbara</t>
  </si>
  <si>
    <t>Santa Barbara</t>
  </si>
  <si>
    <t>WALTON</t>
  </si>
  <si>
    <t>CA Santa Clara</t>
  </si>
  <si>
    <t>Santa Clara</t>
  </si>
  <si>
    <t>WASHINGTON</t>
  </si>
  <si>
    <t>CA Santa Cruz</t>
  </si>
  <si>
    <t>Appling</t>
  </si>
  <si>
    <t>CA Shasta</t>
  </si>
  <si>
    <t>Shasta</t>
  </si>
  <si>
    <t>CA Sierra</t>
  </si>
  <si>
    <t>Sierra</t>
  </si>
  <si>
    <t>Atkinson</t>
  </si>
  <si>
    <t>CA Siskiyou</t>
  </si>
  <si>
    <t>Siskiyou</t>
  </si>
  <si>
    <t>CA Solano</t>
  </si>
  <si>
    <t>Solano</t>
  </si>
  <si>
    <t>Bacon</t>
  </si>
  <si>
    <t>CA Sonoma</t>
  </si>
  <si>
    <t>Sonoma</t>
  </si>
  <si>
    <t>CA Stanislaus</t>
  </si>
  <si>
    <t>Stanislaus</t>
  </si>
  <si>
    <t>CA Sutter</t>
  </si>
  <si>
    <t>Sutter</t>
  </si>
  <si>
    <t>CA Tehama</t>
  </si>
  <si>
    <t>Tehama</t>
  </si>
  <si>
    <t>CA Trinity</t>
  </si>
  <si>
    <t>Trinity</t>
  </si>
  <si>
    <t>CA Tulare</t>
  </si>
  <si>
    <t>Tulare</t>
  </si>
  <si>
    <t>Banks</t>
  </si>
  <si>
    <t>CA Tuolumne</t>
  </si>
  <si>
    <t>Tuolumne</t>
  </si>
  <si>
    <t>CA Ventura</t>
  </si>
  <si>
    <t>Ventura</t>
  </si>
  <si>
    <t>Barrow</t>
  </si>
  <si>
    <t>CA Yolo</t>
  </si>
  <si>
    <t>Yolo</t>
  </si>
  <si>
    <t>CA Yuba</t>
  </si>
  <si>
    <t>Yuba</t>
  </si>
  <si>
    <t>Bartow</t>
  </si>
  <si>
    <t>CO Adams</t>
  </si>
  <si>
    <t>CO Arapahoe</t>
  </si>
  <si>
    <t>Ben Hill</t>
  </si>
  <si>
    <t>CO Archuleta</t>
  </si>
  <si>
    <t>CO Baca</t>
  </si>
  <si>
    <t>Berrien</t>
  </si>
  <si>
    <t>CO Bend</t>
  </si>
  <si>
    <t>CO Boulder</t>
  </si>
  <si>
    <t>CO Chaffee</t>
  </si>
  <si>
    <t>CO Cheyenne</t>
  </si>
  <si>
    <t>Bleckley</t>
  </si>
  <si>
    <t>CO Clear Creek</t>
  </si>
  <si>
    <t>CO Conejos</t>
  </si>
  <si>
    <t>BRANTLEY</t>
  </si>
  <si>
    <t>CO Costilla</t>
  </si>
  <si>
    <t>CO Crowley</t>
  </si>
  <si>
    <t>Brooks</t>
  </si>
  <si>
    <t>CO Custer</t>
  </si>
  <si>
    <t>BRYAN</t>
  </si>
  <si>
    <t>CO Delta</t>
  </si>
  <si>
    <t>CO Denver</t>
  </si>
  <si>
    <t>BULLOCH</t>
  </si>
  <si>
    <t>CO Dolores</t>
  </si>
  <si>
    <t>CO Douglas</t>
  </si>
  <si>
    <t>Burke</t>
  </si>
  <si>
    <t>CO Eagle</t>
  </si>
  <si>
    <t>CO El Paso</t>
  </si>
  <si>
    <t>Butts</t>
  </si>
  <si>
    <t>CO Elbert</t>
  </si>
  <si>
    <t>CO Fremont</t>
  </si>
  <si>
    <t>CO Garfield</t>
  </si>
  <si>
    <t>CAMDEN</t>
  </si>
  <si>
    <t>CO Gilpin</t>
  </si>
  <si>
    <t>CO Grand</t>
  </si>
  <si>
    <t>Candler</t>
  </si>
  <si>
    <t>CO Gunnison</t>
  </si>
  <si>
    <t>CO Hinsdale</t>
  </si>
  <si>
    <t>CO Huerfano</t>
  </si>
  <si>
    <t>CO Jackson</t>
  </si>
  <si>
    <t>Catoosa</t>
  </si>
  <si>
    <t>CO Jefferson</t>
  </si>
  <si>
    <t>CO Kiowa</t>
  </si>
  <si>
    <t>CHARLTON</t>
  </si>
  <si>
    <t>CO Kit Carson</t>
  </si>
  <si>
    <t>CO La Plata</t>
  </si>
  <si>
    <t>CHATHAM</t>
  </si>
  <si>
    <t>CO Lake</t>
  </si>
  <si>
    <t>CO Larimer</t>
  </si>
  <si>
    <t>Chattahoochee</t>
  </si>
  <si>
    <t>CO Las Animas</t>
  </si>
  <si>
    <t>CO Lincoln</t>
  </si>
  <si>
    <t>Chattooga</t>
  </si>
  <si>
    <t>CO Logan</t>
  </si>
  <si>
    <t>CO Mesa</t>
  </si>
  <si>
    <t>CO Mineral</t>
  </si>
  <si>
    <t>CO Moffat</t>
  </si>
  <si>
    <t>CO Monrose</t>
  </si>
  <si>
    <t>CO Montezuma</t>
  </si>
  <si>
    <t>CO Morgan</t>
  </si>
  <si>
    <t>CO Otero</t>
  </si>
  <si>
    <t>Clayton</t>
  </si>
  <si>
    <t>CO Ouray</t>
  </si>
  <si>
    <t>CO Park</t>
  </si>
  <si>
    <t>Clinch</t>
  </si>
  <si>
    <t>CO Phillips</t>
  </si>
  <si>
    <t>CO Pitkin</t>
  </si>
  <si>
    <t>Cobb</t>
  </si>
  <si>
    <t>CO Prowers</t>
  </si>
  <si>
    <t>CO Pueblo</t>
  </si>
  <si>
    <t>CO Rio Blanco</t>
  </si>
  <si>
    <t>CO Rio Grande</t>
  </si>
  <si>
    <t>Colquitt</t>
  </si>
  <si>
    <t>CO Routt</t>
  </si>
  <si>
    <t>CO Sagauche</t>
  </si>
  <si>
    <t>CO San Juan</t>
  </si>
  <si>
    <t>CO San Miguel</t>
  </si>
  <si>
    <t>Cook</t>
  </si>
  <si>
    <t>CO Sedgwick</t>
  </si>
  <si>
    <t>CO Summit</t>
  </si>
  <si>
    <t>Coweta</t>
  </si>
  <si>
    <t>CO Teller</t>
  </si>
  <si>
    <t>CO Washington</t>
  </si>
  <si>
    <t>CO Weld</t>
  </si>
  <si>
    <t>CO Yuma</t>
  </si>
  <si>
    <t>Crisp</t>
  </si>
  <si>
    <t>CT FAIRFIELD</t>
  </si>
  <si>
    <t>Fairfield</t>
  </si>
  <si>
    <t>CT HARTFORD</t>
  </si>
  <si>
    <t>Hartford</t>
  </si>
  <si>
    <t>Dade</t>
  </si>
  <si>
    <t>CT LITCHFIELD</t>
  </si>
  <si>
    <t>Litchfield</t>
  </si>
  <si>
    <t>CT MIDDLESEX</t>
  </si>
  <si>
    <t>Middlesex</t>
  </si>
  <si>
    <t>Dawson</t>
  </si>
  <si>
    <t>CT NEW HAVEN</t>
  </si>
  <si>
    <t>New Haven</t>
  </si>
  <si>
    <t>CT NEW LONDON</t>
  </si>
  <si>
    <t>New London</t>
  </si>
  <si>
    <t>CT TOLLAND</t>
  </si>
  <si>
    <t>Tolland</t>
  </si>
  <si>
    <t>CT WINDHAM</t>
  </si>
  <si>
    <t>Windham</t>
  </si>
  <si>
    <t>Decatur</t>
  </si>
  <si>
    <t>DC District of Columbia</t>
  </si>
  <si>
    <t>DE KENT</t>
  </si>
  <si>
    <t>Kent</t>
  </si>
  <si>
    <t>Dodge</t>
  </si>
  <si>
    <t>DE NEW CASTLE</t>
  </si>
  <si>
    <t>New Castle</t>
  </si>
  <si>
    <t>DE SUSSEX</t>
  </si>
  <si>
    <t>Sussex</t>
  </si>
  <si>
    <t>Dooly</t>
  </si>
  <si>
    <t>FL ALACHUA</t>
  </si>
  <si>
    <t>Alachua</t>
  </si>
  <si>
    <t>FL BAKER</t>
  </si>
  <si>
    <t>Dougherty</t>
  </si>
  <si>
    <t>FL BAY</t>
  </si>
  <si>
    <t>Bay</t>
  </si>
  <si>
    <t>FL Bradford</t>
  </si>
  <si>
    <t>FL BREVARD</t>
  </si>
  <si>
    <t>Brevard</t>
  </si>
  <si>
    <t>FL BROWARD</t>
  </si>
  <si>
    <t>Broward</t>
  </si>
  <si>
    <t>Early</t>
  </si>
  <si>
    <t>FL CALHOUN</t>
  </si>
  <si>
    <t>FL CHARLOTTE</t>
  </si>
  <si>
    <t>Charlotte</t>
  </si>
  <si>
    <t>Echols</t>
  </si>
  <si>
    <t>FL CITRUS</t>
  </si>
  <si>
    <t>Citrus</t>
  </si>
  <si>
    <t>FL CLAY</t>
  </si>
  <si>
    <t>EFFINGHAM</t>
  </si>
  <si>
    <t>FL COLLIER</t>
  </si>
  <si>
    <t>Collier</t>
  </si>
  <si>
    <t>FL Columbia</t>
  </si>
  <si>
    <t>FL DE SOTO</t>
  </si>
  <si>
    <t>De Soto</t>
  </si>
  <si>
    <t>FL DIXIE</t>
  </si>
  <si>
    <t>Dixie</t>
  </si>
  <si>
    <t>Emanuel</t>
  </si>
  <si>
    <t>FL DUVAL</t>
  </si>
  <si>
    <t>Duval</t>
  </si>
  <si>
    <t>FL ESCAMBIA</t>
  </si>
  <si>
    <t>EVANS</t>
  </si>
  <si>
    <t>FL FLAGLER</t>
  </si>
  <si>
    <t>Flagler</t>
  </si>
  <si>
    <t>FL FRANKLIN</t>
  </si>
  <si>
    <t>Fannin</t>
  </si>
  <si>
    <t>FL Gadsden</t>
  </si>
  <si>
    <t>FL GILCHRIST</t>
  </si>
  <si>
    <t>Gilchrist</t>
  </si>
  <si>
    <t>FL GLADES</t>
  </si>
  <si>
    <t>Glades</t>
  </si>
  <si>
    <t>FL GULF</t>
  </si>
  <si>
    <t>Gulf</t>
  </si>
  <si>
    <t>Floyd</t>
  </si>
  <si>
    <t>FL Hamilton</t>
  </si>
  <si>
    <t>FL HARDEE</t>
  </si>
  <si>
    <t>Hardee</t>
  </si>
  <si>
    <t>Forsyth</t>
  </si>
  <si>
    <t>FL HENDRY</t>
  </si>
  <si>
    <t>Hendry</t>
  </si>
  <si>
    <t>FL HERNANDO</t>
  </si>
  <si>
    <t>Hernando</t>
  </si>
  <si>
    <t>FL Highlands</t>
  </si>
  <si>
    <t>FL HILLSBOROUGH</t>
  </si>
  <si>
    <t>Hillsborough</t>
  </si>
  <si>
    <t>FL HOLMES</t>
  </si>
  <si>
    <t>Holmes</t>
  </si>
  <si>
    <t>FL INDIAN RIVER</t>
  </si>
  <si>
    <t>Indian River</t>
  </si>
  <si>
    <t>Gilmer</t>
  </si>
  <si>
    <t>FL Jackson</t>
  </si>
  <si>
    <t>FL JEFFERSON</t>
  </si>
  <si>
    <t>Glascock</t>
  </si>
  <si>
    <t>FL LAFAYETTE</t>
  </si>
  <si>
    <t>FL LAKE</t>
  </si>
  <si>
    <t>GLYNN</t>
  </si>
  <si>
    <t>FL LEE</t>
  </si>
  <si>
    <t>FL LEON</t>
  </si>
  <si>
    <t>Leon</t>
  </si>
  <si>
    <t>Gordon</t>
  </si>
  <si>
    <t>FL LEVY</t>
  </si>
  <si>
    <t>Levy</t>
  </si>
  <si>
    <t>FL LIBERTY</t>
  </si>
  <si>
    <t>Liberty</t>
  </si>
  <si>
    <t>Grady</t>
  </si>
  <si>
    <t>FL MADISON</t>
  </si>
  <si>
    <t>FL MANATEE</t>
  </si>
  <si>
    <t>Manatee</t>
  </si>
  <si>
    <t>FL MARION</t>
  </si>
  <si>
    <t>FL MARTIN</t>
  </si>
  <si>
    <t>Martin</t>
  </si>
  <si>
    <t>Gwinnett</t>
  </si>
  <si>
    <t>FL MIAMI-DADE</t>
  </si>
  <si>
    <t>Miami-Dade</t>
  </si>
  <si>
    <t>FL MONROE</t>
  </si>
  <si>
    <t>Habersham</t>
  </si>
  <si>
    <t>FL NASSAU</t>
  </si>
  <si>
    <t>Nassau</t>
  </si>
  <si>
    <t>FL OKALOOSA</t>
  </si>
  <si>
    <t>Okaloosa</t>
  </si>
  <si>
    <t>Hall</t>
  </si>
  <si>
    <t>FL OKEECHOBEE</t>
  </si>
  <si>
    <t>Okeechobee</t>
  </si>
  <si>
    <t>FL ORANGE</t>
  </si>
  <si>
    <t>Hancock</t>
  </si>
  <si>
    <t>FL OSCEOLA</t>
  </si>
  <si>
    <t>Osceola</t>
  </si>
  <si>
    <t>FL PALM BEACH</t>
  </si>
  <si>
    <t>Palm Beach</t>
  </si>
  <si>
    <t>Haralson</t>
  </si>
  <si>
    <t>FL PASCO</t>
  </si>
  <si>
    <t>Pasco</t>
  </si>
  <si>
    <t>FL PINELLAS</t>
  </si>
  <si>
    <t>Pinellas</t>
  </si>
  <si>
    <t>Harris</t>
  </si>
  <si>
    <t>FL POLK</t>
  </si>
  <si>
    <t>FL PUTNAM</t>
  </si>
  <si>
    <t>Putnam</t>
  </si>
  <si>
    <t>Hart</t>
  </si>
  <si>
    <t>FL Saint Johns</t>
  </si>
  <si>
    <t>Saint Johns</t>
  </si>
  <si>
    <t>FL SANTA ROSA</t>
  </si>
  <si>
    <t>Santa Rosa</t>
  </si>
  <si>
    <t>Heard</t>
  </si>
  <si>
    <t>FL SARASOTA</t>
  </si>
  <si>
    <t>Sarasota</t>
  </si>
  <si>
    <t>FL SEMINOLE</t>
  </si>
  <si>
    <t>Seminole</t>
  </si>
  <si>
    <t>FL Saint Lucie</t>
  </si>
  <si>
    <t>Saint Lucie</t>
  </si>
  <si>
    <t>FL SUMTER</t>
  </si>
  <si>
    <t>FL Suwannee</t>
  </si>
  <si>
    <t>FL TAYLOR</t>
  </si>
  <si>
    <t>Taylor</t>
  </si>
  <si>
    <t>Irwin</t>
  </si>
  <si>
    <t>FL Union</t>
  </si>
  <si>
    <t>FL VOLUSIA</t>
  </si>
  <si>
    <t>Volusia</t>
  </si>
  <si>
    <t>FL WAKULLA</t>
  </si>
  <si>
    <t>Wakulla</t>
  </si>
  <si>
    <t>FL WALTON</t>
  </si>
  <si>
    <t>Walton</t>
  </si>
  <si>
    <t>Jasper</t>
  </si>
  <si>
    <t>FL WASHINGTON</t>
  </si>
  <si>
    <t>GA Appling</t>
  </si>
  <si>
    <t>Jeff Davis</t>
  </si>
  <si>
    <t>GA Atkinson</t>
  </si>
  <si>
    <t>GA Bacon</t>
  </si>
  <si>
    <t>GA Baker</t>
  </si>
  <si>
    <t>GA Baldwin</t>
  </si>
  <si>
    <t>Jenkins</t>
  </si>
  <si>
    <t>GA Banks</t>
  </si>
  <si>
    <t>GA Barrow</t>
  </si>
  <si>
    <t>GA Bartow</t>
  </si>
  <si>
    <t>GA Ben Hill</t>
  </si>
  <si>
    <t>Jones</t>
  </si>
  <si>
    <t>GA Berrien</t>
  </si>
  <si>
    <t>GA Bibb</t>
  </si>
  <si>
    <t>GA Bleckley</t>
  </si>
  <si>
    <t>GA BRANTLEY</t>
  </si>
  <si>
    <t>Brantley</t>
  </si>
  <si>
    <t>Lanier</t>
  </si>
  <si>
    <t>GA Brooks</t>
  </si>
  <si>
    <t>GA BRYAN</t>
  </si>
  <si>
    <t>Bryan</t>
  </si>
  <si>
    <t>Laurens</t>
  </si>
  <si>
    <t>GA BULLOCH</t>
  </si>
  <si>
    <t>Bulloch</t>
  </si>
  <si>
    <t>GA Burke</t>
  </si>
  <si>
    <t>GA Butts</t>
  </si>
  <si>
    <t>GA Calhoun</t>
  </si>
  <si>
    <t>GA CAMDEN</t>
  </si>
  <si>
    <t>Camden</t>
  </si>
  <si>
    <t>GA Candler</t>
  </si>
  <si>
    <t>GA Carroll</t>
  </si>
  <si>
    <t>GA Catoosa</t>
  </si>
  <si>
    <t>LONG</t>
  </si>
  <si>
    <t>GA CHARLTON</t>
  </si>
  <si>
    <t>Charlton</t>
  </si>
  <si>
    <t>GA CHATHAM</t>
  </si>
  <si>
    <t>Chatham</t>
  </si>
  <si>
    <t>GA Chattahoochee</t>
  </si>
  <si>
    <t>GA Chattooga</t>
  </si>
  <si>
    <t>Lumpkin</t>
  </si>
  <si>
    <t>GA Cherokee</t>
  </si>
  <si>
    <t>GA Clarke</t>
  </si>
  <si>
    <t>GA Clay</t>
  </si>
  <si>
    <t>GA Clayton</t>
  </si>
  <si>
    <t>GA Clinch</t>
  </si>
  <si>
    <t>GA Cobb</t>
  </si>
  <si>
    <t>GA Coffee</t>
  </si>
  <si>
    <t>GA Colquitt</t>
  </si>
  <si>
    <t>McDuffie</t>
  </si>
  <si>
    <t>GA Columbia</t>
  </si>
  <si>
    <t>GA Cook</t>
  </si>
  <si>
    <t>MCINTOSH</t>
  </si>
  <si>
    <t>GA Coweta</t>
  </si>
  <si>
    <t>GA Crawford</t>
  </si>
  <si>
    <t>Meriwether</t>
  </si>
  <si>
    <t>GA Crisp</t>
  </si>
  <si>
    <t>GA Dade</t>
  </si>
  <si>
    <t>GA Dawson</t>
  </si>
  <si>
    <t>GA De Kalb</t>
  </si>
  <si>
    <t>Mitchell</t>
  </si>
  <si>
    <t>GA Decatur</t>
  </si>
  <si>
    <t>GA Dodge</t>
  </si>
  <si>
    <t>GA Dooly</t>
  </si>
  <si>
    <t>GA Dougherty</t>
  </si>
  <si>
    <t>GA Douglas</t>
  </si>
  <si>
    <t>GA Early</t>
  </si>
  <si>
    <t>GA Echols</t>
  </si>
  <si>
    <t>GA EFFINGHAM</t>
  </si>
  <si>
    <t>Effingham</t>
  </si>
  <si>
    <t>Murray</t>
  </si>
  <si>
    <t>GA Elbert</t>
  </si>
  <si>
    <t>GA Emanuel</t>
  </si>
  <si>
    <t>Muscogee</t>
  </si>
  <si>
    <t>GA EVANS</t>
  </si>
  <si>
    <t>Evans</t>
  </si>
  <si>
    <t>GA Fannin</t>
  </si>
  <si>
    <t>GA Fayette</t>
  </si>
  <si>
    <t>GA Floyd</t>
  </si>
  <si>
    <t>Oconee</t>
  </si>
  <si>
    <t>GA Forsyth</t>
  </si>
  <si>
    <t>GA Franklin</t>
  </si>
  <si>
    <t>Oglethorpe</t>
  </si>
  <si>
    <t>GA Fulton</t>
  </si>
  <si>
    <t>GA Gilmer</t>
  </si>
  <si>
    <t>Paulding</t>
  </si>
  <si>
    <t>GA Glascock</t>
  </si>
  <si>
    <t>GA GLYNN</t>
  </si>
  <si>
    <t>Glynn</t>
  </si>
  <si>
    <t>Peach</t>
  </si>
  <si>
    <t>GA Gordon</t>
  </si>
  <si>
    <t>GA Grady</t>
  </si>
  <si>
    <t>GA Greene</t>
  </si>
  <si>
    <t>GA Gwinnett</t>
  </si>
  <si>
    <t>Pierce</t>
  </si>
  <si>
    <t>GA Habersham</t>
  </si>
  <si>
    <t>GA Hall</t>
  </si>
  <si>
    <t>GA Hancock</t>
  </si>
  <si>
    <t>GA Haralson</t>
  </si>
  <si>
    <t>GA Harris</t>
  </si>
  <si>
    <t>GA Hart</t>
  </si>
  <si>
    <t>GA Heard</t>
  </si>
  <si>
    <t>GA Henry</t>
  </si>
  <si>
    <t>GA Houston</t>
  </si>
  <si>
    <t>GA Irwin</t>
  </si>
  <si>
    <t>Quitman</t>
  </si>
  <si>
    <t>GA Jackson</t>
  </si>
  <si>
    <t>GA Jasper</t>
  </si>
  <si>
    <t>Rabun</t>
  </si>
  <si>
    <t>GA Jeff Davis</t>
  </si>
  <si>
    <t>GA Jefferson</t>
  </si>
  <si>
    <t>GA Jenkins</t>
  </si>
  <si>
    <t>GA Johnson</t>
  </si>
  <si>
    <t>Richmond</t>
  </si>
  <si>
    <t>GA Jones</t>
  </si>
  <si>
    <t>GA Lamar</t>
  </si>
  <si>
    <t>Rockdale</t>
  </si>
  <si>
    <t>GA Lanier</t>
  </si>
  <si>
    <t>GA Laurens</t>
  </si>
  <si>
    <t>Schley</t>
  </si>
  <si>
    <t>GA Lee</t>
  </si>
  <si>
    <t>GA LIBERTY</t>
  </si>
  <si>
    <t>Screven</t>
  </si>
  <si>
    <t>GA Lincoln</t>
  </si>
  <si>
    <t>GA LONG</t>
  </si>
  <si>
    <t>Long</t>
  </si>
  <si>
    <t>GA Lowndes</t>
  </si>
  <si>
    <t>GA Lumpkin</t>
  </si>
  <si>
    <t>Spalding</t>
  </si>
  <si>
    <t>GA Macon</t>
  </si>
  <si>
    <t>GA Madison</t>
  </si>
  <si>
    <t>Stephens</t>
  </si>
  <si>
    <t>GA Marion</t>
  </si>
  <si>
    <t>GA McDuffie</t>
  </si>
  <si>
    <t>Stewart</t>
  </si>
  <si>
    <t>GA MCINTOSH</t>
  </si>
  <si>
    <t>McIntosh</t>
  </si>
  <si>
    <t>GA Meriwether</t>
  </si>
  <si>
    <t>GA Miller</t>
  </si>
  <si>
    <t>GA Mitchell</t>
  </si>
  <si>
    <t>Talbot</t>
  </si>
  <si>
    <t>GA Monroe</t>
  </si>
  <si>
    <t>GA Montgomery</t>
  </si>
  <si>
    <t>Taliaferro</t>
  </si>
  <si>
    <t>GA Morgan</t>
  </si>
  <si>
    <t>GA Murray</t>
  </si>
  <si>
    <t>Tattnall</t>
  </si>
  <si>
    <t>GA Muscogee</t>
  </si>
  <si>
    <t>GA Newton</t>
  </si>
  <si>
    <t>GA Oconee</t>
  </si>
  <si>
    <t>GA Oglethorpe</t>
  </si>
  <si>
    <t>Telfair</t>
  </si>
  <si>
    <t>GA Paulding</t>
  </si>
  <si>
    <t>GA Peach</t>
  </si>
  <si>
    <t>Terrell</t>
  </si>
  <si>
    <t>GA Pickens</t>
  </si>
  <si>
    <t>GA Pierce</t>
  </si>
  <si>
    <t>Thomas</t>
  </si>
  <si>
    <t>GA Pike</t>
  </si>
  <si>
    <t>GA Polk</t>
  </si>
  <si>
    <t>Tift</t>
  </si>
  <si>
    <t>GA Pulaski</t>
  </si>
  <si>
    <t>GA Putnam</t>
  </si>
  <si>
    <t>Toombs</t>
  </si>
  <si>
    <t>GA Quitman</t>
  </si>
  <si>
    <t>GA Rabun</t>
  </si>
  <si>
    <t>Towns</t>
  </si>
  <si>
    <t>GA Randolph</t>
  </si>
  <si>
    <t>GA Richmond</t>
  </si>
  <si>
    <t>Treutlen</t>
  </si>
  <si>
    <t>GA Rockdale</t>
  </si>
  <si>
    <t>GA Schley</t>
  </si>
  <si>
    <t>Troup</t>
  </si>
  <si>
    <t>GA Screven</t>
  </si>
  <si>
    <t>GA Seminole</t>
  </si>
  <si>
    <t>Turner</t>
  </si>
  <si>
    <t>GA Spalding</t>
  </si>
  <si>
    <t>GA Stephens</t>
  </si>
  <si>
    <t>Twiggs</t>
  </si>
  <si>
    <t>GA Stewart</t>
  </si>
  <si>
    <t>GA Sumter</t>
  </si>
  <si>
    <t>GA Talbot</t>
  </si>
  <si>
    <t>GA Taliaferro</t>
  </si>
  <si>
    <t>Upson</t>
  </si>
  <si>
    <t>GA Tattnall</t>
  </si>
  <si>
    <t>GA Taylor</t>
  </si>
  <si>
    <t>GA Telfair</t>
  </si>
  <si>
    <t>GA Terrell</t>
  </si>
  <si>
    <t>GA Thomas</t>
  </si>
  <si>
    <t>GA Tift</t>
  </si>
  <si>
    <t>Ware</t>
  </si>
  <si>
    <t>GA Toombs</t>
  </si>
  <si>
    <t>GA Towns</t>
  </si>
  <si>
    <t>Warren</t>
  </si>
  <si>
    <t>GA Treutlen</t>
  </si>
  <si>
    <t>GA Troup</t>
  </si>
  <si>
    <t>GA Turner</t>
  </si>
  <si>
    <t>GA Twiggs</t>
  </si>
  <si>
    <t>WAYNE</t>
  </si>
  <si>
    <t>GA Union</t>
  </si>
  <si>
    <t>GA Upson</t>
  </si>
  <si>
    <t>Webster</t>
  </si>
  <si>
    <t>GA Walker</t>
  </si>
  <si>
    <t>GA Walton</t>
  </si>
  <si>
    <t>Wheeler</t>
  </si>
  <si>
    <t>GA Ware</t>
  </si>
  <si>
    <t>GA Warren</t>
  </si>
  <si>
    <t>GA Washington</t>
  </si>
  <si>
    <t>GA WAYNE</t>
  </si>
  <si>
    <t>Wayne</t>
  </si>
  <si>
    <t>Whitfield</t>
  </si>
  <si>
    <t>GA Webster</t>
  </si>
  <si>
    <t>GA Wheeler</t>
  </si>
  <si>
    <t>GA White</t>
  </si>
  <si>
    <t>GA Whitfield</t>
  </si>
  <si>
    <t>Wilkes</t>
  </si>
  <si>
    <t>GA Wilcox</t>
  </si>
  <si>
    <t>GA Wilkes</t>
  </si>
  <si>
    <t>Wilkinson</t>
  </si>
  <si>
    <t>GA Wilkinson</t>
  </si>
  <si>
    <t>GA Worth</t>
  </si>
  <si>
    <t>Worth</t>
  </si>
  <si>
    <t>HI HAWAII</t>
  </si>
  <si>
    <t>Hawaii</t>
  </si>
  <si>
    <t>HI HONOLULU</t>
  </si>
  <si>
    <t>Honolulu</t>
  </si>
  <si>
    <t>HAWAII</t>
  </si>
  <si>
    <t>HI KAUAI</t>
  </si>
  <si>
    <t>Kauai</t>
  </si>
  <si>
    <t>HONOLULU</t>
  </si>
  <si>
    <t>HI MAUI</t>
  </si>
  <si>
    <t>Maui</t>
  </si>
  <si>
    <t>KAUAI</t>
  </si>
  <si>
    <t>IA Adair</t>
  </si>
  <si>
    <t>Adair</t>
  </si>
  <si>
    <t>MAUI</t>
  </si>
  <si>
    <t>IA Adams</t>
  </si>
  <si>
    <t>Allen</t>
  </si>
  <si>
    <t>IA Allamakee</t>
  </si>
  <si>
    <t>Allamakee</t>
  </si>
  <si>
    <t>Anderson</t>
  </si>
  <si>
    <t>IA Appanoose</t>
  </si>
  <si>
    <t>Appanoose</t>
  </si>
  <si>
    <t>Atchison</t>
  </si>
  <si>
    <t>IA Audubon</t>
  </si>
  <si>
    <t>Audubon</t>
  </si>
  <si>
    <t>Barber</t>
  </si>
  <si>
    <t>IA Benton</t>
  </si>
  <si>
    <t>Barton</t>
  </si>
  <si>
    <t>IA Black Hawk</t>
  </si>
  <si>
    <t>Black Hawk</t>
  </si>
  <si>
    <t>Bourbon</t>
  </si>
  <si>
    <t>IA Boone</t>
  </si>
  <si>
    <t>Brown</t>
  </si>
  <si>
    <t>IA Bremer</t>
  </si>
  <si>
    <t>Bremer</t>
  </si>
  <si>
    <t>IA Buchanan</t>
  </si>
  <si>
    <t>Buchanan</t>
  </si>
  <si>
    <t>Chase</t>
  </si>
  <si>
    <t>IA Buena Vista</t>
  </si>
  <si>
    <t>Buena Vista</t>
  </si>
  <si>
    <t>Chautauqua</t>
  </si>
  <si>
    <t>IA Butler</t>
  </si>
  <si>
    <t>IA Calhoun</t>
  </si>
  <si>
    <t>IA Carroll</t>
  </si>
  <si>
    <t>IA Cass</t>
  </si>
  <si>
    <t>Cass</t>
  </si>
  <si>
    <t>IA Cedar</t>
  </si>
  <si>
    <t>Cedar</t>
  </si>
  <si>
    <t>Cloud</t>
  </si>
  <si>
    <t>IA Cerro Gordo</t>
  </si>
  <si>
    <t>Cerro Gordo</t>
  </si>
  <si>
    <t>Coffey</t>
  </si>
  <si>
    <t>IA Cherokee</t>
  </si>
  <si>
    <t>Comanche</t>
  </si>
  <si>
    <t>IA Chickasaw</t>
  </si>
  <si>
    <t>Chickasaw</t>
  </si>
  <si>
    <t>Cowley</t>
  </si>
  <si>
    <t>IA Clarke</t>
  </si>
  <si>
    <t>IA Clay</t>
  </si>
  <si>
    <t>IA Clayton</t>
  </si>
  <si>
    <t>Dickinson</t>
  </si>
  <si>
    <t>IA Clinton</t>
  </si>
  <si>
    <t>Clinton</t>
  </si>
  <si>
    <t>Doniphan</t>
  </si>
  <si>
    <t>IA Crawford</t>
  </si>
  <si>
    <t>IA Dallas</t>
  </si>
  <si>
    <t>Edwards</t>
  </si>
  <si>
    <t>IA Davis</t>
  </si>
  <si>
    <t>Davis</t>
  </si>
  <si>
    <t>Elk</t>
  </si>
  <si>
    <t>IA Decatur</t>
  </si>
  <si>
    <t>Ellis</t>
  </si>
  <si>
    <t>IA Delaware</t>
  </si>
  <si>
    <t>Delaware</t>
  </si>
  <si>
    <t>Ellsworth</t>
  </si>
  <si>
    <t>IA Des Moines</t>
  </si>
  <si>
    <t>Des Moines</t>
  </si>
  <si>
    <t>Finney</t>
  </si>
  <si>
    <t>IA Dickinson</t>
  </si>
  <si>
    <t>Ford</t>
  </si>
  <si>
    <t>IA Dubuque</t>
  </si>
  <si>
    <t>Dubuque</t>
  </si>
  <si>
    <t>IA Emmet</t>
  </si>
  <si>
    <t>Emmet</t>
  </si>
  <si>
    <t>Geary</t>
  </si>
  <si>
    <t>IA Fayette</t>
  </si>
  <si>
    <t>Gove</t>
  </si>
  <si>
    <t>IA Floyd</t>
  </si>
  <si>
    <t>IA Franklin</t>
  </si>
  <si>
    <t>IA Fremont</t>
  </si>
  <si>
    <t>Gray</t>
  </si>
  <si>
    <t>IA Greene</t>
  </si>
  <si>
    <t>Greeley</t>
  </si>
  <si>
    <t>IA Grundy</t>
  </si>
  <si>
    <t>Grundy</t>
  </si>
  <si>
    <t>Greenwood</t>
  </si>
  <si>
    <t>IA Guthrie</t>
  </si>
  <si>
    <t>Guthrie</t>
  </si>
  <si>
    <t>IA Hamilton</t>
  </si>
  <si>
    <t>Harper</t>
  </si>
  <si>
    <t>IA Hancock</t>
  </si>
  <si>
    <t>Harvey</t>
  </si>
  <si>
    <t>IA Hardin</t>
  </si>
  <si>
    <t>Hardin</t>
  </si>
  <si>
    <t>Haskell</t>
  </si>
  <si>
    <t>IA Harrison</t>
  </si>
  <si>
    <t>Harrison</t>
  </si>
  <si>
    <t>Hodgeman</t>
  </si>
  <si>
    <t>IA Henry</t>
  </si>
  <si>
    <t>IA Howard</t>
  </si>
  <si>
    <t>IA Humboldt</t>
  </si>
  <si>
    <t>Jewell</t>
  </si>
  <si>
    <t>IA Ida</t>
  </si>
  <si>
    <t>Ida</t>
  </si>
  <si>
    <t>IA Iowa</t>
  </si>
  <si>
    <t>Iowa</t>
  </si>
  <si>
    <t>Kearny</t>
  </si>
  <si>
    <t>IA Jackson</t>
  </si>
  <si>
    <t>Kingman</t>
  </si>
  <si>
    <t>IA Jasper</t>
  </si>
  <si>
    <t>IA Jefferson</t>
  </si>
  <si>
    <t>Labette</t>
  </si>
  <si>
    <t>IA Johnson</t>
  </si>
  <si>
    <t>Lane</t>
  </si>
  <si>
    <t>IA Jones</t>
  </si>
  <si>
    <t>Leavenworth</t>
  </si>
  <si>
    <t>IA Keokuk</t>
  </si>
  <si>
    <t>Keokuk</t>
  </si>
  <si>
    <t>IA Kossuth</t>
  </si>
  <si>
    <t>Kossuth</t>
  </si>
  <si>
    <t>Linn</t>
  </si>
  <si>
    <t>IA Lee</t>
  </si>
  <si>
    <t>IA Linn</t>
  </si>
  <si>
    <t>Lyon</t>
  </si>
  <si>
    <t>IA Louisa</t>
  </si>
  <si>
    <t>Louisa</t>
  </si>
  <si>
    <t>IA Lucas</t>
  </si>
  <si>
    <t>Lucas</t>
  </si>
  <si>
    <t>IA Lyon</t>
  </si>
  <si>
    <t>McPherson</t>
  </si>
  <si>
    <t>IA Madison</t>
  </si>
  <si>
    <t>Meade</t>
  </si>
  <si>
    <t>IA Mahaska</t>
  </si>
  <si>
    <t>Mahaska</t>
  </si>
  <si>
    <t>Miami</t>
  </si>
  <si>
    <t>IA Marion</t>
  </si>
  <si>
    <t>IA Marshall</t>
  </si>
  <si>
    <t>IA Mills</t>
  </si>
  <si>
    <t>Mills</t>
  </si>
  <si>
    <t>Morris</t>
  </si>
  <si>
    <t>IA Mitchell</t>
  </si>
  <si>
    <t>Morton</t>
  </si>
  <si>
    <t>IA Monona</t>
  </si>
  <si>
    <t>Monona</t>
  </si>
  <si>
    <t>Nemaha</t>
  </si>
  <si>
    <t>IA Monroe</t>
  </si>
  <si>
    <t>Neosho</t>
  </si>
  <si>
    <t>IA Montgomery</t>
  </si>
  <si>
    <t>Ness</t>
  </si>
  <si>
    <t>IA Muscatine</t>
  </si>
  <si>
    <t>Muscatine</t>
  </si>
  <si>
    <t>Norton</t>
  </si>
  <si>
    <t>IA Obrien</t>
  </si>
  <si>
    <t>Obrien</t>
  </si>
  <si>
    <t>Osage</t>
  </si>
  <si>
    <t>IA Osceola</t>
  </si>
  <si>
    <t>Osborne</t>
  </si>
  <si>
    <t>IA Page</t>
  </si>
  <si>
    <t>Page</t>
  </si>
  <si>
    <t>Ottawa</t>
  </si>
  <si>
    <t>IA Palo Alto</t>
  </si>
  <si>
    <t>Palo Alto</t>
  </si>
  <si>
    <t>Pawnee</t>
  </si>
  <si>
    <t>IA Plymouth</t>
  </si>
  <si>
    <t>Plymouth</t>
  </si>
  <si>
    <t>IA Pocahontas</t>
  </si>
  <si>
    <t>Pocahontas</t>
  </si>
  <si>
    <t>Pottawatomie</t>
  </si>
  <si>
    <t>IA Polk</t>
  </si>
  <si>
    <t>Pratt</t>
  </si>
  <si>
    <t>IA Pottawattamie</t>
  </si>
  <si>
    <t>Pottawattamie</t>
  </si>
  <si>
    <t>Rawlins</t>
  </si>
  <si>
    <t>IA Poweshiek</t>
  </si>
  <si>
    <t>Poweshiek</t>
  </si>
  <si>
    <t>Reno</t>
  </si>
  <si>
    <t>IA Ringgold</t>
  </si>
  <si>
    <t>Ringgold</t>
  </si>
  <si>
    <t>Republic</t>
  </si>
  <si>
    <t>IA Sac</t>
  </si>
  <si>
    <t>Sac</t>
  </si>
  <si>
    <t>Rice</t>
  </si>
  <si>
    <t>IA Scott</t>
  </si>
  <si>
    <t>Riley</t>
  </si>
  <si>
    <t>IA Shelby</t>
  </si>
  <si>
    <t>Rooks</t>
  </si>
  <si>
    <t>IA Sioux</t>
  </si>
  <si>
    <t>Sioux</t>
  </si>
  <si>
    <t>Rush</t>
  </si>
  <si>
    <t>IA Story</t>
  </si>
  <si>
    <t>Story</t>
  </si>
  <si>
    <t>IA Tama</t>
  </si>
  <si>
    <t>Tama</t>
  </si>
  <si>
    <t>IA Taylor</t>
  </si>
  <si>
    <t>IA Union</t>
  </si>
  <si>
    <t>IA Van Buren</t>
  </si>
  <si>
    <t>Seward</t>
  </si>
  <si>
    <t>IA Wapello</t>
  </si>
  <si>
    <t>Wapello</t>
  </si>
  <si>
    <t>Shawnee</t>
  </si>
  <si>
    <t>IA Warren</t>
  </si>
  <si>
    <t>Sheridan</t>
  </si>
  <si>
    <t>IA Washington</t>
  </si>
  <si>
    <t>Sherman</t>
  </si>
  <si>
    <t>IA Wayne</t>
  </si>
  <si>
    <t>Smith</t>
  </si>
  <si>
    <t>IA Webster</t>
  </si>
  <si>
    <t>Stafford</t>
  </si>
  <si>
    <t>IA Winnebago</t>
  </si>
  <si>
    <t>Winnebago</t>
  </si>
  <si>
    <t>Stanton</t>
  </si>
  <si>
    <t>IA Winneshiek</t>
  </si>
  <si>
    <t>Winneshiek</t>
  </si>
  <si>
    <t>Stevens</t>
  </si>
  <si>
    <t>IA Woodbury</t>
  </si>
  <si>
    <t>Woodbury</t>
  </si>
  <si>
    <t>Sumner</t>
  </si>
  <si>
    <t>IA Worth</t>
  </si>
  <si>
    <t>IA Wright</t>
  </si>
  <si>
    <t>Wright</t>
  </si>
  <si>
    <t>Trego</t>
  </si>
  <si>
    <t>ID Ada</t>
  </si>
  <si>
    <t>Ada</t>
  </si>
  <si>
    <t>Wabaunsee</t>
  </si>
  <si>
    <t>ID Adams</t>
  </si>
  <si>
    <t>Wallace</t>
  </si>
  <si>
    <t>ID Bannock</t>
  </si>
  <si>
    <t>Bannock</t>
  </si>
  <si>
    <t>ID Bear Lake</t>
  </si>
  <si>
    <t>Bear Lake</t>
  </si>
  <si>
    <t>Wichita</t>
  </si>
  <si>
    <t>ID Benewah</t>
  </si>
  <si>
    <t>Benewah</t>
  </si>
  <si>
    <t>Wilson</t>
  </si>
  <si>
    <t>ID Bingham</t>
  </si>
  <si>
    <t>Bingham</t>
  </si>
  <si>
    <t>Woodson</t>
  </si>
  <si>
    <t>ID Blaine</t>
  </si>
  <si>
    <t>Blaine</t>
  </si>
  <si>
    <t>Wyandotte</t>
  </si>
  <si>
    <t>ID Boise</t>
  </si>
  <si>
    <t>Boise</t>
  </si>
  <si>
    <t>ID Bonner</t>
  </si>
  <si>
    <t>Bonner</t>
  </si>
  <si>
    <t>ID Bonneville</t>
  </si>
  <si>
    <t>Bonneville</t>
  </si>
  <si>
    <t>ID Boundary</t>
  </si>
  <si>
    <t>Boundary</t>
  </si>
  <si>
    <t>Ballard</t>
  </si>
  <si>
    <t>ID Butte</t>
  </si>
  <si>
    <t>Barren</t>
  </si>
  <si>
    <t>ID Camas</t>
  </si>
  <si>
    <t>Camas</t>
  </si>
  <si>
    <t>Bath</t>
  </si>
  <si>
    <t>ID Canyon</t>
  </si>
  <si>
    <t>Canyon</t>
  </si>
  <si>
    <t>Bell</t>
  </si>
  <si>
    <t>ID Caribou</t>
  </si>
  <si>
    <t>Caribou</t>
  </si>
  <si>
    <t>ID Cassia</t>
  </si>
  <si>
    <t>Cassia</t>
  </si>
  <si>
    <t>ID Clark</t>
  </si>
  <si>
    <t>Boyd</t>
  </si>
  <si>
    <t>ID Clearwater</t>
  </si>
  <si>
    <t>Clearwater</t>
  </si>
  <si>
    <t>Boyle</t>
  </si>
  <si>
    <t>ID Custer</t>
  </si>
  <si>
    <t>Bracken</t>
  </si>
  <si>
    <t>ID Elmore</t>
  </si>
  <si>
    <t>Breathitt</t>
  </si>
  <si>
    <t>ID Franklin</t>
  </si>
  <si>
    <t>Breckinridge</t>
  </si>
  <si>
    <t>ID Fremont</t>
  </si>
  <si>
    <t>Bullitt</t>
  </si>
  <si>
    <t>ID Gem</t>
  </si>
  <si>
    <t>Gem</t>
  </si>
  <si>
    <t>ID Gooding</t>
  </si>
  <si>
    <t>Gooding</t>
  </si>
  <si>
    <t>Caldwell</t>
  </si>
  <si>
    <t>ID Idaho</t>
  </si>
  <si>
    <t>Idaho</t>
  </si>
  <si>
    <t>Calloway</t>
  </si>
  <si>
    <t>ID Jefferson</t>
  </si>
  <si>
    <t>Campbell</t>
  </si>
  <si>
    <t>ID Jerome</t>
  </si>
  <si>
    <t>Jerome</t>
  </si>
  <si>
    <t>Carlisle</t>
  </si>
  <si>
    <t>ID Kootenai</t>
  </si>
  <si>
    <t>Kootenai</t>
  </si>
  <si>
    <t>ID Latah</t>
  </si>
  <si>
    <t>Latah</t>
  </si>
  <si>
    <t>Carter</t>
  </si>
  <si>
    <t>ID Lemhi</t>
  </si>
  <si>
    <t>Lemhi</t>
  </si>
  <si>
    <t>Casey</t>
  </si>
  <si>
    <t>ID Lewis</t>
  </si>
  <si>
    <t>Lewis</t>
  </si>
  <si>
    <t>Christian</t>
  </si>
  <si>
    <t>ID Lincoln</t>
  </si>
  <si>
    <t>ID Madison</t>
  </si>
  <si>
    <t>ID Minidoka</t>
  </si>
  <si>
    <t>Minidoka</t>
  </si>
  <si>
    <t>ID Nez Perce</t>
  </si>
  <si>
    <t>Nez Perce</t>
  </si>
  <si>
    <t>ID Oneida</t>
  </si>
  <si>
    <t>Oneida</t>
  </si>
  <si>
    <t>Cumberland</t>
  </si>
  <si>
    <t>ID Owyhee</t>
  </si>
  <si>
    <t>Owyhee</t>
  </si>
  <si>
    <t>Daviess</t>
  </si>
  <si>
    <t>ID Payette</t>
  </si>
  <si>
    <t>Payette</t>
  </si>
  <si>
    <t>Edmonson</t>
  </si>
  <si>
    <t>ID Power</t>
  </si>
  <si>
    <t>Power</t>
  </si>
  <si>
    <t>Elliott</t>
  </si>
  <si>
    <t>ID Shoshone</t>
  </si>
  <si>
    <t>Shoshone</t>
  </si>
  <si>
    <t>Estill</t>
  </si>
  <si>
    <t>ID Teton</t>
  </si>
  <si>
    <t>Teton</t>
  </si>
  <si>
    <t>ID Twin Falls</t>
  </si>
  <si>
    <t>Twin Falls</t>
  </si>
  <si>
    <t>Fleming</t>
  </si>
  <si>
    <t>ID Valley</t>
  </si>
  <si>
    <t>Valley</t>
  </si>
  <si>
    <t>ID Washington</t>
  </si>
  <si>
    <t>IL Adams</t>
  </si>
  <si>
    <t>IL Alexander</t>
  </si>
  <si>
    <t>Alexander</t>
  </si>
  <si>
    <t>Gallatin</t>
  </si>
  <si>
    <t>IL Bond</t>
  </si>
  <si>
    <t>Bond</t>
  </si>
  <si>
    <t>Garrard</t>
  </si>
  <si>
    <t>IL Boone</t>
  </si>
  <si>
    <t>IL Brown</t>
  </si>
  <si>
    <t>Graves</t>
  </si>
  <si>
    <t>IL Bureau</t>
  </si>
  <si>
    <t>Bureau</t>
  </si>
  <si>
    <t>Grayson</t>
  </si>
  <si>
    <t>IL Calhoun</t>
  </si>
  <si>
    <t>Green</t>
  </si>
  <si>
    <t>IL Carroll</t>
  </si>
  <si>
    <t>Greenup</t>
  </si>
  <si>
    <t>IL Cass</t>
  </si>
  <si>
    <t>IL Champaign</t>
  </si>
  <si>
    <t>Champaign</t>
  </si>
  <si>
    <t>IL Christian</t>
  </si>
  <si>
    <t>Harlan</t>
  </si>
  <si>
    <t>IL Clark</t>
  </si>
  <si>
    <t>IL Clay</t>
  </si>
  <si>
    <t>IL Clinton</t>
  </si>
  <si>
    <t>Henderson</t>
  </si>
  <si>
    <t>IL Coles</t>
  </si>
  <si>
    <t>Coles</t>
  </si>
  <si>
    <t>IL Cook</t>
  </si>
  <si>
    <t>Hickman</t>
  </si>
  <si>
    <t>IL Crawford</t>
  </si>
  <si>
    <t>Hopkins</t>
  </si>
  <si>
    <t>IL Cumberland</t>
  </si>
  <si>
    <t>IL De Kalb</t>
  </si>
  <si>
    <t>IL Dewitt</t>
  </si>
  <si>
    <t>Dewitt</t>
  </si>
  <si>
    <t>Jessamine</t>
  </si>
  <si>
    <t>IL Douglas</t>
  </si>
  <si>
    <t>IL du Page</t>
  </si>
  <si>
    <t>du Page</t>
  </si>
  <si>
    <t>Kenton</t>
  </si>
  <si>
    <t>IL Edgar</t>
  </si>
  <si>
    <t>Edgar</t>
  </si>
  <si>
    <t>Knott</t>
  </si>
  <si>
    <t>IL Edwards</t>
  </si>
  <si>
    <t>Knox</t>
  </si>
  <si>
    <t>IL Effingham</t>
  </si>
  <si>
    <t>Larue</t>
  </si>
  <si>
    <t>IL Fayette</t>
  </si>
  <si>
    <t>Laurel</t>
  </si>
  <si>
    <t>IL Ford</t>
  </si>
  <si>
    <t>IL Franklin</t>
  </si>
  <si>
    <t>IL Fulton</t>
  </si>
  <si>
    <t>Leslie</t>
  </si>
  <si>
    <t>IL Gallatin</t>
  </si>
  <si>
    <t>Letcher</t>
  </si>
  <si>
    <t>IL Greene</t>
  </si>
  <si>
    <t>IL Grundy</t>
  </si>
  <si>
    <t>IL Hamilton</t>
  </si>
  <si>
    <t>Livingston</t>
  </si>
  <si>
    <t>IL Hancock</t>
  </si>
  <si>
    <t>IL Hardin</t>
  </si>
  <si>
    <t>IL Henderson</t>
  </si>
  <si>
    <t>IL Henry</t>
  </si>
  <si>
    <t>Magoffin</t>
  </si>
  <si>
    <t>IL Iroquois</t>
  </si>
  <si>
    <t>Iroquois</t>
  </si>
  <si>
    <t>IL Jackson</t>
  </si>
  <si>
    <t>IL Jasper</t>
  </si>
  <si>
    <t>IL Jefferson</t>
  </si>
  <si>
    <t>Mason</t>
  </si>
  <si>
    <t>IL Jersey</t>
  </si>
  <si>
    <t>Jersey</t>
  </si>
  <si>
    <t>McCracken</t>
  </si>
  <si>
    <t>IL Jo Daviess</t>
  </si>
  <si>
    <t>Jo Daviess</t>
  </si>
  <si>
    <t>McCreary</t>
  </si>
  <si>
    <t>IL Johnson</t>
  </si>
  <si>
    <t>McLean</t>
  </si>
  <si>
    <t>IL Kane</t>
  </si>
  <si>
    <t>Kane</t>
  </si>
  <si>
    <t>IL Kankakee</t>
  </si>
  <si>
    <t>Kankakee</t>
  </si>
  <si>
    <t>Menifee</t>
  </si>
  <si>
    <t>IL Kendall</t>
  </si>
  <si>
    <t>Kendall</t>
  </si>
  <si>
    <t>Mercer</t>
  </si>
  <si>
    <t>IL Knox</t>
  </si>
  <si>
    <t>Metcalfe</t>
  </si>
  <si>
    <t>IL La Salle</t>
  </si>
  <si>
    <t>La Salle</t>
  </si>
  <si>
    <t>IL Lake</t>
  </si>
  <si>
    <t>IL Lawrence</t>
  </si>
  <si>
    <t>IL Lee</t>
  </si>
  <si>
    <t>Muhlenberg</t>
  </si>
  <si>
    <t>IL Livingston</t>
  </si>
  <si>
    <t>Nelson</t>
  </si>
  <si>
    <t>IL Logan</t>
  </si>
  <si>
    <t>Nicholas</t>
  </si>
  <si>
    <t>IL Macon</t>
  </si>
  <si>
    <t>Ohio</t>
  </si>
  <si>
    <t>IL Macoupin</t>
  </si>
  <si>
    <t>Macoupin</t>
  </si>
  <si>
    <t>Oldham</t>
  </si>
  <si>
    <t>IL Madison</t>
  </si>
  <si>
    <t>Owen</t>
  </si>
  <si>
    <t>IL Marion</t>
  </si>
  <si>
    <t>Owsley</t>
  </si>
  <si>
    <t>IL Marshall</t>
  </si>
  <si>
    <t>Pendleton</t>
  </si>
  <si>
    <t>IL Mason</t>
  </si>
  <si>
    <t>IL Massac</t>
  </si>
  <si>
    <t>Massac</t>
  </si>
  <si>
    <t>IL McDonough</t>
  </si>
  <si>
    <t>McDonough</t>
  </si>
  <si>
    <t>Powell</t>
  </si>
  <si>
    <t>IL McHenry</t>
  </si>
  <si>
    <t>McHenry</t>
  </si>
  <si>
    <t>IL McLean</t>
  </si>
  <si>
    <t>Robertson</t>
  </si>
  <si>
    <t>IL Menard</t>
  </si>
  <si>
    <t>Menard</t>
  </si>
  <si>
    <t>Rockcastle</t>
  </si>
  <si>
    <t>IL Mercer</t>
  </si>
  <si>
    <t>Rowan</t>
  </si>
  <si>
    <t>IL Monroe</t>
  </si>
  <si>
    <t>IL Montgomery</t>
  </si>
  <si>
    <t>IL Morgan</t>
  </si>
  <si>
    <t>IL Moultrie</t>
  </si>
  <si>
    <t>Moultrie</t>
  </si>
  <si>
    <t>Simpson</t>
  </si>
  <si>
    <t>IL Ogle</t>
  </si>
  <si>
    <t>Ogle</t>
  </si>
  <si>
    <t>Spencer</t>
  </si>
  <si>
    <t>IL Peoria</t>
  </si>
  <si>
    <t>Peoria</t>
  </si>
  <si>
    <t>IL Perry</t>
  </si>
  <si>
    <t>Todd</t>
  </si>
  <si>
    <t>IL Piatt</t>
  </si>
  <si>
    <t>Piatt</t>
  </si>
  <si>
    <t>Trigg</t>
  </si>
  <si>
    <t>IL Pike</t>
  </si>
  <si>
    <t>Trimble</t>
  </si>
  <si>
    <t>IL Pope</t>
  </si>
  <si>
    <t>IL Pulaski</t>
  </si>
  <si>
    <t>unknown</t>
  </si>
  <si>
    <t>IL Putnam</t>
  </si>
  <si>
    <t>IL Randolph</t>
  </si>
  <si>
    <t>IL Richland</t>
  </si>
  <si>
    <t>Richland</t>
  </si>
  <si>
    <t>IL Rock Island</t>
  </si>
  <si>
    <t>Rock Island</t>
  </si>
  <si>
    <t>IL Saint Clair</t>
  </si>
  <si>
    <t>Whitley</t>
  </si>
  <si>
    <t>IL Saline</t>
  </si>
  <si>
    <t>Wolfe</t>
  </si>
  <si>
    <t>IL Sangamon</t>
  </si>
  <si>
    <t>Sangamon</t>
  </si>
  <si>
    <t>Woodford</t>
  </si>
  <si>
    <t>IL Schuyler</t>
  </si>
  <si>
    <t>Schuyler</t>
  </si>
  <si>
    <t>IL Scott</t>
  </si>
  <si>
    <t>IL Shelby</t>
  </si>
  <si>
    <t>GL,PKG</t>
  </si>
  <si>
    <t>IL Stark</t>
  </si>
  <si>
    <t>Stark</t>
  </si>
  <si>
    <t>BARNSTABLE</t>
  </si>
  <si>
    <t>IL Stephenson</t>
  </si>
  <si>
    <t>Stephenson</t>
  </si>
  <si>
    <t>Berkshire</t>
  </si>
  <si>
    <t>IL Tazewell</t>
  </si>
  <si>
    <t>Tazewell</t>
  </si>
  <si>
    <t>BRISTOL</t>
  </si>
  <si>
    <t>IL Union</t>
  </si>
  <si>
    <t>DUKES</t>
  </si>
  <si>
    <t>IL Vermilion</t>
  </si>
  <si>
    <t>Vermilion</t>
  </si>
  <si>
    <t>ESSEX</t>
  </si>
  <si>
    <t>IL Wabash</t>
  </si>
  <si>
    <t>Wabash</t>
  </si>
  <si>
    <t>IL Warren</t>
  </si>
  <si>
    <t>Hampden</t>
  </si>
  <si>
    <t>IL Washington</t>
  </si>
  <si>
    <t>Hampshire</t>
  </si>
  <si>
    <t>IL Wayne</t>
  </si>
  <si>
    <t>IL White</t>
  </si>
  <si>
    <t>IL Whiteside</t>
  </si>
  <si>
    <t>Whiteside</t>
  </si>
  <si>
    <t>NANTUCKET</t>
  </si>
  <si>
    <t>IL Will</t>
  </si>
  <si>
    <t>Will</t>
  </si>
  <si>
    <t>NORFOLK</t>
  </si>
  <si>
    <t>IL Williamson</t>
  </si>
  <si>
    <t>Williamson</t>
  </si>
  <si>
    <t>PLYMOUTH</t>
  </si>
  <si>
    <t>IL Winnebago</t>
  </si>
  <si>
    <t>SUFFOLK</t>
  </si>
  <si>
    <t>IL Woodford</t>
  </si>
  <si>
    <t>Worcester</t>
  </si>
  <si>
    <t>IN Adams</t>
  </si>
  <si>
    <t>Allegany</t>
  </si>
  <si>
    <t>IN Allen</t>
  </si>
  <si>
    <t>ANNE ARUNDEL</t>
  </si>
  <si>
    <t>IN Bartholomew</t>
  </si>
  <si>
    <t>Bartholomew</t>
  </si>
  <si>
    <t>BALTIMORE</t>
  </si>
  <si>
    <t>IN Benton</t>
  </si>
  <si>
    <t>CALVERT</t>
  </si>
  <si>
    <t>IN Blackford</t>
  </si>
  <si>
    <t>Blackford</t>
  </si>
  <si>
    <t>CAROLINE</t>
  </si>
  <si>
    <t>IN Boone</t>
  </si>
  <si>
    <t>CARROLL</t>
  </si>
  <si>
    <t>IN Brown</t>
  </si>
  <si>
    <t>CECIL</t>
  </si>
  <si>
    <t>IN Carroll</t>
  </si>
  <si>
    <t>CHARLES</t>
  </si>
  <si>
    <t>IN Cass</t>
  </si>
  <si>
    <t>DORCHESTER</t>
  </si>
  <si>
    <t>IN Clark</t>
  </si>
  <si>
    <t>Frederick</t>
  </si>
  <si>
    <t>IN Clay</t>
  </si>
  <si>
    <t>Garrett</t>
  </si>
  <si>
    <t>IN Clinton</t>
  </si>
  <si>
    <t>HARFORD</t>
  </si>
  <si>
    <t>IN Crawford</t>
  </si>
  <si>
    <t>HOWARD</t>
  </si>
  <si>
    <t>IN Daviess</t>
  </si>
  <si>
    <t>IN De Kalb</t>
  </si>
  <si>
    <t>IN Dearborn</t>
  </si>
  <si>
    <t>Dearborn</t>
  </si>
  <si>
    <t>Prince George</t>
  </si>
  <si>
    <t>IN Decatur</t>
  </si>
  <si>
    <t>PRINCE GEORGE'S</t>
  </si>
  <si>
    <t>IN Delaware</t>
  </si>
  <si>
    <t>Queen Anne</t>
  </si>
  <si>
    <t>IN Dubois</t>
  </si>
  <si>
    <t>Dubois</t>
  </si>
  <si>
    <t>QUEEN ANNE'S</t>
  </si>
  <si>
    <t>IN Elkhart</t>
  </si>
  <si>
    <t>Elkhart</t>
  </si>
  <si>
    <t>SOMERSET</t>
  </si>
  <si>
    <t>IN Fayette</t>
  </si>
  <si>
    <t>St. Mary</t>
  </si>
  <si>
    <t>IN Floyd</t>
  </si>
  <si>
    <t>ST. MARY'S</t>
  </si>
  <si>
    <t>IN Fountain</t>
  </si>
  <si>
    <t>Fountain</t>
  </si>
  <si>
    <t>TALBOT</t>
  </si>
  <si>
    <t>IN Franklin</t>
  </si>
  <si>
    <t>IN Fulton</t>
  </si>
  <si>
    <t>WICOMICO</t>
  </si>
  <si>
    <t>IN Gibson</t>
  </si>
  <si>
    <t>Gibson</t>
  </si>
  <si>
    <t>WORCESTER</t>
  </si>
  <si>
    <t>IN Grant</t>
  </si>
  <si>
    <t>IN Greene</t>
  </si>
  <si>
    <t>Andrew</t>
  </si>
  <si>
    <t>IN Hamilton</t>
  </si>
  <si>
    <t>IN Hancock</t>
  </si>
  <si>
    <t>Audrain</t>
  </si>
  <si>
    <t>IN Harrison</t>
  </si>
  <si>
    <t>Barry</t>
  </si>
  <si>
    <t>IN Hendricks</t>
  </si>
  <si>
    <t>Hendricks</t>
  </si>
  <si>
    <t>IN Henry</t>
  </si>
  <si>
    <t>Bates</t>
  </si>
  <si>
    <t>IN Howard</t>
  </si>
  <si>
    <t>IN Huntington</t>
  </si>
  <si>
    <t>Huntington</t>
  </si>
  <si>
    <t>Bollinger</t>
  </si>
  <si>
    <t>IN Jackson</t>
  </si>
  <si>
    <t>IN Jasper</t>
  </si>
  <si>
    <t>IN Jay</t>
  </si>
  <si>
    <t>Jay</t>
  </si>
  <si>
    <t>IN Jefferson</t>
  </si>
  <si>
    <t>IN Jennings</t>
  </si>
  <si>
    <t>Jennings</t>
  </si>
  <si>
    <t>Callaway</t>
  </si>
  <si>
    <t>IN Johnson</t>
  </si>
  <si>
    <t>IN Knox</t>
  </si>
  <si>
    <t>Cape Girardeau</t>
  </si>
  <si>
    <t>IN Kosciusko</t>
  </si>
  <si>
    <t>Kosciusko</t>
  </si>
  <si>
    <t>IN La Porte</t>
  </si>
  <si>
    <t>La Porte</t>
  </si>
  <si>
    <t>IN Lagrange</t>
  </si>
  <si>
    <t>Lagrange</t>
  </si>
  <si>
    <t>IN Lake</t>
  </si>
  <si>
    <t>IN Lawrence</t>
  </si>
  <si>
    <t>Chariton</t>
  </si>
  <si>
    <t>IN Madison</t>
  </si>
  <si>
    <t>IN Marion</t>
  </si>
  <si>
    <t>IN Marshall</t>
  </si>
  <si>
    <t>IN Martin</t>
  </si>
  <si>
    <t>IN Miami</t>
  </si>
  <si>
    <t>Cole</t>
  </si>
  <si>
    <t>IN Monroe</t>
  </si>
  <si>
    <t>Cooper</t>
  </si>
  <si>
    <t>IN Montgomery</t>
  </si>
  <si>
    <t>IN Morgan</t>
  </si>
  <si>
    <t>IN Newton</t>
  </si>
  <si>
    <t>IN Noble</t>
  </si>
  <si>
    <t>Noble</t>
  </si>
  <si>
    <t>IN Ohio</t>
  </si>
  <si>
    <t>IN Orange</t>
  </si>
  <si>
    <t>Dent</t>
  </si>
  <si>
    <t>IN Owen</t>
  </si>
  <si>
    <t>IN Parke</t>
  </si>
  <si>
    <t>Parke</t>
  </si>
  <si>
    <t>Dunklin</t>
  </si>
  <si>
    <t>IN Perry</t>
  </si>
  <si>
    <t>IN Pike</t>
  </si>
  <si>
    <t>Gasconade</t>
  </si>
  <si>
    <t>IN Porter</t>
  </si>
  <si>
    <t>Porter</t>
  </si>
  <si>
    <t>Gentry</t>
  </si>
  <si>
    <t>IN Posey</t>
  </si>
  <si>
    <t>Posey</t>
  </si>
  <si>
    <t>IN Pulaski</t>
  </si>
  <si>
    <t>IN Putnam</t>
  </si>
  <si>
    <t>IN Randolph</t>
  </si>
  <si>
    <t>IN Ripley</t>
  </si>
  <si>
    <t>Ripley</t>
  </si>
  <si>
    <t>Hickory</t>
  </si>
  <si>
    <t>IN Rush</t>
  </si>
  <si>
    <t>Holt</t>
  </si>
  <si>
    <t>IN Saint Joseph</t>
  </si>
  <si>
    <t>Saint Joseph</t>
  </si>
  <si>
    <t>IN Scott</t>
  </si>
  <si>
    <t>Howell</t>
  </si>
  <si>
    <t>IN Shelby</t>
  </si>
  <si>
    <t>Iron</t>
  </si>
  <si>
    <t>IN Spencer</t>
  </si>
  <si>
    <t>IN Starke</t>
  </si>
  <si>
    <t>Starke</t>
  </si>
  <si>
    <t>IN Steuben</t>
  </si>
  <si>
    <t>Steuben</t>
  </si>
  <si>
    <t>IN Sullivan</t>
  </si>
  <si>
    <t>Sullivan</t>
  </si>
  <si>
    <t>IN Switzerland</t>
  </si>
  <si>
    <t>Switzerland</t>
  </si>
  <si>
    <t>IN Tippecanoe</t>
  </si>
  <si>
    <t>Tippecanoe</t>
  </si>
  <si>
    <t>Laclede</t>
  </si>
  <si>
    <t>IN Tipton</t>
  </si>
  <si>
    <t>Tipton</t>
  </si>
  <si>
    <t>IN Union</t>
  </si>
  <si>
    <t>IN Vanderburgh</t>
  </si>
  <si>
    <t>Vanderburgh</t>
  </si>
  <si>
    <t>IN Vermillion</t>
  </si>
  <si>
    <t>Vermillion</t>
  </si>
  <si>
    <t>IN Vigo</t>
  </si>
  <si>
    <t>Vigo</t>
  </si>
  <si>
    <t>IN Wabash</t>
  </si>
  <si>
    <t>IN Warren</t>
  </si>
  <si>
    <t>IN Warrick</t>
  </si>
  <si>
    <t>Warrick</t>
  </si>
  <si>
    <t>IN Washington</t>
  </si>
  <si>
    <t>Maries</t>
  </si>
  <si>
    <t>IN Wayne</t>
  </si>
  <si>
    <t>IN Wells</t>
  </si>
  <si>
    <t>Wells</t>
  </si>
  <si>
    <t>McDonald</t>
  </si>
  <si>
    <t>IN White</t>
  </si>
  <si>
    <t>IN Whitley</t>
  </si>
  <si>
    <t>KS Allen</t>
  </si>
  <si>
    <t>KS Anderson</t>
  </si>
  <si>
    <t>Moniteau</t>
  </si>
  <si>
    <t>KS Atchison</t>
  </si>
  <si>
    <t>KS Barber</t>
  </si>
  <si>
    <t>KS Barton</t>
  </si>
  <si>
    <t>KS Bourbon</t>
  </si>
  <si>
    <t>New Madrid</t>
  </si>
  <si>
    <t>KS Brown</t>
  </si>
  <si>
    <t>KS Butler</t>
  </si>
  <si>
    <t>Nodaway</t>
  </si>
  <si>
    <t>KS Chase</t>
  </si>
  <si>
    <t>Oregon</t>
  </si>
  <si>
    <t>KS Chautauqua</t>
  </si>
  <si>
    <t>KS Cherokee</t>
  </si>
  <si>
    <t>Ozark</t>
  </si>
  <si>
    <t>KS Cheyenne</t>
  </si>
  <si>
    <t>Pemiscot</t>
  </si>
  <si>
    <t>KS Clark</t>
  </si>
  <si>
    <t>KS Clay</t>
  </si>
  <si>
    <t>Pettis</t>
  </si>
  <si>
    <t>KS Cloud</t>
  </si>
  <si>
    <t>Phelps</t>
  </si>
  <si>
    <t>KS Coffey</t>
  </si>
  <si>
    <t>KS Comanche</t>
  </si>
  <si>
    <t>Platte</t>
  </si>
  <si>
    <t>KS Cowley</t>
  </si>
  <si>
    <t>KS Crawford</t>
  </si>
  <si>
    <t>KS Decatur</t>
  </si>
  <si>
    <t>KS Dickinson</t>
  </si>
  <si>
    <t>Ralls</t>
  </si>
  <si>
    <t>KS Doniphan</t>
  </si>
  <si>
    <t>KS Douglas</t>
  </si>
  <si>
    <t>Ray</t>
  </si>
  <si>
    <t>KS Edwards</t>
  </si>
  <si>
    <t>Reynolds</t>
  </si>
  <si>
    <t>KS Elk</t>
  </si>
  <si>
    <t>KS Ellis</t>
  </si>
  <si>
    <t>Saint Charles</t>
  </si>
  <si>
    <t>KS Ellsworth</t>
  </si>
  <si>
    <t>Saint Francois</t>
  </si>
  <si>
    <t>KS Finney</t>
  </si>
  <si>
    <t>Saint Louis</t>
  </si>
  <si>
    <t>KS Ford</t>
  </si>
  <si>
    <t>Sainte Genevieve</t>
  </si>
  <si>
    <t>KS Franklin</t>
  </si>
  <si>
    <t>KS Geary</t>
  </si>
  <si>
    <t>KS Gove</t>
  </si>
  <si>
    <t>Scotland</t>
  </si>
  <si>
    <t>KS Graham</t>
  </si>
  <si>
    <t>KS Grant</t>
  </si>
  <si>
    <t>Shannon</t>
  </si>
  <si>
    <t>KS Gray</t>
  </si>
  <si>
    <t>KS Greeley</t>
  </si>
  <si>
    <t>St. Clair</t>
  </si>
  <si>
    <t>KS Greenwood</t>
  </si>
  <si>
    <t>Stoddard</t>
  </si>
  <si>
    <t>KS Hamilton</t>
  </si>
  <si>
    <t>KS Harper</t>
  </si>
  <si>
    <t>KS Harvey</t>
  </si>
  <si>
    <t>Taney</t>
  </si>
  <si>
    <t>KS Haskell</t>
  </si>
  <si>
    <t>Texas</t>
  </si>
  <si>
    <t>KS Hodgeman</t>
  </si>
  <si>
    <t>Vernon</t>
  </si>
  <si>
    <t>KS Jackson</t>
  </si>
  <si>
    <t>KS Jefferson</t>
  </si>
  <si>
    <t>KS Jewell</t>
  </si>
  <si>
    <t>KS Johnson</t>
  </si>
  <si>
    <t>KS Kearny</t>
  </si>
  <si>
    <t>KS Kingman</t>
  </si>
  <si>
    <t>KS Kiowa</t>
  </si>
  <si>
    <t>KS Labette</t>
  </si>
  <si>
    <t>KS Lane</t>
  </si>
  <si>
    <t>KS Leavenworth</t>
  </si>
  <si>
    <t>Alamance</t>
  </si>
  <si>
    <t>KS Lincoln</t>
  </si>
  <si>
    <t>KS Linn</t>
  </si>
  <si>
    <t>KS Logan</t>
  </si>
  <si>
    <t>KS Lyon</t>
  </si>
  <si>
    <t>Alleghany</t>
  </si>
  <si>
    <t>KS Marion</t>
  </si>
  <si>
    <t>KS Marshall</t>
  </si>
  <si>
    <t>Anson</t>
  </si>
  <si>
    <t>KS McPherson</t>
  </si>
  <si>
    <t>KS Meade</t>
  </si>
  <si>
    <t>Ashe</t>
  </si>
  <si>
    <t>KS Miami</t>
  </si>
  <si>
    <t>KS Mitchell</t>
  </si>
  <si>
    <t>Avery</t>
  </si>
  <si>
    <t>KS Montgomery</t>
  </si>
  <si>
    <t>KS Morris</t>
  </si>
  <si>
    <t>BEAUFORT</t>
  </si>
  <si>
    <t>KS Morton</t>
  </si>
  <si>
    <t>KS Nemaha</t>
  </si>
  <si>
    <t>BERTIE</t>
  </si>
  <si>
    <t>KS Neosho</t>
  </si>
  <si>
    <t>KS Ness</t>
  </si>
  <si>
    <t>BLADEN</t>
  </si>
  <si>
    <t>KS Norton</t>
  </si>
  <si>
    <t>KS Osage</t>
  </si>
  <si>
    <t>BRUNSWICK</t>
  </si>
  <si>
    <t>KS Osborne</t>
  </si>
  <si>
    <t>KS Ottawa</t>
  </si>
  <si>
    <t>Buncombe</t>
  </si>
  <si>
    <t>KS Pawnee</t>
  </si>
  <si>
    <t>KS Phillips</t>
  </si>
  <si>
    <t>KS Pottawatomie</t>
  </si>
  <si>
    <t>KS Pratt</t>
  </si>
  <si>
    <t>Cabarrus</t>
  </si>
  <si>
    <t>KS Rawlins</t>
  </si>
  <si>
    <t>KS Reno</t>
  </si>
  <si>
    <t>KS Republic</t>
  </si>
  <si>
    <t>KS Rice</t>
  </si>
  <si>
    <t>KS Riley</t>
  </si>
  <si>
    <t>KS Rooks</t>
  </si>
  <si>
    <t>CARTERET</t>
  </si>
  <si>
    <t>KS Rush</t>
  </si>
  <si>
    <t>KS Russell</t>
  </si>
  <si>
    <t>Caswell</t>
  </si>
  <si>
    <t>KS Saline</t>
  </si>
  <si>
    <t>KS Scott</t>
  </si>
  <si>
    <t>Catawba</t>
  </si>
  <si>
    <t>KS Sedgwick</t>
  </si>
  <si>
    <t>KS Seward</t>
  </si>
  <si>
    <t>KS Shawnee</t>
  </si>
  <si>
    <t>KS Sheridan</t>
  </si>
  <si>
    <t>KS Sherman</t>
  </si>
  <si>
    <t>KS Smith</t>
  </si>
  <si>
    <t>CHOWAN</t>
  </si>
  <si>
    <t>KS Stafford</t>
  </si>
  <si>
    <t>KS Stanton</t>
  </si>
  <si>
    <t>KS Stevens</t>
  </si>
  <si>
    <t>KS Sumner</t>
  </si>
  <si>
    <t>KS Thomas</t>
  </si>
  <si>
    <t>KS Trego</t>
  </si>
  <si>
    <t>COLUMBUS</t>
  </si>
  <si>
    <t>KS Wabaunsee</t>
  </si>
  <si>
    <t>KS Wallace</t>
  </si>
  <si>
    <t>CRAVEN</t>
  </si>
  <si>
    <t>KS Washington</t>
  </si>
  <si>
    <t>KS Wichita</t>
  </si>
  <si>
    <t>KS Wilson</t>
  </si>
  <si>
    <t>KS Woodson</t>
  </si>
  <si>
    <t>CURRITUCK</t>
  </si>
  <si>
    <t>KS Wyandotte</t>
  </si>
  <si>
    <t>KY Adair</t>
  </si>
  <si>
    <t>DARE</t>
  </si>
  <si>
    <t>KY Allen</t>
  </si>
  <si>
    <t>KY Anderson</t>
  </si>
  <si>
    <t>Davidson</t>
  </si>
  <si>
    <t>KY Ballard</t>
  </si>
  <si>
    <t>KY Barren</t>
  </si>
  <si>
    <t>Davie</t>
  </si>
  <si>
    <t>KY Bath</t>
  </si>
  <si>
    <t>KY Bell</t>
  </si>
  <si>
    <t>DUPLIN</t>
  </si>
  <si>
    <t>KY Boone</t>
  </si>
  <si>
    <t>KY Bourbon</t>
  </si>
  <si>
    <t>Durham</t>
  </si>
  <si>
    <t>KY Boyd</t>
  </si>
  <si>
    <t>KY Boyle</t>
  </si>
  <si>
    <t>Edgecombe</t>
  </si>
  <si>
    <t>KY Bracken</t>
  </si>
  <si>
    <t>KY Breathitt</t>
  </si>
  <si>
    <t>KY Breckinridge</t>
  </si>
  <si>
    <t>KY Bullitt</t>
  </si>
  <si>
    <t>KY Butler</t>
  </si>
  <si>
    <t>KY Caldwell</t>
  </si>
  <si>
    <t>Gaston</t>
  </si>
  <si>
    <t>KY Calloway</t>
  </si>
  <si>
    <t>KY Campbell</t>
  </si>
  <si>
    <t>GATES</t>
  </si>
  <si>
    <t>KY Carlisle</t>
  </si>
  <si>
    <t>KY Carroll</t>
  </si>
  <si>
    <t>KY Carter</t>
  </si>
  <si>
    <t>KY Casey</t>
  </si>
  <si>
    <t>Granville</t>
  </si>
  <si>
    <t>KY Christian</t>
  </si>
  <si>
    <t>KY Clark</t>
  </si>
  <si>
    <t>KY Clay</t>
  </si>
  <si>
    <t>KY Clinton</t>
  </si>
  <si>
    <t>Guilford</t>
  </si>
  <si>
    <t>KY Crittenden</t>
  </si>
  <si>
    <t>KY Cumberland</t>
  </si>
  <si>
    <t>HALIFAX</t>
  </si>
  <si>
    <t>KY Daviess</t>
  </si>
  <si>
    <t>KY Edmonson</t>
  </si>
  <si>
    <t>Harnett</t>
  </si>
  <si>
    <t>KY Elliott</t>
  </si>
  <si>
    <t>KY Estill</t>
  </si>
  <si>
    <t>Haywood</t>
  </si>
  <si>
    <t>KY Fayette</t>
  </si>
  <si>
    <t>KY Fleming</t>
  </si>
  <si>
    <t>KY Floyd</t>
  </si>
  <si>
    <t>KY Franklin</t>
  </si>
  <si>
    <t>HERTFORD</t>
  </si>
  <si>
    <t>KY Fulton</t>
  </si>
  <si>
    <t>KY Gallatin</t>
  </si>
  <si>
    <t>Hoke</t>
  </si>
  <si>
    <t>KY Garrard</t>
  </si>
  <si>
    <t>KY Grant</t>
  </si>
  <si>
    <t>HYDE</t>
  </si>
  <si>
    <t>KY Graves</t>
  </si>
  <si>
    <t>KY Grayson</t>
  </si>
  <si>
    <t>Iredell</t>
  </si>
  <si>
    <t>KY Green</t>
  </si>
  <si>
    <t>KY Greenup</t>
  </si>
  <si>
    <t>KY Hancock</t>
  </si>
  <si>
    <t>KY Hardin</t>
  </si>
  <si>
    <t>Johnston</t>
  </si>
  <si>
    <t>KY Harlan</t>
  </si>
  <si>
    <t>KY Harrison</t>
  </si>
  <si>
    <t>JONES</t>
  </si>
  <si>
    <t>KY Hart</t>
  </si>
  <si>
    <t>KY Henderson</t>
  </si>
  <si>
    <t>KY Henry</t>
  </si>
  <si>
    <t>KY Hickman</t>
  </si>
  <si>
    <t>LENOIR</t>
  </si>
  <si>
    <t>KY Hopkins</t>
  </si>
  <si>
    <t>KY Jackson</t>
  </si>
  <si>
    <t>KY Jefferson</t>
  </si>
  <si>
    <t>KY Jessamine</t>
  </si>
  <si>
    <t>KY Johnson</t>
  </si>
  <si>
    <t>KY Kenton</t>
  </si>
  <si>
    <t>KY Knott</t>
  </si>
  <si>
    <t>KY Knox</t>
  </si>
  <si>
    <t>KY Larue</t>
  </si>
  <si>
    <t>KY Laurel</t>
  </si>
  <si>
    <t>McDowell</t>
  </si>
  <si>
    <t>KY Lawrence</t>
  </si>
  <si>
    <t>KY Lee</t>
  </si>
  <si>
    <t>Mecklenburg</t>
  </si>
  <si>
    <t>KY Leslie</t>
  </si>
  <si>
    <t>KY Letcher</t>
  </si>
  <si>
    <t>KY Lewis</t>
  </si>
  <si>
    <t>KY Lincoln</t>
  </si>
  <si>
    <t>KY Livingston</t>
  </si>
  <si>
    <t>KY Logan</t>
  </si>
  <si>
    <t>Moore</t>
  </si>
  <si>
    <t>KY Lyon</t>
  </si>
  <si>
    <t>KY Madison</t>
  </si>
  <si>
    <t>Nash</t>
  </si>
  <si>
    <t>KY Magoffin</t>
  </si>
  <si>
    <t>KY Marion</t>
  </si>
  <si>
    <t>NEW HANOVER</t>
  </si>
  <si>
    <t>KY Marshall</t>
  </si>
  <si>
    <t>KY Martin</t>
  </si>
  <si>
    <t>NORTHAMPTON</t>
  </si>
  <si>
    <t>KY Mason</t>
  </si>
  <si>
    <t>KY McCracken</t>
  </si>
  <si>
    <t>ONSLOW</t>
  </si>
  <si>
    <t>KY McCreary</t>
  </si>
  <si>
    <t>KY McLean</t>
  </si>
  <si>
    <t>KY Meade</t>
  </si>
  <si>
    <t>KY Menifee</t>
  </si>
  <si>
    <t>PAMLICO</t>
  </si>
  <si>
    <t>KY Mercer</t>
  </si>
  <si>
    <t>KY Metcalfe</t>
  </si>
  <si>
    <t>PASQUOTANK</t>
  </si>
  <si>
    <t>KY Monroe</t>
  </si>
  <si>
    <t>KY Montgomery</t>
  </si>
  <si>
    <t>PENDER</t>
  </si>
  <si>
    <t>KY Morgan</t>
  </si>
  <si>
    <t>KY Muhlenberg</t>
  </si>
  <si>
    <t>PERQUIMANS</t>
  </si>
  <si>
    <t>KY Nelson</t>
  </si>
  <si>
    <t>KY Nicholas</t>
  </si>
  <si>
    <t>Person</t>
  </si>
  <si>
    <t>KY Ohio</t>
  </si>
  <si>
    <t>KY Oldham</t>
  </si>
  <si>
    <t>PITT</t>
  </si>
  <si>
    <t>KY Owen</t>
  </si>
  <si>
    <t>KY Owsley</t>
  </si>
  <si>
    <t>KY Pendleton</t>
  </si>
  <si>
    <t>KY Perry</t>
  </si>
  <si>
    <t>KY Pike</t>
  </si>
  <si>
    <t>KY Powell</t>
  </si>
  <si>
    <t>KY Pulaski</t>
  </si>
  <si>
    <t>KY Robertson</t>
  </si>
  <si>
    <t>ROBESON</t>
  </si>
  <si>
    <t>KY Rockcastle</t>
  </si>
  <si>
    <t>KY Rowan</t>
  </si>
  <si>
    <t>Rockingham</t>
  </si>
  <si>
    <t>KY Russell</t>
  </si>
  <si>
    <t>KY Scott</t>
  </si>
  <si>
    <t>KY Shelby</t>
  </si>
  <si>
    <t>KY Simpson</t>
  </si>
  <si>
    <t>Rutherford</t>
  </si>
  <si>
    <t>KY Spencer</t>
  </si>
  <si>
    <t>KY Taylor</t>
  </si>
  <si>
    <t>SAMPSON</t>
  </si>
  <si>
    <t>KY Todd</t>
  </si>
  <si>
    <t>KY Trigg</t>
  </si>
  <si>
    <t>KY Trimble</t>
  </si>
  <si>
    <t>KY Union</t>
  </si>
  <si>
    <t>Stanly</t>
  </si>
  <si>
    <t>KY Warren</t>
  </si>
  <si>
    <t>KY Washington</t>
  </si>
  <si>
    <t>Stokes</t>
  </si>
  <si>
    <t>KY Wayne</t>
  </si>
  <si>
    <t>KY Webster</t>
  </si>
  <si>
    <t>Surry</t>
  </si>
  <si>
    <t>KY Whitley</t>
  </si>
  <si>
    <t>KY Wolfe</t>
  </si>
  <si>
    <t>Swain</t>
  </si>
  <si>
    <t>KY Woodford</t>
  </si>
  <si>
    <t>LA ACADIA</t>
  </si>
  <si>
    <t>ACADIA</t>
  </si>
  <si>
    <t>Transylvania</t>
  </si>
  <si>
    <t>LA Allen</t>
  </si>
  <si>
    <t>LA Ascension</t>
  </si>
  <si>
    <t>Ascension</t>
  </si>
  <si>
    <t>TYRRELL</t>
  </si>
  <si>
    <t>LA ASSUMPTION</t>
  </si>
  <si>
    <t>ASSUMPTION</t>
  </si>
  <si>
    <t>LA Avoyelles</t>
  </si>
  <si>
    <t>Avoyelles</t>
  </si>
  <si>
    <t>LA Beauregard</t>
  </si>
  <si>
    <t>Beauregard</t>
  </si>
  <si>
    <t>LA Bienville</t>
  </si>
  <si>
    <t>Bienville</t>
  </si>
  <si>
    <t>Vance</t>
  </si>
  <si>
    <t>LA Bossier</t>
  </si>
  <si>
    <t>Bossier</t>
  </si>
  <si>
    <t>LA Caddo</t>
  </si>
  <si>
    <t>Caddo</t>
  </si>
  <si>
    <t>Wake</t>
  </si>
  <si>
    <t>LA CALCASIEU</t>
  </si>
  <si>
    <t>CALCASIEU</t>
  </si>
  <si>
    <t>LA Caldwell</t>
  </si>
  <si>
    <t>LA CAMERON</t>
  </si>
  <si>
    <t>CAMERON</t>
  </si>
  <si>
    <t>LA Catahoula</t>
  </si>
  <si>
    <t>Catahoula</t>
  </si>
  <si>
    <t>LA Claiborne</t>
  </si>
  <si>
    <t>Claiborne</t>
  </si>
  <si>
    <t>LA Concordia</t>
  </si>
  <si>
    <t>Concordia</t>
  </si>
  <si>
    <t>Watauga</t>
  </si>
  <si>
    <t>LA De Soto</t>
  </si>
  <si>
    <t>LA East Baton Rouge</t>
  </si>
  <si>
    <t>East Baton Rouge</t>
  </si>
  <si>
    <t>LA East Carroll</t>
  </si>
  <si>
    <t>East Carroll</t>
  </si>
  <si>
    <t>LA East Feliciana</t>
  </si>
  <si>
    <t>East Feliciana</t>
  </si>
  <si>
    <t>LA Evangeline</t>
  </si>
  <si>
    <t>Evangeline</t>
  </si>
  <si>
    <t>LA Franklin</t>
  </si>
  <si>
    <t>LA Grant</t>
  </si>
  <si>
    <t>LA IBERIA</t>
  </si>
  <si>
    <t>IBERIA</t>
  </si>
  <si>
    <t>Yadkin</t>
  </si>
  <si>
    <t>LA Iberville</t>
  </si>
  <si>
    <t>Iberville</t>
  </si>
  <si>
    <t>LA Jackson</t>
  </si>
  <si>
    <t>Yancey</t>
  </si>
  <si>
    <t>LA JEFFERSON</t>
  </si>
  <si>
    <t>LA JEFFERSON DAVIS</t>
  </si>
  <si>
    <t>JEFFERSON DAVIS</t>
  </si>
  <si>
    <t>ATLANTIC</t>
  </si>
  <si>
    <t>LA La Salle</t>
  </si>
  <si>
    <t>Bergen</t>
  </si>
  <si>
    <t>LA LAFAYETTE</t>
  </si>
  <si>
    <t>Burlington</t>
  </si>
  <si>
    <t>LA LAFOURCHE</t>
  </si>
  <si>
    <t>LAFOURCHE</t>
  </si>
  <si>
    <t>LA Lincoln</t>
  </si>
  <si>
    <t>CAPE MAY</t>
  </si>
  <si>
    <t>LA Livingston</t>
  </si>
  <si>
    <t>LA Madison</t>
  </si>
  <si>
    <t>LA Morehouse</t>
  </si>
  <si>
    <t>Morehouse</t>
  </si>
  <si>
    <t>GLOUCESTER</t>
  </si>
  <si>
    <t>LA Natchitoches</t>
  </si>
  <si>
    <t>Natchitoches</t>
  </si>
  <si>
    <t>Hudson</t>
  </si>
  <si>
    <t>LA ORLEANS</t>
  </si>
  <si>
    <t>ORLEANS</t>
  </si>
  <si>
    <t>Hunterdon</t>
  </si>
  <si>
    <t>LA Ouachita</t>
  </si>
  <si>
    <t>MERCER</t>
  </si>
  <si>
    <t>LA PLAQUEMINES</t>
  </si>
  <si>
    <t>PLAQUEMINES</t>
  </si>
  <si>
    <t>LA Pointe Coupee</t>
  </si>
  <si>
    <t>Pointe Coupee</t>
  </si>
  <si>
    <t>MONMOUTH</t>
  </si>
  <si>
    <t>LA Rapides</t>
  </si>
  <si>
    <t>Rapides</t>
  </si>
  <si>
    <t>LA Red River</t>
  </si>
  <si>
    <t>Red River</t>
  </si>
  <si>
    <t>OCEAN</t>
  </si>
  <si>
    <t>LA Richland</t>
  </si>
  <si>
    <t>PASSAIC</t>
  </si>
  <si>
    <t>LA Sabine</t>
  </si>
  <si>
    <t>Sabine</t>
  </si>
  <si>
    <t>Salem</t>
  </si>
  <si>
    <t>LA Saint Bernard</t>
  </si>
  <si>
    <t>Saint Bernard</t>
  </si>
  <si>
    <t>LA Saint Charles</t>
  </si>
  <si>
    <t>LA Saint Helena</t>
  </si>
  <si>
    <t>Saint Helena</t>
  </si>
  <si>
    <t>UNION</t>
  </si>
  <si>
    <t>LA Saint James</t>
  </si>
  <si>
    <t>Saint James</t>
  </si>
  <si>
    <t>LA Saint John the Baptist</t>
  </si>
  <si>
    <t>Saint John the Baptist</t>
  </si>
  <si>
    <t>Albany</t>
  </si>
  <si>
    <t>LA Saint Landry</t>
  </si>
  <si>
    <t>Saint Landry</t>
  </si>
  <si>
    <t>LA Saint Martin</t>
  </si>
  <si>
    <t>Saint Martin</t>
  </si>
  <si>
    <t>BRONX</t>
  </si>
  <si>
    <t>LA Saint Mary</t>
  </si>
  <si>
    <t>Saint Mary</t>
  </si>
  <si>
    <t>Broome</t>
  </si>
  <si>
    <t>LA Saint Tammany</t>
  </si>
  <si>
    <t>Saint Tammany</t>
  </si>
  <si>
    <t>Cattaraugus</t>
  </si>
  <si>
    <t>LA TANGIPAHOA</t>
  </si>
  <si>
    <t>TANGIPAHOA</t>
  </si>
  <si>
    <t>Cayuga</t>
  </si>
  <si>
    <t>LA Tensas</t>
  </si>
  <si>
    <t>Tensas</t>
  </si>
  <si>
    <t>LA TERREBONNE</t>
  </si>
  <si>
    <t>TERREBONNE</t>
  </si>
  <si>
    <t>Chemung</t>
  </si>
  <si>
    <t>LA Union</t>
  </si>
  <si>
    <t>Chenango</t>
  </si>
  <si>
    <t>LA VERMILION</t>
  </si>
  <si>
    <t>VERMILION</t>
  </si>
  <si>
    <t>LA Vernon</t>
  </si>
  <si>
    <t>LA WASHINGTON</t>
  </si>
  <si>
    <t>Cortland</t>
  </si>
  <si>
    <t>LA Webster</t>
  </si>
  <si>
    <t>LA West Baton Rouge</t>
  </si>
  <si>
    <t>West Baton Rouge</t>
  </si>
  <si>
    <t>Dutchess</t>
  </si>
  <si>
    <t>LA West Carroll</t>
  </si>
  <si>
    <t>West Carroll</t>
  </si>
  <si>
    <t>Erie</t>
  </si>
  <si>
    <t>LA West Feliciana</t>
  </si>
  <si>
    <t>West Feliciana</t>
  </si>
  <si>
    <t>Essex</t>
  </si>
  <si>
    <t>LA Winn</t>
  </si>
  <si>
    <t>Winn</t>
  </si>
  <si>
    <t>MA BARNSTABLE</t>
  </si>
  <si>
    <t>Barnstable</t>
  </si>
  <si>
    <t>MA Berkshire</t>
  </si>
  <si>
    <t>Genesee</t>
  </si>
  <si>
    <t>MA BRISTOL</t>
  </si>
  <si>
    <t>Bristol</t>
  </si>
  <si>
    <t>MA DUKES</t>
  </si>
  <si>
    <t>Dukes</t>
  </si>
  <si>
    <t>MA ESSEX</t>
  </si>
  <si>
    <t>Herkimer</t>
  </si>
  <si>
    <t>MA Franklin</t>
  </si>
  <si>
    <t>MA Hampden</t>
  </si>
  <si>
    <t>KINGS</t>
  </si>
  <si>
    <t>MA Hampshire</t>
  </si>
  <si>
    <t>MA MIDDLESEX</t>
  </si>
  <si>
    <t>MA Montgomery</t>
  </si>
  <si>
    <t>MA NANTUCKET</t>
  </si>
  <si>
    <t>Nantucket</t>
  </si>
  <si>
    <t>MA NORFOLK</t>
  </si>
  <si>
    <t>Norfolk</t>
  </si>
  <si>
    <t>MA PLYMOUTH</t>
  </si>
  <si>
    <t>MA SUFFOLK</t>
  </si>
  <si>
    <t>Suffolk</t>
  </si>
  <si>
    <t>NEW YORK</t>
  </si>
  <si>
    <t>MA Worcester</t>
  </si>
  <si>
    <t>Niagara</t>
  </si>
  <si>
    <t>MD Allegany</t>
  </si>
  <si>
    <t>MD ANNE ARUNDEL</t>
  </si>
  <si>
    <t>Anne Arundel</t>
  </si>
  <si>
    <t>Onondaga</t>
  </si>
  <si>
    <t>MD BALTIMORE</t>
  </si>
  <si>
    <t>Baltimore</t>
  </si>
  <si>
    <t>Ontario</t>
  </si>
  <si>
    <t>MD CALVERT</t>
  </si>
  <si>
    <t>Calvert</t>
  </si>
  <si>
    <t>MD CAROLINE</t>
  </si>
  <si>
    <t>Caroline</t>
  </si>
  <si>
    <t>Orleans</t>
  </si>
  <si>
    <t>MD CARROLL</t>
  </si>
  <si>
    <t>Oswego</t>
  </si>
  <si>
    <t>MD CECIL</t>
  </si>
  <si>
    <t>Cecil</t>
  </si>
  <si>
    <t>Otsego</t>
  </si>
  <si>
    <t>MD CHARLES</t>
  </si>
  <si>
    <t>Charles</t>
  </si>
  <si>
    <t>MD DORCHESTER</t>
  </si>
  <si>
    <t>Dorchester</t>
  </si>
  <si>
    <t>QUEENS</t>
  </si>
  <si>
    <t>MD Frederick</t>
  </si>
  <si>
    <t>Rensselaer</t>
  </si>
  <si>
    <t>MD Garrett</t>
  </si>
  <si>
    <t>RICHMOND</t>
  </si>
  <si>
    <t>MD HARFORD</t>
  </si>
  <si>
    <t>Harford</t>
  </si>
  <si>
    <t>ROCKLAND</t>
  </si>
  <si>
    <t>MD HOWARD</t>
  </si>
  <si>
    <t>Saratoga</t>
  </si>
  <si>
    <t>MD KENT</t>
  </si>
  <si>
    <t>Schenectady</t>
  </si>
  <si>
    <t>MD Montgomery</t>
  </si>
  <si>
    <t>Schoharie</t>
  </si>
  <si>
    <t>MD Prince George</t>
  </si>
  <si>
    <t>MD PRINCE GEORGE'S</t>
  </si>
  <si>
    <t>Prince George's</t>
  </si>
  <si>
    <t>Seneca</t>
  </si>
  <si>
    <t>MD Queen Anne</t>
  </si>
  <si>
    <t>St. Lawrence</t>
  </si>
  <si>
    <t>MD QUEEN ANNE'S</t>
  </si>
  <si>
    <t>Queen Anne's</t>
  </si>
  <si>
    <t>MD SOMERSET</t>
  </si>
  <si>
    <t>Somerset</t>
  </si>
  <si>
    <t>MD Saint Mary</t>
  </si>
  <si>
    <t>MD Saint Mary's</t>
  </si>
  <si>
    <t>Saint Mary's</t>
  </si>
  <si>
    <t>Tioga</t>
  </si>
  <si>
    <t>MD TALBOT</t>
  </si>
  <si>
    <t>Tompkins</t>
  </si>
  <si>
    <t>MD Washington</t>
  </si>
  <si>
    <t>Ulster</t>
  </si>
  <si>
    <t>MD WICOMICO</t>
  </si>
  <si>
    <t>Wicomico</t>
  </si>
  <si>
    <t>MD WORCESTER</t>
  </si>
  <si>
    <t>ME ANDROSCOGGIN</t>
  </si>
  <si>
    <t>Androscoggin</t>
  </si>
  <si>
    <t>ME Aroostook</t>
  </si>
  <si>
    <t>Aroostook</t>
  </si>
  <si>
    <t>WESTCHESTER</t>
  </si>
  <si>
    <t>ME CUMBERLAND</t>
  </si>
  <si>
    <t>Wyoming</t>
  </si>
  <si>
    <t>ME Franklin</t>
  </si>
  <si>
    <t>Yates</t>
  </si>
  <si>
    <t>ME HANCOCK</t>
  </si>
  <si>
    <t>ME KENNEBEC</t>
  </si>
  <si>
    <t>Kennebec</t>
  </si>
  <si>
    <t>Alfalfa</t>
  </si>
  <si>
    <t>ME KNOX</t>
  </si>
  <si>
    <t>Atoka</t>
  </si>
  <si>
    <t>ME LINCOLN</t>
  </si>
  <si>
    <t>Beaver</t>
  </si>
  <si>
    <t>ME OXFORD</t>
  </si>
  <si>
    <t>Oxford</t>
  </si>
  <si>
    <t>Beckham</t>
  </si>
  <si>
    <t>ME PENOBSCOT</t>
  </si>
  <si>
    <t>Penobscot</t>
  </si>
  <si>
    <t>ME Piscataquis</t>
  </si>
  <si>
    <t>Piscataquis</t>
  </si>
  <si>
    <t>ME SAGADAHOC</t>
  </si>
  <si>
    <t>Sagadahoc</t>
  </si>
  <si>
    <t>ME Somerset</t>
  </si>
  <si>
    <t>Canadian</t>
  </si>
  <si>
    <t>ME WALDO</t>
  </si>
  <si>
    <t>Waldo</t>
  </si>
  <si>
    <t>ME WASHINGTON</t>
  </si>
  <si>
    <t>ME YORK</t>
  </si>
  <si>
    <t>York</t>
  </si>
  <si>
    <t>MI Alcona</t>
  </si>
  <si>
    <t>Alcona</t>
  </si>
  <si>
    <t>Cimarron</t>
  </si>
  <si>
    <t>MI Alger</t>
  </si>
  <si>
    <t>Alger</t>
  </si>
  <si>
    <t>MI Allegan</t>
  </si>
  <si>
    <t>Allegan</t>
  </si>
  <si>
    <t>Coal</t>
  </si>
  <si>
    <t>MI Alpena</t>
  </si>
  <si>
    <t>Alpena</t>
  </si>
  <si>
    <t>MI Antrim</t>
  </si>
  <si>
    <t>Antrim</t>
  </si>
  <si>
    <t>Cotton</t>
  </si>
  <si>
    <t>MI Arenac</t>
  </si>
  <si>
    <t>Arenac</t>
  </si>
  <si>
    <t>Craig</t>
  </si>
  <si>
    <t>MI Baraga</t>
  </si>
  <si>
    <t>Baraga</t>
  </si>
  <si>
    <t>Creek</t>
  </si>
  <si>
    <t>MI Barry</t>
  </si>
  <si>
    <t>MI Bay</t>
  </si>
  <si>
    <t>MI Benzie</t>
  </si>
  <si>
    <t>Benzie</t>
  </si>
  <si>
    <t>Dewey</t>
  </si>
  <si>
    <t>MI Berrien</t>
  </si>
  <si>
    <t>MI Branch</t>
  </si>
  <si>
    <t>Branch</t>
  </si>
  <si>
    <t>MI Calhoun</t>
  </si>
  <si>
    <t>Garvin</t>
  </si>
  <si>
    <t>MI Cass</t>
  </si>
  <si>
    <t>MI Charlevoix</t>
  </si>
  <si>
    <t>Charlevoix</t>
  </si>
  <si>
    <t>MI Cheboygan</t>
  </si>
  <si>
    <t>Cheboygan</t>
  </si>
  <si>
    <t>Greer</t>
  </si>
  <si>
    <t>MI Chippewa</t>
  </si>
  <si>
    <t>Chippewa</t>
  </si>
  <si>
    <t>Harmon</t>
  </si>
  <si>
    <t>MI Clare</t>
  </si>
  <si>
    <t>Clare</t>
  </si>
  <si>
    <t>MI Clinton</t>
  </si>
  <si>
    <t>MI Crawford</t>
  </si>
  <si>
    <t>Hughes</t>
  </si>
  <si>
    <t>MI Delta</t>
  </si>
  <si>
    <t>MI Dickinson</t>
  </si>
  <si>
    <t>MI Eaton</t>
  </si>
  <si>
    <t>Eaton</t>
  </si>
  <si>
    <t>MI Emmet</t>
  </si>
  <si>
    <t>Kay</t>
  </si>
  <si>
    <t>MI Genesee</t>
  </si>
  <si>
    <t>Kingfisher</t>
  </si>
  <si>
    <t>MI Gladwin</t>
  </si>
  <si>
    <t>Gladwin</t>
  </si>
  <si>
    <t>MI Gogebic</t>
  </si>
  <si>
    <t>Gogebic</t>
  </si>
  <si>
    <t>Latimer</t>
  </si>
  <si>
    <t>MI Grand Traverse</t>
  </si>
  <si>
    <t>Grand Traverse</t>
  </si>
  <si>
    <t>Le Flore</t>
  </si>
  <si>
    <t>MI Gratiot</t>
  </si>
  <si>
    <t>Gratiot</t>
  </si>
  <si>
    <t>MI Hillsdale</t>
  </si>
  <si>
    <t>Hillsdale</t>
  </si>
  <si>
    <t>MI Houghton</t>
  </si>
  <si>
    <t>Houghton</t>
  </si>
  <si>
    <t>Love</t>
  </si>
  <si>
    <t>MI Huron</t>
  </si>
  <si>
    <t>Huron</t>
  </si>
  <si>
    <t>Major</t>
  </si>
  <si>
    <t>MI Ingham</t>
  </si>
  <si>
    <t>Ingham</t>
  </si>
  <si>
    <t>MI Ionia</t>
  </si>
  <si>
    <t>Ionia</t>
  </si>
  <si>
    <t>Mayes</t>
  </si>
  <si>
    <t>MI Iosco</t>
  </si>
  <si>
    <t>Iosco</t>
  </si>
  <si>
    <t>McClain</t>
  </si>
  <si>
    <t>MI Iron</t>
  </si>
  <si>
    <t>McCurtain</t>
  </si>
  <si>
    <t>MI Isabella</t>
  </si>
  <si>
    <t>Isabella</t>
  </si>
  <si>
    <t>MI Jackson</t>
  </si>
  <si>
    <t>MI Kalamazoo</t>
  </si>
  <si>
    <t>Kalamazoo</t>
  </si>
  <si>
    <t>Muskogee</t>
  </si>
  <si>
    <t>MI Kalkaska</t>
  </si>
  <si>
    <t>Kalkaska</t>
  </si>
  <si>
    <t>MI Kent</t>
  </si>
  <si>
    <t>Nowata</t>
  </si>
  <si>
    <t>MI Keweenaw</t>
  </si>
  <si>
    <t>Keweenaw</t>
  </si>
  <si>
    <t>Okfuskee</t>
  </si>
  <si>
    <t>MI Lake</t>
  </si>
  <si>
    <t>Oklahoma</t>
  </si>
  <si>
    <t>MI Lapeer</t>
  </si>
  <si>
    <t>Lapeer</t>
  </si>
  <si>
    <t>Oklahoma County</t>
  </si>
  <si>
    <t>MI Leelanau</t>
  </si>
  <si>
    <t>Leelanau</t>
  </si>
  <si>
    <t>Okmulgee</t>
  </si>
  <si>
    <t>MI Lenawee</t>
  </si>
  <si>
    <t>Lenawee</t>
  </si>
  <si>
    <t>MI Livingston</t>
  </si>
  <si>
    <t>MI Luce</t>
  </si>
  <si>
    <t>Luce</t>
  </si>
  <si>
    <t>MI Mackinac</t>
  </si>
  <si>
    <t>Mackinac</t>
  </si>
  <si>
    <t>Payne</t>
  </si>
  <si>
    <t>MI Macomb</t>
  </si>
  <si>
    <t>Macomb</t>
  </si>
  <si>
    <t>Pittsburg</t>
  </si>
  <si>
    <t>MI Manistee</t>
  </si>
  <si>
    <t>Manistee</t>
  </si>
  <si>
    <t>Pontotoc</t>
  </si>
  <si>
    <t>MI Marquette</t>
  </si>
  <si>
    <t>Marquette</t>
  </si>
  <si>
    <t>MI Mason</t>
  </si>
  <si>
    <t>Pushmataha</t>
  </si>
  <si>
    <t>MI Mecosta</t>
  </si>
  <si>
    <t>Mecosta</t>
  </si>
  <si>
    <t>Roger Mills</t>
  </si>
  <si>
    <t>MI Menominee</t>
  </si>
  <si>
    <t>Menominee</t>
  </si>
  <si>
    <t>Rogers</t>
  </si>
  <si>
    <t>MI Midland</t>
  </si>
  <si>
    <t>Midland</t>
  </si>
  <si>
    <t>MI Missaukee</t>
  </si>
  <si>
    <t>Missaukee</t>
  </si>
  <si>
    <t>Sequoyah</t>
  </si>
  <si>
    <t>MI Monroe</t>
  </si>
  <si>
    <t>MI Montcalm</t>
  </si>
  <si>
    <t>Montcalm</t>
  </si>
  <si>
    <t>MI Montmorency</t>
  </si>
  <si>
    <t>Montmorency</t>
  </si>
  <si>
    <t>Tillman</t>
  </si>
  <si>
    <t>MI Muskegon</t>
  </si>
  <si>
    <t>Muskegon</t>
  </si>
  <si>
    <t>Tulsa</t>
  </si>
  <si>
    <t>MI Newaygo</t>
  </si>
  <si>
    <t>Newaygo</t>
  </si>
  <si>
    <t>Wagoner</t>
  </si>
  <si>
    <t>MI Oakland</t>
  </si>
  <si>
    <t>Oakland</t>
  </si>
  <si>
    <t>MI Oceana</t>
  </si>
  <si>
    <t>Oceana</t>
  </si>
  <si>
    <t>Washita</t>
  </si>
  <si>
    <t>MI Ogemaw</t>
  </si>
  <si>
    <t>Ogemaw</t>
  </si>
  <si>
    <t>Woods</t>
  </si>
  <si>
    <t>MI Ontonagon</t>
  </si>
  <si>
    <t>Ontonagon</t>
  </si>
  <si>
    <t>Woodward</t>
  </si>
  <si>
    <t>MI Osceola</t>
  </si>
  <si>
    <t>MI Oscoda</t>
  </si>
  <si>
    <t>Oscoda</t>
  </si>
  <si>
    <t>MI Otsego</t>
  </si>
  <si>
    <t>NEWPORT</t>
  </si>
  <si>
    <t>MI Ottawa</t>
  </si>
  <si>
    <t>PROVIDENCE</t>
  </si>
  <si>
    <t>MI Presque Isle</t>
  </si>
  <si>
    <t>Presque Isle</t>
  </si>
  <si>
    <t>MI Roscommon</t>
  </si>
  <si>
    <t>Roscommon</t>
  </si>
  <si>
    <t>Abbeville</t>
  </si>
  <si>
    <t>MI Saginaw</t>
  </si>
  <si>
    <t>Saginaw</t>
  </si>
  <si>
    <t>MI Saint Clair</t>
  </si>
  <si>
    <t>Aiken</t>
  </si>
  <si>
    <t>MI Sanilac</t>
  </si>
  <si>
    <t>Sanilac</t>
  </si>
  <si>
    <t>MI Schoolcraft</t>
  </si>
  <si>
    <t>Schoolcraft</t>
  </si>
  <si>
    <t>Allendale</t>
  </si>
  <si>
    <t>MI Shiawassee</t>
  </si>
  <si>
    <t>Shiawassee</t>
  </si>
  <si>
    <t>MI Saint Joseph</t>
  </si>
  <si>
    <t>MI Tuscola</t>
  </si>
  <si>
    <t>Tuscola</t>
  </si>
  <si>
    <t>MI Van Buren</t>
  </si>
  <si>
    <t>Bamberg</t>
  </si>
  <si>
    <t>MI Washtenaw</t>
  </si>
  <si>
    <t>Washtenaw</t>
  </si>
  <si>
    <t>MI Wayne</t>
  </si>
  <si>
    <t>Barnwell</t>
  </si>
  <si>
    <t>MI Wexford</t>
  </si>
  <si>
    <t>Wexford</t>
  </si>
  <si>
    <t>MN Aitkin</t>
  </si>
  <si>
    <t>Aitkin</t>
  </si>
  <si>
    <t>MN Anoka</t>
  </si>
  <si>
    <t>Anoka</t>
  </si>
  <si>
    <t>MN Becker</t>
  </si>
  <si>
    <t>Becker</t>
  </si>
  <si>
    <t>BERKELEY</t>
  </si>
  <si>
    <t>MN Beltrami</t>
  </si>
  <si>
    <t>Beltrami</t>
  </si>
  <si>
    <t>MN Benton</t>
  </si>
  <si>
    <t>MN Big Stone</t>
  </si>
  <si>
    <t>Big Stone</t>
  </si>
  <si>
    <t>MN Blue Earth</t>
  </si>
  <si>
    <t>Blue Earth</t>
  </si>
  <si>
    <t>CHARLESTON</t>
  </si>
  <si>
    <t>MN Brown</t>
  </si>
  <si>
    <t>MN Carlton</t>
  </si>
  <si>
    <t>Carlton</t>
  </si>
  <si>
    <t>MN Carver</t>
  </si>
  <si>
    <t>Carver</t>
  </si>
  <si>
    <t>MN Cass</t>
  </si>
  <si>
    <t>Chester</t>
  </si>
  <si>
    <t>MN Chippewa</t>
  </si>
  <si>
    <t>MN Chisago</t>
  </si>
  <si>
    <t>Chisago</t>
  </si>
  <si>
    <t>Chesterfield</t>
  </si>
  <si>
    <t>MN Clay</t>
  </si>
  <si>
    <t>MN Clearwater</t>
  </si>
  <si>
    <t>Clarendon</t>
  </si>
  <si>
    <t>MN Cook</t>
  </si>
  <si>
    <t>MN Cottonwood</t>
  </si>
  <si>
    <t>Cottonwood</t>
  </si>
  <si>
    <t>COLLETON</t>
  </si>
  <si>
    <t>MN Crow Wing</t>
  </si>
  <si>
    <t>Crow Wing</t>
  </si>
  <si>
    <t>MN Dakota</t>
  </si>
  <si>
    <t>Dakota</t>
  </si>
  <si>
    <t>Darlington</t>
  </si>
  <si>
    <t>MN Dodge</t>
  </si>
  <si>
    <t>MN Douglas</t>
  </si>
  <si>
    <t>DILLON</t>
  </si>
  <si>
    <t>MN Faribault</t>
  </si>
  <si>
    <t>Faribault</t>
  </si>
  <si>
    <t>MN Fillmore</t>
  </si>
  <si>
    <t>Fillmore</t>
  </si>
  <si>
    <t>MN Freeborn</t>
  </si>
  <si>
    <t>Freeborn</t>
  </si>
  <si>
    <t>MN Goodhue</t>
  </si>
  <si>
    <t>Goodhue</t>
  </si>
  <si>
    <t>Edgefield</t>
  </si>
  <si>
    <t>MN Grant</t>
  </si>
  <si>
    <t>MN Hennepin</t>
  </si>
  <si>
    <t>Hennepin</t>
  </si>
  <si>
    <t>MN Houston</t>
  </si>
  <si>
    <t>MN Hubbard</t>
  </si>
  <si>
    <t>Hubbard</t>
  </si>
  <si>
    <t>FLORENCE</t>
  </si>
  <si>
    <t>MN Isanti</t>
  </si>
  <si>
    <t>Isanti</t>
  </si>
  <si>
    <t>MN Itasca</t>
  </si>
  <si>
    <t>Itasca</t>
  </si>
  <si>
    <t>GEORGETOWN</t>
  </si>
  <si>
    <t>MN Jackson</t>
  </si>
  <si>
    <t>MN Kanabec</t>
  </si>
  <si>
    <t>Kanabec</t>
  </si>
  <si>
    <t>Greenville</t>
  </si>
  <si>
    <t>MN Kandiyohi</t>
  </si>
  <si>
    <t>Kandiyohi</t>
  </si>
  <si>
    <t>MN Kittson</t>
  </si>
  <si>
    <t>Kittson</t>
  </si>
  <si>
    <t>MN Koochiching</t>
  </si>
  <si>
    <t>Koochiching</t>
  </si>
  <si>
    <t>MN Lac qui Parle</t>
  </si>
  <si>
    <t>Lac qui Parle</t>
  </si>
  <si>
    <t>HAMPTON</t>
  </si>
  <si>
    <t>MN Lake</t>
  </si>
  <si>
    <t>MN Lake of the Woods</t>
  </si>
  <si>
    <t>Lake of the Woods</t>
  </si>
  <si>
    <t>HORRY</t>
  </si>
  <si>
    <t>MN Le Sueur</t>
  </si>
  <si>
    <t>Le Sueur</t>
  </si>
  <si>
    <t>MN Lincoln</t>
  </si>
  <si>
    <t>JASPER</t>
  </si>
  <si>
    <t>MN Lyon</t>
  </si>
  <si>
    <t>MN Mahnomen</t>
  </si>
  <si>
    <t>Mahnomen</t>
  </si>
  <si>
    <t>Kershaw</t>
  </si>
  <si>
    <t>MN Marshall</t>
  </si>
  <si>
    <t>MN Martin</t>
  </si>
  <si>
    <t>Lancaster</t>
  </si>
  <si>
    <t>MN McLeod</t>
  </si>
  <si>
    <t>McLeod</t>
  </si>
  <si>
    <t>MN Meeker</t>
  </si>
  <si>
    <t>Meeker</t>
  </si>
  <si>
    <t>MN Mille Lacs</t>
  </si>
  <si>
    <t>Mille Lacs</t>
  </si>
  <si>
    <t>MN Morrison</t>
  </si>
  <si>
    <t>Morrison</t>
  </si>
  <si>
    <t>MN Mower</t>
  </si>
  <si>
    <t>Mower</t>
  </si>
  <si>
    <t>MN Murray</t>
  </si>
  <si>
    <t>Lexington</t>
  </si>
  <si>
    <t>MN Nicollet</t>
  </si>
  <si>
    <t>Nicollet</t>
  </si>
  <si>
    <t>MN Nobles</t>
  </si>
  <si>
    <t>Nobles</t>
  </si>
  <si>
    <t>MN Norman</t>
  </si>
  <si>
    <t>Norman</t>
  </si>
  <si>
    <t>MN Olmsted</t>
  </si>
  <si>
    <t>Olmsted</t>
  </si>
  <si>
    <t>Marlboro</t>
  </si>
  <si>
    <t>MN Otter Tail</t>
  </si>
  <si>
    <t>Otter Tail</t>
  </si>
  <si>
    <t>MN Pennington</t>
  </si>
  <si>
    <t>Pennington</t>
  </si>
  <si>
    <t>McCormick</t>
  </si>
  <si>
    <t>MN Pine</t>
  </si>
  <si>
    <t>Pine</t>
  </si>
  <si>
    <t>MN Pipestone</t>
  </si>
  <si>
    <t>Pipestone</t>
  </si>
  <si>
    <t>Newberry</t>
  </si>
  <si>
    <t>MN Polk</t>
  </si>
  <si>
    <t>MN Pope</t>
  </si>
  <si>
    <t>MN Ramsey</t>
  </si>
  <si>
    <t>Ramsey</t>
  </si>
  <si>
    <t>MN Red Lake</t>
  </si>
  <si>
    <t>Red Lake</t>
  </si>
  <si>
    <t>Orangeburg</t>
  </si>
  <si>
    <t>MN Redwood</t>
  </si>
  <si>
    <t>Redwood</t>
  </si>
  <si>
    <t>MN Renville</t>
  </si>
  <si>
    <t>Renville</t>
  </si>
  <si>
    <t>MN Rice</t>
  </si>
  <si>
    <t>MN Rock</t>
  </si>
  <si>
    <t>Rock</t>
  </si>
  <si>
    <t>MN Roseau</t>
  </si>
  <si>
    <t>Roseau</t>
  </si>
  <si>
    <t>MN Scott</t>
  </si>
  <si>
    <t>Saluda</t>
  </si>
  <si>
    <t>MN Sherburne</t>
  </si>
  <si>
    <t>Sherburne</t>
  </si>
  <si>
    <t>MN Sibley</t>
  </si>
  <si>
    <t>Sibley</t>
  </si>
  <si>
    <t>Spartanburg</t>
  </si>
  <si>
    <t>MN Saint Louis</t>
  </si>
  <si>
    <t>MN Stearns</t>
  </si>
  <si>
    <t>Stearns</t>
  </si>
  <si>
    <t>MN Steele</t>
  </si>
  <si>
    <t>Steele</t>
  </si>
  <si>
    <t>MN Stevens</t>
  </si>
  <si>
    <t>MN Swift</t>
  </si>
  <si>
    <t>Swift</t>
  </si>
  <si>
    <t>MN Todd</t>
  </si>
  <si>
    <t>WILLIAMSBURG</t>
  </si>
  <si>
    <t>MN Traverse</t>
  </si>
  <si>
    <t>Traverse</t>
  </si>
  <si>
    <t>MN Wabasha</t>
  </si>
  <si>
    <t>Wabasha</t>
  </si>
  <si>
    <t>MN Wadena</t>
  </si>
  <si>
    <t>Wadena</t>
  </si>
  <si>
    <t>MN Waseca</t>
  </si>
  <si>
    <t>Waseca</t>
  </si>
  <si>
    <t>MN Washington</t>
  </si>
  <si>
    <t>Bedford</t>
  </si>
  <si>
    <t>MN Watonwan</t>
  </si>
  <si>
    <t>Watonwan</t>
  </si>
  <si>
    <t>MN Wilkin</t>
  </si>
  <si>
    <t>Wilkin</t>
  </si>
  <si>
    <t>Bledsoe</t>
  </si>
  <si>
    <t>MN Winona</t>
  </si>
  <si>
    <t>Winona</t>
  </si>
  <si>
    <t>MN Wright</t>
  </si>
  <si>
    <t>MN Yellow Medicine</t>
  </si>
  <si>
    <t>Yellow Medicine</t>
  </si>
  <si>
    <t>MO Adair</t>
  </si>
  <si>
    <t>Cannon</t>
  </si>
  <si>
    <t>MO Andrew</t>
  </si>
  <si>
    <t>MO Atchison</t>
  </si>
  <si>
    <t>MO Audrain</t>
  </si>
  <si>
    <t>Cheatham</t>
  </si>
  <si>
    <t>MO Barry</t>
  </si>
  <si>
    <t>MO Barton</t>
  </si>
  <si>
    <t>MO Bates</t>
  </si>
  <si>
    <t>MO Benton</t>
  </si>
  <si>
    <t>Cocke</t>
  </si>
  <si>
    <t>MO Bollinger</t>
  </si>
  <si>
    <t>MO Boone</t>
  </si>
  <si>
    <t>Crockett</t>
  </si>
  <si>
    <t>MO Buchanan</t>
  </si>
  <si>
    <t>MO Butler</t>
  </si>
  <si>
    <t>MO Caldwell</t>
  </si>
  <si>
    <t>MO Callaway</t>
  </si>
  <si>
    <t>MO Camden</t>
  </si>
  <si>
    <t>Dickson</t>
  </si>
  <si>
    <t>MO Cape Girardeau</t>
  </si>
  <si>
    <t>Dyer</t>
  </si>
  <si>
    <t>MO Carroll</t>
  </si>
  <si>
    <t>MO Carter</t>
  </si>
  <si>
    <t>Fentress</t>
  </si>
  <si>
    <t>MO Cass</t>
  </si>
  <si>
    <t>MO Cedar</t>
  </si>
  <si>
    <t>MO Chariton</t>
  </si>
  <si>
    <t>Giles</t>
  </si>
  <si>
    <t>MO Christian</t>
  </si>
  <si>
    <t>Grainger</t>
  </si>
  <si>
    <t>MO Clark</t>
  </si>
  <si>
    <t>MO Clay</t>
  </si>
  <si>
    <t>MO Clinton</t>
  </si>
  <si>
    <t>Hamblen</t>
  </si>
  <si>
    <t>MO Cole</t>
  </si>
  <si>
    <t>MO Cooper</t>
  </si>
  <si>
    <t>MO Crawford</t>
  </si>
  <si>
    <t>Hardeman</t>
  </si>
  <si>
    <t>MO Dade</t>
  </si>
  <si>
    <t>MO Dallas</t>
  </si>
  <si>
    <t>Hawkins</t>
  </si>
  <si>
    <t>MO Daviess</t>
  </si>
  <si>
    <t>MO De Kalb</t>
  </si>
  <si>
    <t>MO Dent</t>
  </si>
  <si>
    <t>MO Douglas</t>
  </si>
  <si>
    <t>MO Dunklin</t>
  </si>
  <si>
    <t>MO Franklin</t>
  </si>
  <si>
    <t>Humphreys</t>
  </si>
  <si>
    <t>MO Gasconade</t>
  </si>
  <si>
    <t>MO Gentry</t>
  </si>
  <si>
    <t>MO Greene</t>
  </si>
  <si>
    <t>MO Grundy</t>
  </si>
  <si>
    <t>MO Harrison</t>
  </si>
  <si>
    <t>MO Henry</t>
  </si>
  <si>
    <t>MO Hickory</t>
  </si>
  <si>
    <t>MO Holt</t>
  </si>
  <si>
    <t>MO Howard</t>
  </si>
  <si>
    <t>MO Howell</t>
  </si>
  <si>
    <t>Loudon</t>
  </si>
  <si>
    <t>MO Iron</t>
  </si>
  <si>
    <t>MO Jackson</t>
  </si>
  <si>
    <t>MO Jasper</t>
  </si>
  <si>
    <t>MO Jefferson</t>
  </si>
  <si>
    <t>MO Johnson</t>
  </si>
  <si>
    <t>Maury</t>
  </si>
  <si>
    <t>MO Knox</t>
  </si>
  <si>
    <t>McMinn</t>
  </si>
  <si>
    <t>MO Laclede</t>
  </si>
  <si>
    <t>McNairy</t>
  </si>
  <si>
    <t>MO Lafayette</t>
  </si>
  <si>
    <t>Meigs</t>
  </si>
  <si>
    <t>MO Lawrence</t>
  </si>
  <si>
    <t>MO Lewis</t>
  </si>
  <si>
    <t>MO Lincoln</t>
  </si>
  <si>
    <t>MO Linn</t>
  </si>
  <si>
    <t>MO Livingston</t>
  </si>
  <si>
    <t>Obion</t>
  </si>
  <si>
    <t>MO Macon</t>
  </si>
  <si>
    <t>Overton</t>
  </si>
  <si>
    <t>MO Madison</t>
  </si>
  <si>
    <t>MO Maries</t>
  </si>
  <si>
    <t>Pickett</t>
  </si>
  <si>
    <t>MO Marion</t>
  </si>
  <si>
    <t>MO McDonald</t>
  </si>
  <si>
    <t>MO Mercer</t>
  </si>
  <si>
    <t>Rhea</t>
  </si>
  <si>
    <t>MO Miller</t>
  </si>
  <si>
    <t>Roane</t>
  </si>
  <si>
    <t>MO Mississippi</t>
  </si>
  <si>
    <t>MO Moniteau</t>
  </si>
  <si>
    <t>MO Monroe</t>
  </si>
  <si>
    <t>MO Montgomery</t>
  </si>
  <si>
    <t>Sequatchie</t>
  </si>
  <si>
    <t>MO Morgan</t>
  </si>
  <si>
    <t>MO New Madrid</t>
  </si>
  <si>
    <t>MO Newton</t>
  </si>
  <si>
    <t>MO Nodaway</t>
  </si>
  <si>
    <t>MO Oregon</t>
  </si>
  <si>
    <t>MO Osage</t>
  </si>
  <si>
    <t>MO Ozark</t>
  </si>
  <si>
    <t>MO Pemiscot</t>
  </si>
  <si>
    <t>Trousdale</t>
  </si>
  <si>
    <t>MO Perry</t>
  </si>
  <si>
    <t>Unicoi</t>
  </si>
  <si>
    <t>MO Pettis</t>
  </si>
  <si>
    <t>MO Phelps</t>
  </si>
  <si>
    <t>MO Pike</t>
  </si>
  <si>
    <t>MO Platte</t>
  </si>
  <si>
    <t>MO Polk</t>
  </si>
  <si>
    <t>MO Pulaski</t>
  </si>
  <si>
    <t>Weakley</t>
  </si>
  <si>
    <t>MO Putnam</t>
  </si>
  <si>
    <t>MO Ralls</t>
  </si>
  <si>
    <t>MO Randolph</t>
  </si>
  <si>
    <t>MO Ray</t>
  </si>
  <si>
    <t>MO Reynolds</t>
  </si>
  <si>
    <t>Andrews</t>
  </si>
  <si>
    <t>MO Ripley</t>
  </si>
  <si>
    <t>Angelina</t>
  </si>
  <si>
    <t>MO Saint Charles</t>
  </si>
  <si>
    <t>ARANSAS</t>
  </si>
  <si>
    <t>MO Saint Francois</t>
  </si>
  <si>
    <t>Archer</t>
  </si>
  <si>
    <t>MO Saint Louis</t>
  </si>
  <si>
    <t>Armstrong</t>
  </si>
  <si>
    <t>MO Sainte Genevieve</t>
  </si>
  <si>
    <t>Atascosa</t>
  </si>
  <si>
    <t>MO Saline</t>
  </si>
  <si>
    <t>Austin</t>
  </si>
  <si>
    <t>MO Schuyler</t>
  </si>
  <si>
    <t>Bailey</t>
  </si>
  <si>
    <t>MO Scotland</t>
  </si>
  <si>
    <t>Bandera</t>
  </si>
  <si>
    <t>MO Scott</t>
  </si>
  <si>
    <t>Bastrop</t>
  </si>
  <si>
    <t>MO Shannon</t>
  </si>
  <si>
    <t>Baylor</t>
  </si>
  <si>
    <t>MO Shelby</t>
  </si>
  <si>
    <t>BEE</t>
  </si>
  <si>
    <t>MO Saint Clair</t>
  </si>
  <si>
    <t>MO Stoddard</t>
  </si>
  <si>
    <t>Bexar</t>
  </si>
  <si>
    <t>MO Stone</t>
  </si>
  <si>
    <t>Blanco</t>
  </si>
  <si>
    <t>MO Sullivan</t>
  </si>
  <si>
    <t>Borden</t>
  </si>
  <si>
    <t>MO Taney</t>
  </si>
  <si>
    <t>Bosque</t>
  </si>
  <si>
    <t>MO Texas</t>
  </si>
  <si>
    <t>Bowie</t>
  </si>
  <si>
    <t>MO Vernon</t>
  </si>
  <si>
    <t>BRAZORIA</t>
  </si>
  <si>
    <t>MO Warren</t>
  </si>
  <si>
    <t>Brazos</t>
  </si>
  <si>
    <t>MO Washington</t>
  </si>
  <si>
    <t>Brewster</t>
  </si>
  <si>
    <t>MO Wayne</t>
  </si>
  <si>
    <t>Briscoe</t>
  </si>
  <si>
    <t>MO Webster</t>
  </si>
  <si>
    <t>BROOKS</t>
  </si>
  <si>
    <t>MO Worth</t>
  </si>
  <si>
    <t>MO Wright</t>
  </si>
  <si>
    <t>Burleson</t>
  </si>
  <si>
    <t>MS Adams</t>
  </si>
  <si>
    <t>Burnet</t>
  </si>
  <si>
    <t>MS Alcorn</t>
  </si>
  <si>
    <t>Alcorn</t>
  </si>
  <si>
    <t>MS Amite</t>
  </si>
  <si>
    <t>Amite</t>
  </si>
  <si>
    <t>MS Attala</t>
  </si>
  <si>
    <t>Attala</t>
  </si>
  <si>
    <t>Callahan</t>
  </si>
  <si>
    <t>MS Benton</t>
  </si>
  <si>
    <t>MS Bolivar</t>
  </si>
  <si>
    <t>Bolivar</t>
  </si>
  <si>
    <t>Camp</t>
  </si>
  <si>
    <t>MS Calhoun</t>
  </si>
  <si>
    <t>Carson</t>
  </si>
  <si>
    <t>MS Carroll</t>
  </si>
  <si>
    <t>MS Chickasaw</t>
  </si>
  <si>
    <t>Castro</t>
  </si>
  <si>
    <t>MS Choctaw</t>
  </si>
  <si>
    <t>CHAMBERS</t>
  </si>
  <si>
    <t>MS Claiborne</t>
  </si>
  <si>
    <t>MS Clarke</t>
  </si>
  <si>
    <t>Childress</t>
  </si>
  <si>
    <t>MS Clay</t>
  </si>
  <si>
    <t>MS Coahoma</t>
  </si>
  <si>
    <t>Coahoma</t>
  </si>
  <si>
    <t>Cochran</t>
  </si>
  <si>
    <t>MS Copiah</t>
  </si>
  <si>
    <t>Copiah</t>
  </si>
  <si>
    <t>Coke</t>
  </si>
  <si>
    <t>MS Covington</t>
  </si>
  <si>
    <t>Coleman</t>
  </si>
  <si>
    <t>MS De Soto</t>
  </si>
  <si>
    <t>Collin</t>
  </si>
  <si>
    <t>MS Forrest</t>
  </si>
  <si>
    <t>Forrest</t>
  </si>
  <si>
    <t>Collingsworth</t>
  </si>
  <si>
    <t>MS Franklin</t>
  </si>
  <si>
    <t>COLORADO</t>
  </si>
  <si>
    <t>MS GEORGE</t>
  </si>
  <si>
    <t>George</t>
  </si>
  <si>
    <t>Comal</t>
  </si>
  <si>
    <t>MS Greene</t>
  </si>
  <si>
    <t>MS Grenada</t>
  </si>
  <si>
    <t>Grenada</t>
  </si>
  <si>
    <t>Concho</t>
  </si>
  <si>
    <t>MS HANCOCK</t>
  </si>
  <si>
    <t>Cooke</t>
  </si>
  <si>
    <t>MS HARRISON</t>
  </si>
  <si>
    <t>Coryell</t>
  </si>
  <si>
    <t>MS Hinds</t>
  </si>
  <si>
    <t>Hinds</t>
  </si>
  <si>
    <t>Cottle</t>
  </si>
  <si>
    <t>MS Holmes</t>
  </si>
  <si>
    <t>Crane</t>
  </si>
  <si>
    <t>MS Humphreys</t>
  </si>
  <si>
    <t>MS Issaquena</t>
  </si>
  <si>
    <t>Issaquena</t>
  </si>
  <si>
    <t>Crosby</t>
  </si>
  <si>
    <t>MS Itawamba</t>
  </si>
  <si>
    <t>Itawamba</t>
  </si>
  <si>
    <t>Culberson</t>
  </si>
  <si>
    <t>MS JACKSON</t>
  </si>
  <si>
    <t>Dallam</t>
  </si>
  <si>
    <t>MS Jasper</t>
  </si>
  <si>
    <t>MS Jefferson</t>
  </si>
  <si>
    <t>MS Jefferson Davis</t>
  </si>
  <si>
    <t>Jefferson Davis</t>
  </si>
  <si>
    <t>De Witt</t>
  </si>
  <si>
    <t>MS Jones</t>
  </si>
  <si>
    <t>Deaf Smith</t>
  </si>
  <si>
    <t>MS Kemper</t>
  </si>
  <si>
    <t>Kemper</t>
  </si>
  <si>
    <t>MS Lafayette</t>
  </si>
  <si>
    <t>Denton</t>
  </si>
  <si>
    <t>MS Lamar</t>
  </si>
  <si>
    <t>Dickens</t>
  </si>
  <si>
    <t>MS Lauderdale</t>
  </si>
  <si>
    <t>Dimmit</t>
  </si>
  <si>
    <t>MS Lawrence</t>
  </si>
  <si>
    <t>Donley</t>
  </si>
  <si>
    <t>MS Leake</t>
  </si>
  <si>
    <t>Leake</t>
  </si>
  <si>
    <t>MS Lee</t>
  </si>
  <si>
    <t>Eastland</t>
  </si>
  <si>
    <t>MS Leflore</t>
  </si>
  <si>
    <t>Leflore</t>
  </si>
  <si>
    <t>Ector</t>
  </si>
  <si>
    <t>MS Lincoln</t>
  </si>
  <si>
    <t>MS Lowndes</t>
  </si>
  <si>
    <t>MS Madison</t>
  </si>
  <si>
    <t>MS Marion</t>
  </si>
  <si>
    <t>Erath</t>
  </si>
  <si>
    <t>MS Marshall</t>
  </si>
  <si>
    <t>Falls</t>
  </si>
  <si>
    <t>MS Monroe</t>
  </si>
  <si>
    <t>MS Montgomery</t>
  </si>
  <si>
    <t>MS Neshoba</t>
  </si>
  <si>
    <t>Neshoba</t>
  </si>
  <si>
    <t>Fisher</t>
  </si>
  <si>
    <t>MS Newton</t>
  </si>
  <si>
    <t>MS Noxubee</t>
  </si>
  <si>
    <t>Noxubee</t>
  </si>
  <si>
    <t>Foard</t>
  </si>
  <si>
    <t>MS Oktibbeha</t>
  </si>
  <si>
    <t>Oktibbeha</t>
  </si>
  <si>
    <t>FORT BEND</t>
  </si>
  <si>
    <t>MS Panola</t>
  </si>
  <si>
    <t>Panola</t>
  </si>
  <si>
    <t>MS PEARL RIVER</t>
  </si>
  <si>
    <t>Pearl River</t>
  </si>
  <si>
    <t>Freestone</t>
  </si>
  <si>
    <t>MS Perry</t>
  </si>
  <si>
    <t>Frio</t>
  </si>
  <si>
    <t>MS Pike</t>
  </si>
  <si>
    <t>Gaines</t>
  </si>
  <si>
    <t>MS Pontotoc</t>
  </si>
  <si>
    <t>GALVESTON</t>
  </si>
  <si>
    <t>MS Prentiss</t>
  </si>
  <si>
    <t>Prentiss</t>
  </si>
  <si>
    <t>Garza</t>
  </si>
  <si>
    <t>MS Quitman</t>
  </si>
  <si>
    <t>Gillespie</t>
  </si>
  <si>
    <t>MS Rankin</t>
  </si>
  <si>
    <t>Rankin</t>
  </si>
  <si>
    <t>Glasscock</t>
  </si>
  <si>
    <t>MS Scott</t>
  </si>
  <si>
    <t>GOLIAD</t>
  </si>
  <si>
    <t>MS Sharkey</t>
  </si>
  <si>
    <t>Sharkey</t>
  </si>
  <si>
    <t>Gonzales</t>
  </si>
  <si>
    <t>MS Simpson</t>
  </si>
  <si>
    <t>MS Smith</t>
  </si>
  <si>
    <t>MS STONE</t>
  </si>
  <si>
    <t>Gregg</t>
  </si>
  <si>
    <t>MS Sunflower</t>
  </si>
  <si>
    <t>Sunflower</t>
  </si>
  <si>
    <t>Grimes</t>
  </si>
  <si>
    <t>MS Tallahatchie</t>
  </si>
  <si>
    <t>Tallahatchie</t>
  </si>
  <si>
    <t>Guadalupe</t>
  </si>
  <si>
    <t>MS Tate</t>
  </si>
  <si>
    <t>Tate</t>
  </si>
  <si>
    <t>MS Tippah</t>
  </si>
  <si>
    <t>Tippah</t>
  </si>
  <si>
    <t>MS Tishomingo</t>
  </si>
  <si>
    <t>Tishomingo</t>
  </si>
  <si>
    <t>MS Tunica</t>
  </si>
  <si>
    <t>Tunica</t>
  </si>
  <si>
    <t>Hansford</t>
  </si>
  <si>
    <t>MS Union</t>
  </si>
  <si>
    <t>MS Walthall</t>
  </si>
  <si>
    <t>Walthall</t>
  </si>
  <si>
    <t>HARDIN</t>
  </si>
  <si>
    <t>MS Warren</t>
  </si>
  <si>
    <t>HARRIS</t>
  </si>
  <si>
    <t>MS Washington</t>
  </si>
  <si>
    <t>MS Wayne</t>
  </si>
  <si>
    <t>Hartley</t>
  </si>
  <si>
    <t>MS Webster</t>
  </si>
  <si>
    <t>MS Wilkinson</t>
  </si>
  <si>
    <t>Hays</t>
  </si>
  <si>
    <t>MS Winston</t>
  </si>
  <si>
    <t>Hemphill</t>
  </si>
  <si>
    <t>MS Yalobusha</t>
  </si>
  <si>
    <t>Yalobusha</t>
  </si>
  <si>
    <t>MS Yazoo</t>
  </si>
  <si>
    <t>Yazoo</t>
  </si>
  <si>
    <t>HIDALGO</t>
  </si>
  <si>
    <t>MT Beaverhead</t>
  </si>
  <si>
    <t>Beaverhead</t>
  </si>
  <si>
    <t>Hill</t>
  </si>
  <si>
    <t>MT Big Horn</t>
  </si>
  <si>
    <t>Big Horn</t>
  </si>
  <si>
    <t>Hockley</t>
  </si>
  <si>
    <t>MT Blaine</t>
  </si>
  <si>
    <t>Hood</t>
  </si>
  <si>
    <t>MT Broadwater</t>
  </si>
  <si>
    <t>Broadwater</t>
  </si>
  <si>
    <t>MT Carbon</t>
  </si>
  <si>
    <t>Carbon</t>
  </si>
  <si>
    <t>MT Carter</t>
  </si>
  <si>
    <t>MT Cascade</t>
  </si>
  <si>
    <t>Cascade</t>
  </si>
  <si>
    <t>Hudspeth</t>
  </si>
  <si>
    <t>MT Chouteau</t>
  </si>
  <si>
    <t>Chouteau</t>
  </si>
  <si>
    <t>Hunt</t>
  </si>
  <si>
    <t>MT Custer</t>
  </si>
  <si>
    <t>Hutchinson</t>
  </si>
  <si>
    <t>MT Daniels</t>
  </si>
  <si>
    <t>Daniels</t>
  </si>
  <si>
    <t>Irion</t>
  </si>
  <si>
    <t>MT Dawson</t>
  </si>
  <si>
    <t>Jack</t>
  </si>
  <si>
    <t>MT Deer Lodge</t>
  </si>
  <si>
    <t>Deer Lodge</t>
  </si>
  <si>
    <t>JACKSON</t>
  </si>
  <si>
    <t>MT Fallon</t>
  </si>
  <si>
    <t>Fallon</t>
  </si>
  <si>
    <t>MT Fergus</t>
  </si>
  <si>
    <t>Fergus</t>
  </si>
  <si>
    <t>MT Flathead</t>
  </si>
  <si>
    <t>Flathead</t>
  </si>
  <si>
    <t>MT Gallatin</t>
  </si>
  <si>
    <t>Jim Hogg</t>
  </si>
  <si>
    <t>MT Garfield</t>
  </si>
  <si>
    <t>JIM WELLS</t>
  </si>
  <si>
    <t>MT Glacier</t>
  </si>
  <si>
    <t>Glacier</t>
  </si>
  <si>
    <t>MT Golden Valley</t>
  </si>
  <si>
    <t>Golden Valley</t>
  </si>
  <si>
    <t>MT Granite</t>
  </si>
  <si>
    <t>Granite</t>
  </si>
  <si>
    <t>Karnes</t>
  </si>
  <si>
    <t>MT Hill</t>
  </si>
  <si>
    <t>Kaufman</t>
  </si>
  <si>
    <t>MT Jefferson</t>
  </si>
  <si>
    <t>MT Judith Basin</t>
  </si>
  <si>
    <t>Judith Basin</t>
  </si>
  <si>
    <t>KENEDY</t>
  </si>
  <si>
    <t>MT Lake</t>
  </si>
  <si>
    <t>MT Lewis and Clark</t>
  </si>
  <si>
    <t>Lewis and Clark</t>
  </si>
  <si>
    <t>Kerr</t>
  </si>
  <si>
    <t>MT Liberty Mutual</t>
  </si>
  <si>
    <t>Liberty Mutual</t>
  </si>
  <si>
    <t>Kimble</t>
  </si>
  <si>
    <t>MT Lincoln</t>
  </si>
  <si>
    <t>King</t>
  </si>
  <si>
    <t>MT Madison</t>
  </si>
  <si>
    <t>Kinney</t>
  </si>
  <si>
    <t>MT McCone</t>
  </si>
  <si>
    <t>McCone</t>
  </si>
  <si>
    <t>KLEBERG</t>
  </si>
  <si>
    <t>MT Meagher</t>
  </si>
  <si>
    <t>Meagher</t>
  </si>
  <si>
    <t>MT Mineral</t>
  </si>
  <si>
    <t>MT Missoula</t>
  </si>
  <si>
    <t>Missoula</t>
  </si>
  <si>
    <t>MT Musselshell</t>
  </si>
  <si>
    <t>Musselshell</t>
  </si>
  <si>
    <t>Lamb</t>
  </si>
  <si>
    <t>MT Park</t>
  </si>
  <si>
    <t>Lampasas</t>
  </si>
  <si>
    <t>MT Petroleum</t>
  </si>
  <si>
    <t>Petroleum</t>
  </si>
  <si>
    <t>LAVACA</t>
  </si>
  <si>
    <t>MT Phillips</t>
  </si>
  <si>
    <t>MT Pondera</t>
  </si>
  <si>
    <t>Pondera</t>
  </si>
  <si>
    <t>MT Powder River</t>
  </si>
  <si>
    <t>Powder River</t>
  </si>
  <si>
    <t>MT Powell</t>
  </si>
  <si>
    <t>MT Prairie</t>
  </si>
  <si>
    <t>Lipscomb</t>
  </si>
  <si>
    <t>MT Ravalli</t>
  </si>
  <si>
    <t>Ravalli</t>
  </si>
  <si>
    <t>LIVE OAK</t>
  </si>
  <si>
    <t>MT Richland</t>
  </si>
  <si>
    <t>Llano</t>
  </si>
  <si>
    <t>MT Roosevelt</t>
  </si>
  <si>
    <t>Roosevelt</t>
  </si>
  <si>
    <t>Loving</t>
  </si>
  <si>
    <t>MT Rosebud</t>
  </si>
  <si>
    <t>Rosebud</t>
  </si>
  <si>
    <t>Lubbock</t>
  </si>
  <si>
    <t>MT Sanders</t>
  </si>
  <si>
    <t>Sanders</t>
  </si>
  <si>
    <t>Lynn</t>
  </si>
  <si>
    <t>MT Sheridan</t>
  </si>
  <si>
    <t>MT Silver Bow</t>
  </si>
  <si>
    <t>Silver Bow</t>
  </si>
  <si>
    <t>MT Stillwater</t>
  </si>
  <si>
    <t>Stillwater</t>
  </si>
  <si>
    <t>MT Sweet Grass</t>
  </si>
  <si>
    <t>Sweet Grass</t>
  </si>
  <si>
    <t>MT Teton</t>
  </si>
  <si>
    <t>MATAGORDA</t>
  </si>
  <si>
    <t>MT Toole</t>
  </si>
  <si>
    <t>Toole</t>
  </si>
  <si>
    <t>Maverick</t>
  </si>
  <si>
    <t>MT Treasure</t>
  </si>
  <si>
    <t>Treasure</t>
  </si>
  <si>
    <t>McCulloch</t>
  </si>
  <si>
    <t>MT Valley</t>
  </si>
  <si>
    <t>McLennan</t>
  </si>
  <si>
    <t>MT Wheatland</t>
  </si>
  <si>
    <t>Wheatland</t>
  </si>
  <si>
    <t>McMullen</t>
  </si>
  <si>
    <t>MT Wibaux</t>
  </si>
  <si>
    <t>Wibaux</t>
  </si>
  <si>
    <t>Medina</t>
  </si>
  <si>
    <t>MT Yellowstone</t>
  </si>
  <si>
    <t>Yellowstone</t>
  </si>
  <si>
    <t>NC Alamance</t>
  </si>
  <si>
    <t>NC Alexander</t>
  </si>
  <si>
    <t>Milam</t>
  </si>
  <si>
    <t>NC Alleghany</t>
  </si>
  <si>
    <t>NC Anson</t>
  </si>
  <si>
    <t>NC Ashe</t>
  </si>
  <si>
    <t>Montague</t>
  </si>
  <si>
    <t>NC Avery</t>
  </si>
  <si>
    <t>MONTGOMERY</t>
  </si>
  <si>
    <t>NC BEAUFORT</t>
  </si>
  <si>
    <t>Beaufort</t>
  </si>
  <si>
    <t>NC BERTIE</t>
  </si>
  <si>
    <t>Bertie</t>
  </si>
  <si>
    <t>NC BLADEN</t>
  </si>
  <si>
    <t>Bladen</t>
  </si>
  <si>
    <t>Motley</t>
  </si>
  <si>
    <t>NC BRUNSWICK</t>
  </si>
  <si>
    <t>Brunswick</t>
  </si>
  <si>
    <t>Nacogdoches</t>
  </si>
  <si>
    <t>NC Buncombe</t>
  </si>
  <si>
    <t>Navarro</t>
  </si>
  <si>
    <t>NC Burke</t>
  </si>
  <si>
    <t>NEWTON</t>
  </si>
  <si>
    <t>NC Cabarrus</t>
  </si>
  <si>
    <t>Nolan</t>
  </si>
  <si>
    <t>NC Caldwell</t>
  </si>
  <si>
    <t>NUECES</t>
  </si>
  <si>
    <t>NC CAMDEN</t>
  </si>
  <si>
    <t>Ochiltree</t>
  </si>
  <si>
    <t>NC CARTERET</t>
  </si>
  <si>
    <t>Carteret</t>
  </si>
  <si>
    <t>NC Caswell</t>
  </si>
  <si>
    <t>NC Catawba</t>
  </si>
  <si>
    <t>Palo Pinto</t>
  </si>
  <si>
    <t>NC Chatham</t>
  </si>
  <si>
    <t>NC Cherokee</t>
  </si>
  <si>
    <t>Parker</t>
  </si>
  <si>
    <t>NC CHOWAN</t>
  </si>
  <si>
    <t>Chowan</t>
  </si>
  <si>
    <t>Parmer</t>
  </si>
  <si>
    <t>NC Clay</t>
  </si>
  <si>
    <t>Pecos</t>
  </si>
  <si>
    <t>NC Cleveland</t>
  </si>
  <si>
    <t>NC COLUMBUS</t>
  </si>
  <si>
    <t>Columbus</t>
  </si>
  <si>
    <t>Potter</t>
  </si>
  <si>
    <t>NC CRAVEN</t>
  </si>
  <si>
    <t>Craven</t>
  </si>
  <si>
    <t>Presidio</t>
  </si>
  <si>
    <t>NC Cumberland</t>
  </si>
  <si>
    <t>Rains</t>
  </si>
  <si>
    <t>NC CURRITUCK</t>
  </si>
  <si>
    <t>Currituck</t>
  </si>
  <si>
    <t>Randall</t>
  </si>
  <si>
    <t>NC DARE</t>
  </si>
  <si>
    <t>Dare</t>
  </si>
  <si>
    <t>Reagan</t>
  </si>
  <si>
    <t>NC Davidson</t>
  </si>
  <si>
    <t>Real</t>
  </si>
  <si>
    <t>NC Davie</t>
  </si>
  <si>
    <t>NC DUPLIN</t>
  </si>
  <si>
    <t>Duplin</t>
  </si>
  <si>
    <t>Reeves</t>
  </si>
  <si>
    <t>NC Durham</t>
  </si>
  <si>
    <t>REFUGIO</t>
  </si>
  <si>
    <t>NC Edgecombe</t>
  </si>
  <si>
    <t>Roberts</t>
  </si>
  <si>
    <t>NC Forsyth</t>
  </si>
  <si>
    <t>NC Franklin</t>
  </si>
  <si>
    <t>Rockwall</t>
  </si>
  <si>
    <t>NC Gaston</t>
  </si>
  <si>
    <t>Runnels</t>
  </si>
  <si>
    <t>NC GATES</t>
  </si>
  <si>
    <t>Gates</t>
  </si>
  <si>
    <t>Rusk</t>
  </si>
  <si>
    <t>NC Graham</t>
  </si>
  <si>
    <t>NC Granville</t>
  </si>
  <si>
    <t>San Augustine</t>
  </si>
  <si>
    <t>NC Greene</t>
  </si>
  <si>
    <t>San Jacinto</t>
  </si>
  <si>
    <t>NC Guilford</t>
  </si>
  <si>
    <t>SAN PATRICIO</t>
  </si>
  <si>
    <t>NC HALIFAX</t>
  </si>
  <si>
    <t>Halifax</t>
  </si>
  <si>
    <t>San Saba</t>
  </si>
  <si>
    <t>NC Harnett</t>
  </si>
  <si>
    <t>Schleicher</t>
  </si>
  <si>
    <t>NC Haywood</t>
  </si>
  <si>
    <t>Scurry</t>
  </si>
  <si>
    <t>NC Henderson</t>
  </si>
  <si>
    <t>Shackelford</t>
  </si>
  <si>
    <t>NC HERTFORD</t>
  </si>
  <si>
    <t>Hertford</t>
  </si>
  <si>
    <t>NC Hoke</t>
  </si>
  <si>
    <t>NC HYDE</t>
  </si>
  <si>
    <t>Hyde</t>
  </si>
  <si>
    <t>NC Iredell</t>
  </si>
  <si>
    <t>Somervell</t>
  </si>
  <si>
    <t>NC Jackson</t>
  </si>
  <si>
    <t>Starr</t>
  </si>
  <si>
    <t>NC Johnston</t>
  </si>
  <si>
    <t>NC JONES</t>
  </si>
  <si>
    <t>Sterling</t>
  </si>
  <si>
    <t>NC Lee</t>
  </si>
  <si>
    <t>Stonewall</t>
  </si>
  <si>
    <t>NC LENOIR</t>
  </si>
  <si>
    <t>Lenoir</t>
  </si>
  <si>
    <t>Sutton</t>
  </si>
  <si>
    <t>NC Lincoln</t>
  </si>
  <si>
    <t>Swisher</t>
  </si>
  <si>
    <t>NC Macon</t>
  </si>
  <si>
    <t>Tarrant</t>
  </si>
  <si>
    <t>NC Madison</t>
  </si>
  <si>
    <t>NC MARTIN</t>
  </si>
  <si>
    <t>NC McDowell</t>
  </si>
  <si>
    <t>Terry</t>
  </si>
  <si>
    <t>NC Mecklenburg</t>
  </si>
  <si>
    <t>Throckmorton</t>
  </si>
  <si>
    <t>NC Mitchell</t>
  </si>
  <si>
    <t>Titus</t>
  </si>
  <si>
    <t>NC Montgomery</t>
  </si>
  <si>
    <t>Tom Green</t>
  </si>
  <si>
    <t>NC Moore</t>
  </si>
  <si>
    <t>Travis</t>
  </si>
  <si>
    <t>NC Nash</t>
  </si>
  <si>
    <t>NC NEW HANOVER</t>
  </si>
  <si>
    <t>New Hanover</t>
  </si>
  <si>
    <t>Tyler</t>
  </si>
  <si>
    <t>NC NORTHAMPTON</t>
  </si>
  <si>
    <t>Northampton</t>
  </si>
  <si>
    <t>Upshur</t>
  </si>
  <si>
    <t>NC ONSLOW</t>
  </si>
  <si>
    <t>Onslow</t>
  </si>
  <si>
    <t>Upton</t>
  </si>
  <si>
    <t>NC Orange</t>
  </si>
  <si>
    <t>Uvalde</t>
  </si>
  <si>
    <t>NC PAMLICO</t>
  </si>
  <si>
    <t>Pamlico</t>
  </si>
  <si>
    <t>Val Verde</t>
  </si>
  <si>
    <t>NC PASQUOTANK</t>
  </si>
  <si>
    <t>Pasquotank</t>
  </si>
  <si>
    <t>Van Zandt</t>
  </si>
  <si>
    <t>NC PENDER</t>
  </si>
  <si>
    <t>Pender</t>
  </si>
  <si>
    <t>VICTORIA</t>
  </si>
  <si>
    <t>NC PERQUIMANS</t>
  </si>
  <si>
    <t>Perquimans</t>
  </si>
  <si>
    <t>NC Person</t>
  </si>
  <si>
    <t>WALLER</t>
  </si>
  <si>
    <t>NC PITT</t>
  </si>
  <si>
    <t>Pitt</t>
  </si>
  <si>
    <t>Ward</t>
  </si>
  <si>
    <t>NC Polk</t>
  </si>
  <si>
    <t>NC Randolph</t>
  </si>
  <si>
    <t>Webb</t>
  </si>
  <si>
    <t>NC Richmond</t>
  </si>
  <si>
    <t>WHARTON</t>
  </si>
  <si>
    <t>NC ROBESON</t>
  </si>
  <si>
    <t>Robeson</t>
  </si>
  <si>
    <t>NC Rockingham</t>
  </si>
  <si>
    <t>NC Rowan</t>
  </si>
  <si>
    <t>Wilbarger</t>
  </si>
  <si>
    <t>NC Rutherford</t>
  </si>
  <si>
    <t>WILLACY</t>
  </si>
  <si>
    <t>NC SAMPSON</t>
  </si>
  <si>
    <t>Sampson</t>
  </si>
  <si>
    <t>NC Scotland</t>
  </si>
  <si>
    <t>NC Stanly</t>
  </si>
  <si>
    <t>Winkler</t>
  </si>
  <si>
    <t>NC Stokes</t>
  </si>
  <si>
    <t>Wise</t>
  </si>
  <si>
    <t>NC Surry</t>
  </si>
  <si>
    <t>Wood</t>
  </si>
  <si>
    <t>NC Swain</t>
  </si>
  <si>
    <t>Yoakum</t>
  </si>
  <si>
    <t>NC Transylvania</t>
  </si>
  <si>
    <t>Young</t>
  </si>
  <si>
    <t>NC TYRRELL</t>
  </si>
  <si>
    <t>Tyrrell</t>
  </si>
  <si>
    <t>Zapata</t>
  </si>
  <si>
    <t>NC Union</t>
  </si>
  <si>
    <t>Zavala</t>
  </si>
  <si>
    <t>NC Vance</t>
  </si>
  <si>
    <t>ACCOMACK</t>
  </si>
  <si>
    <t>NC Wake</t>
  </si>
  <si>
    <t>Albemarle</t>
  </si>
  <si>
    <t>NC Warren</t>
  </si>
  <si>
    <t>Alexandria</t>
  </si>
  <si>
    <t>NC WASHINGTON</t>
  </si>
  <si>
    <t>NC Watauga</t>
  </si>
  <si>
    <t>Amelia</t>
  </si>
  <si>
    <t>NC Wayne</t>
  </si>
  <si>
    <t>Amherst</t>
  </si>
  <si>
    <t>NC Wilkes</t>
  </si>
  <si>
    <t>Appomattox</t>
  </si>
  <si>
    <t>NC Wilson</t>
  </si>
  <si>
    <t>Arlington</t>
  </si>
  <si>
    <t>NC Yadkin</t>
  </si>
  <si>
    <t>Augusta</t>
  </si>
  <si>
    <t>NC Yancey</t>
  </si>
  <si>
    <t>ND Adams</t>
  </si>
  <si>
    <t>ND Barnes</t>
  </si>
  <si>
    <t>Barnes</t>
  </si>
  <si>
    <t>Bland</t>
  </si>
  <si>
    <t>ND Benson</t>
  </si>
  <si>
    <t>Benson</t>
  </si>
  <si>
    <t>Botetourt</t>
  </si>
  <si>
    <t>ND Billings</t>
  </si>
  <si>
    <t>Billings</t>
  </si>
  <si>
    <t>ND Bottineau</t>
  </si>
  <si>
    <t>Bottineau</t>
  </si>
  <si>
    <t>ND Bowman</t>
  </si>
  <si>
    <t>Bowman</t>
  </si>
  <si>
    <t>ND Burke</t>
  </si>
  <si>
    <t>Buckingham</t>
  </si>
  <si>
    <t>ND Burleigh</t>
  </si>
  <si>
    <t>Burleigh</t>
  </si>
  <si>
    <t>ND Cass</t>
  </si>
  <si>
    <t>ND Cavalier</t>
  </si>
  <si>
    <t>Cavalier</t>
  </si>
  <si>
    <t>ND Dickey</t>
  </si>
  <si>
    <t>Dickey</t>
  </si>
  <si>
    <t>ND Divide</t>
  </si>
  <si>
    <t>Divide</t>
  </si>
  <si>
    <t>ND Dunn</t>
  </si>
  <si>
    <t>Dunn</t>
  </si>
  <si>
    <t>Charlottesville</t>
  </si>
  <si>
    <t>ND Eddy</t>
  </si>
  <si>
    <t>Eddy</t>
  </si>
  <si>
    <t>Chesapeake</t>
  </si>
  <si>
    <t>ND Emmons</t>
  </si>
  <si>
    <t>Emmons</t>
  </si>
  <si>
    <t>ND Foster</t>
  </si>
  <si>
    <t>Foster</t>
  </si>
  <si>
    <t>ND Golden Valley</t>
  </si>
  <si>
    <t>Clifton Forge</t>
  </si>
  <si>
    <t>ND Grand Forks</t>
  </si>
  <si>
    <t>Grand Forks</t>
  </si>
  <si>
    <t>Colonial Heights</t>
  </si>
  <si>
    <t>ND Grant</t>
  </si>
  <si>
    <t>ND Griggs</t>
  </si>
  <si>
    <t>Griggs</t>
  </si>
  <si>
    <t>ND Hettinger</t>
  </si>
  <si>
    <t>Hettinger</t>
  </si>
  <si>
    <t>Culpeper</t>
  </si>
  <si>
    <t>ND Kidder</t>
  </si>
  <si>
    <t>Kidder</t>
  </si>
  <si>
    <t>ND LaMoure</t>
  </si>
  <si>
    <t>LaMoure</t>
  </si>
  <si>
    <t>Danville</t>
  </si>
  <si>
    <t>ND Logan</t>
  </si>
  <si>
    <t>Dickenson</t>
  </si>
  <si>
    <t>ND McHenry</t>
  </si>
  <si>
    <t>Dinwiddie</t>
  </si>
  <si>
    <t>ND McIntosh</t>
  </si>
  <si>
    <t>ND McKenzie</t>
  </si>
  <si>
    <t>McKenzie</t>
  </si>
  <si>
    <t>FAIRFAX</t>
  </si>
  <si>
    <t>ND McLean</t>
  </si>
  <si>
    <t>Falls Church</t>
  </si>
  <si>
    <t>ND Mercer</t>
  </si>
  <si>
    <t>Fauquier</t>
  </si>
  <si>
    <t>ND Morton</t>
  </si>
  <si>
    <t>ND Mountrail</t>
  </si>
  <si>
    <t>Mountrail</t>
  </si>
  <si>
    <t>Fluvanna</t>
  </si>
  <si>
    <t>ND Nelson</t>
  </si>
  <si>
    <t>ND Oliver</t>
  </si>
  <si>
    <t>Oliver</t>
  </si>
  <si>
    <t>ND Pembina</t>
  </si>
  <si>
    <t>Pembina</t>
  </si>
  <si>
    <t>Fredericksburg</t>
  </si>
  <si>
    <t>ND Pierce</t>
  </si>
  <si>
    <t>ND Ramsey</t>
  </si>
  <si>
    <t>ND Ransom</t>
  </si>
  <si>
    <t>Ransom</t>
  </si>
  <si>
    <t>Goochland</t>
  </si>
  <si>
    <t>ND Renville</t>
  </si>
  <si>
    <t>ND Richland</t>
  </si>
  <si>
    <t>ND Rolette</t>
  </si>
  <si>
    <t>Rolette</t>
  </si>
  <si>
    <t>Greensville</t>
  </si>
  <si>
    <t>ND Sargent</t>
  </si>
  <si>
    <t>Sargent</t>
  </si>
  <si>
    <t>ND Sheridan</t>
  </si>
  <si>
    <t>Hampton</t>
  </si>
  <si>
    <t>ND Sioux</t>
  </si>
  <si>
    <t>Hanover</t>
  </si>
  <si>
    <t>ND Slope</t>
  </si>
  <si>
    <t>Slope</t>
  </si>
  <si>
    <t>Harrisonburg</t>
  </si>
  <si>
    <t>ND Stark</t>
  </si>
  <si>
    <t>Henrico</t>
  </si>
  <si>
    <t>ND Steele</t>
  </si>
  <si>
    <t>ND Stutsman</t>
  </si>
  <si>
    <t>Stutsman</t>
  </si>
  <si>
    <t>Highland</t>
  </si>
  <si>
    <t>ND Towner</t>
  </si>
  <si>
    <t>Towner</t>
  </si>
  <si>
    <t>Hopewell</t>
  </si>
  <si>
    <t>ND Traill</t>
  </si>
  <si>
    <t>Traill</t>
  </si>
  <si>
    <t>ISLE OF WIGHT</t>
  </si>
  <si>
    <t>ND Walsh</t>
  </si>
  <si>
    <t>Walsh</t>
  </si>
  <si>
    <t>KING AND QUEEN</t>
  </si>
  <si>
    <t>ND Ward</t>
  </si>
  <si>
    <t>KING GEORGE</t>
  </si>
  <si>
    <t>ND Wells</t>
  </si>
  <si>
    <t>KING WILLIAM</t>
  </si>
  <si>
    <t>ND Williams</t>
  </si>
  <si>
    <t>Williams</t>
  </si>
  <si>
    <t>LANCASTER</t>
  </si>
  <si>
    <t>NE Adams</t>
  </si>
  <si>
    <t>NE Antelope</t>
  </si>
  <si>
    <t>Antelope</t>
  </si>
  <si>
    <t>NE Arthur</t>
  </si>
  <si>
    <t>Arthur</t>
  </si>
  <si>
    <t>Loudoun</t>
  </si>
  <si>
    <t>NE Banner</t>
  </si>
  <si>
    <t>Banner</t>
  </si>
  <si>
    <t>NE Blaine</t>
  </si>
  <si>
    <t>Lunenburg</t>
  </si>
  <si>
    <t>NE Boone</t>
  </si>
  <si>
    <t>Lynchburg</t>
  </si>
  <si>
    <t>NE Box Butte</t>
  </si>
  <si>
    <t>Box Butte</t>
  </si>
  <si>
    <t>NE Boyd</t>
  </si>
  <si>
    <t>Manassas</t>
  </si>
  <si>
    <t>NE Brown</t>
  </si>
  <si>
    <t>Manassas Park</t>
  </si>
  <si>
    <t>NE Buffalo</t>
  </si>
  <si>
    <t>Buffalo</t>
  </si>
  <si>
    <t>Martinsville</t>
  </si>
  <si>
    <t>NE Burt</t>
  </si>
  <si>
    <t>Burt</t>
  </si>
  <si>
    <t>MATHEWS</t>
  </si>
  <si>
    <t>NE Butler</t>
  </si>
  <si>
    <t>NE Cass</t>
  </si>
  <si>
    <t>NE Cedar</t>
  </si>
  <si>
    <t>NE Chase</t>
  </si>
  <si>
    <t>NE Cherry</t>
  </si>
  <si>
    <t>Cherry</t>
  </si>
  <si>
    <t>NEW KENT</t>
  </si>
  <si>
    <t>NE Cheyenne</t>
  </si>
  <si>
    <t>Newport News</t>
  </si>
  <si>
    <t>NE Clay</t>
  </si>
  <si>
    <t>NE Colfax</t>
  </si>
  <si>
    <t>Colfax</t>
  </si>
  <si>
    <t>NE Cuming</t>
  </si>
  <si>
    <t>Cuming</t>
  </si>
  <si>
    <t>NORTHUMBERLAND</t>
  </si>
  <si>
    <t>NE Custer</t>
  </si>
  <si>
    <t>Nottoway</t>
  </si>
  <si>
    <t>NE Dakota</t>
  </si>
  <si>
    <t>NE Dawes</t>
  </si>
  <si>
    <t>Dawes</t>
  </si>
  <si>
    <t>NE Dawson</t>
  </si>
  <si>
    <t>Patrick</t>
  </si>
  <si>
    <t>NE Deuel</t>
  </si>
  <si>
    <t>Deuel</t>
  </si>
  <si>
    <t>Petersburg</t>
  </si>
  <si>
    <t>NE Dixon</t>
  </si>
  <si>
    <t>Dixon</t>
  </si>
  <si>
    <t>Pittsylvania</t>
  </si>
  <si>
    <t>NE Dodge</t>
  </si>
  <si>
    <t>Poquoson</t>
  </si>
  <si>
    <t>NE Douglas</t>
  </si>
  <si>
    <t>Portsmouth</t>
  </si>
  <si>
    <t>NE Dundy</t>
  </si>
  <si>
    <t>Dundy</t>
  </si>
  <si>
    <t>Powhatan</t>
  </si>
  <si>
    <t>NE Fillmore</t>
  </si>
  <si>
    <t>Prince Edward</t>
  </si>
  <si>
    <t>NE Franklin</t>
  </si>
  <si>
    <t>PRINCE GEORGE</t>
  </si>
  <si>
    <t>NE Frontier</t>
  </si>
  <si>
    <t>Frontier</t>
  </si>
  <si>
    <t>PRINCE WILLIAM</t>
  </si>
  <si>
    <t>NE Furnas</t>
  </si>
  <si>
    <t>Furnas</t>
  </si>
  <si>
    <t>NE Gage</t>
  </si>
  <si>
    <t>Gage</t>
  </si>
  <si>
    <t>Radford</t>
  </si>
  <si>
    <t>NE Garden</t>
  </si>
  <si>
    <t>Garden</t>
  </si>
  <si>
    <t>Rappahannock</t>
  </si>
  <si>
    <t>NE Garfield</t>
  </si>
  <si>
    <t>NE Gosper</t>
  </si>
  <si>
    <t>Gosper</t>
  </si>
  <si>
    <t>Roanoke</t>
  </si>
  <si>
    <t>NE Grant</t>
  </si>
  <si>
    <t>Rockbridge</t>
  </si>
  <si>
    <t>NE Greeley</t>
  </si>
  <si>
    <t>NE Hall</t>
  </si>
  <si>
    <t>NE Hamilton</t>
  </si>
  <si>
    <t>NE Harlan</t>
  </si>
  <si>
    <t>NE Hayes</t>
  </si>
  <si>
    <t>Hayes</t>
  </si>
  <si>
    <t>Shenandoah</t>
  </si>
  <si>
    <t>NE Hitchcock</t>
  </si>
  <si>
    <t>Hitchcock</t>
  </si>
  <si>
    <t>Smyth</t>
  </si>
  <si>
    <t>NE Holt</t>
  </si>
  <si>
    <t>SOUTHAMPTON</t>
  </si>
  <si>
    <t>NE Hooker</t>
  </si>
  <si>
    <t>Hooker</t>
  </si>
  <si>
    <t>Spotsylvania</t>
  </si>
  <si>
    <t>NE Howard</t>
  </si>
  <si>
    <t>STAFFORD</t>
  </si>
  <si>
    <t>NE Jefferson</t>
  </si>
  <si>
    <t>Staunton</t>
  </si>
  <si>
    <t>NE Johnson</t>
  </si>
  <si>
    <t>NE Kearney</t>
  </si>
  <si>
    <t>Kearney</t>
  </si>
  <si>
    <t>SURRY</t>
  </si>
  <si>
    <t>NE Keith</t>
  </si>
  <si>
    <t>Keith</t>
  </si>
  <si>
    <t>NE Keya Paha</t>
  </si>
  <si>
    <t>Keya Paha</t>
  </si>
  <si>
    <t>NE Kimball</t>
  </si>
  <si>
    <t>Kimball</t>
  </si>
  <si>
    <t>Virginia Beach</t>
  </si>
  <si>
    <t>NE Knox</t>
  </si>
  <si>
    <t>NE Lancaster</t>
  </si>
  <si>
    <t>NE Lincoln</t>
  </si>
  <si>
    <t>Waynesboro</t>
  </si>
  <si>
    <t>NE Logan</t>
  </si>
  <si>
    <t>WESTMORELAND</t>
  </si>
  <si>
    <t>NE Loup</t>
  </si>
  <si>
    <t>Loup</t>
  </si>
  <si>
    <t>NE Madison</t>
  </si>
  <si>
    <t>NE McPherson</t>
  </si>
  <si>
    <t>Wythe</t>
  </si>
  <si>
    <t>NE Merrick</t>
  </si>
  <si>
    <t>Merrick</t>
  </si>
  <si>
    <t>YORK</t>
  </si>
  <si>
    <t>NE Morrill</t>
  </si>
  <si>
    <t>Morrill</t>
  </si>
  <si>
    <t>NE Nance</t>
  </si>
  <si>
    <t>Nance</t>
  </si>
  <si>
    <t>NE Nemaha</t>
  </si>
  <si>
    <t>NE Nuckolls</t>
  </si>
  <si>
    <t>Nuckolls</t>
  </si>
  <si>
    <t>NE Otoe</t>
  </si>
  <si>
    <t>Otoe</t>
  </si>
  <si>
    <t>NE Pawnee</t>
  </si>
  <si>
    <t>NE Perkins</t>
  </si>
  <si>
    <t>Perkins</t>
  </si>
  <si>
    <t>NE Phelps</t>
  </si>
  <si>
    <t>NE Pierce</t>
  </si>
  <si>
    <t>NE Platte</t>
  </si>
  <si>
    <t>NE Polk</t>
  </si>
  <si>
    <t>NE Red Willow</t>
  </si>
  <si>
    <t>Red Willow</t>
  </si>
  <si>
    <t>NE Richardson</t>
  </si>
  <si>
    <t>Richardson</t>
  </si>
  <si>
    <t>NE Rock</t>
  </si>
  <si>
    <t>NE Saline</t>
  </si>
  <si>
    <t>NE Sarpy</t>
  </si>
  <si>
    <t>Sarpy</t>
  </si>
  <si>
    <t>NE Saunders</t>
  </si>
  <si>
    <t>Saunders</t>
  </si>
  <si>
    <t>NE Scotts Bluff</t>
  </si>
  <si>
    <t>Scotts Bluff</t>
  </si>
  <si>
    <t>NE Seward</t>
  </si>
  <si>
    <t>NE Sheridan</t>
  </si>
  <si>
    <t>NE Sherman</t>
  </si>
  <si>
    <t>NE Sioux</t>
  </si>
  <si>
    <t>NE Stanton</t>
  </si>
  <si>
    <t>NE Thayer</t>
  </si>
  <si>
    <t>Thayer</t>
  </si>
  <si>
    <t>NE Thomas</t>
  </si>
  <si>
    <t>NE Thurston</t>
  </si>
  <si>
    <t>Thurston</t>
  </si>
  <si>
    <t>NE Valley</t>
  </si>
  <si>
    <t>NE Washington</t>
  </si>
  <si>
    <t>NE Wayne</t>
  </si>
  <si>
    <t>NE Webster</t>
  </si>
  <si>
    <t>NE Wheeler</t>
  </si>
  <si>
    <t>NE York</t>
  </si>
  <si>
    <t>NH BELKNAP</t>
  </si>
  <si>
    <t>Belknap</t>
  </si>
  <si>
    <t>NH CARROLL</t>
  </si>
  <si>
    <t>NH Cheshire</t>
  </si>
  <si>
    <t>Cheshire</t>
  </si>
  <si>
    <t>NH Coos</t>
  </si>
  <si>
    <t>Coos</t>
  </si>
  <si>
    <t>NH Grafton</t>
  </si>
  <si>
    <t>Grafton</t>
  </si>
  <si>
    <t>NH HILLSBOROUGH</t>
  </si>
  <si>
    <t>NH MERRIMACK</t>
  </si>
  <si>
    <t>Merrimack</t>
  </si>
  <si>
    <t>NH ROCKINGHAM</t>
  </si>
  <si>
    <t>NH STRAFFORD</t>
  </si>
  <si>
    <t>Strafford</t>
  </si>
  <si>
    <t>NH Sullivan</t>
  </si>
  <si>
    <t>NJ ATLANTIC</t>
  </si>
  <si>
    <t>Atlantic</t>
  </si>
  <si>
    <t>NJ Bergen</t>
  </si>
  <si>
    <t>NJ Burlington</t>
  </si>
  <si>
    <t>NJ CAMDEN</t>
  </si>
  <si>
    <t>NJ CAPE MAY</t>
  </si>
  <si>
    <t>Cape May</t>
  </si>
  <si>
    <t>NJ Cumberland</t>
  </si>
  <si>
    <t>NJ ESSEX</t>
  </si>
  <si>
    <t>NJ GLOUCESTER</t>
  </si>
  <si>
    <t>Gloucester</t>
  </si>
  <si>
    <t>NJ Hudson</t>
  </si>
  <si>
    <t>NJ Hunterdon</t>
  </si>
  <si>
    <t>NJ MERCER</t>
  </si>
  <si>
    <t>NJ Middlesex</t>
  </si>
  <si>
    <t>NJ MONMOUTH</t>
  </si>
  <si>
    <t>Monmouth</t>
  </si>
  <si>
    <t>NJ Morris</t>
  </si>
  <si>
    <t>NJ OCEAN</t>
  </si>
  <si>
    <t>Ocean</t>
  </si>
  <si>
    <t>NJ PASSAIC</t>
  </si>
  <si>
    <t>Passaic</t>
  </si>
  <si>
    <t>NJ Salem</t>
  </si>
  <si>
    <t>NJ SOMERSET</t>
  </si>
  <si>
    <t>NJ Sussex</t>
  </si>
  <si>
    <t>NJ UNION</t>
  </si>
  <si>
    <t>NJ Warren</t>
  </si>
  <si>
    <t>NM Bernalillo</t>
  </si>
  <si>
    <t>Bernalillo</t>
  </si>
  <si>
    <t>NM Catron</t>
  </si>
  <si>
    <t>Catron</t>
  </si>
  <si>
    <t>NM Chaves</t>
  </si>
  <si>
    <t>Chaves</t>
  </si>
  <si>
    <t>NM Cibola</t>
  </si>
  <si>
    <t>Cibola</t>
  </si>
  <si>
    <t>NM Colfax</t>
  </si>
  <si>
    <t>NM Curry</t>
  </si>
  <si>
    <t>Curry</t>
  </si>
  <si>
    <t>NM De Baca</t>
  </si>
  <si>
    <t>De Baca</t>
  </si>
  <si>
    <t>NM Dona Ana</t>
  </si>
  <si>
    <t>Dona Ana</t>
  </si>
  <si>
    <t>NM Eddy</t>
  </si>
  <si>
    <t>NM Grant</t>
  </si>
  <si>
    <t>NM Guadalupe</t>
  </si>
  <si>
    <t>NM Harding</t>
  </si>
  <si>
    <t>Harding</t>
  </si>
  <si>
    <t>NM Hidalgo</t>
  </si>
  <si>
    <t>Hidalgo</t>
  </si>
  <si>
    <t>NM Lea</t>
  </si>
  <si>
    <t>Lea</t>
  </si>
  <si>
    <t>NM Lincoln</t>
  </si>
  <si>
    <t>NM Los Alamos</t>
  </si>
  <si>
    <t>Los Alamos</t>
  </si>
  <si>
    <t>NM Luna</t>
  </si>
  <si>
    <t>Luna</t>
  </si>
  <si>
    <t>NM McKinley</t>
  </si>
  <si>
    <t>McKinley</t>
  </si>
  <si>
    <t>NM Mora</t>
  </si>
  <si>
    <t>Mora</t>
  </si>
  <si>
    <t>NM Otero</t>
  </si>
  <si>
    <t>NM Quay</t>
  </si>
  <si>
    <t>Quay</t>
  </si>
  <si>
    <t>NM Rio Arriba</t>
  </si>
  <si>
    <t>Rio Arriba</t>
  </si>
  <si>
    <t>NM Roosevelt</t>
  </si>
  <si>
    <t>NM San Juan</t>
  </si>
  <si>
    <t>NM San Miguel</t>
  </si>
  <si>
    <t>NM Sandoval</t>
  </si>
  <si>
    <t>Sandoval</t>
  </si>
  <si>
    <t>NM Santa Fe</t>
  </si>
  <si>
    <t>Santa Fe</t>
  </si>
  <si>
    <t>NM Sierra</t>
  </si>
  <si>
    <t>NM Socorro</t>
  </si>
  <si>
    <t>Socorro</t>
  </si>
  <si>
    <t>NM Taos</t>
  </si>
  <si>
    <t>Taos</t>
  </si>
  <si>
    <t>NM Torrance</t>
  </si>
  <si>
    <t>Torrance</t>
  </si>
  <si>
    <t>NM Union</t>
  </si>
  <si>
    <t>NM Valencia</t>
  </si>
  <si>
    <t>Valencia</t>
  </si>
  <si>
    <t>NV Churchill</t>
  </si>
  <si>
    <t>Churchill</t>
  </si>
  <si>
    <t>NV Clark</t>
  </si>
  <si>
    <t>NV Douglas</t>
  </si>
  <si>
    <t>NV Elko</t>
  </si>
  <si>
    <t>Elko</t>
  </si>
  <si>
    <t>NV Esmeralda</t>
  </si>
  <si>
    <t>Esmeralda</t>
  </si>
  <si>
    <t>NV Eureka</t>
  </si>
  <si>
    <t>Eureka</t>
  </si>
  <si>
    <t>NV Humboldt</t>
  </si>
  <si>
    <t>NV Lander</t>
  </si>
  <si>
    <t>Lander</t>
  </si>
  <si>
    <t>NV Lincoln</t>
  </si>
  <si>
    <t>NV Lyon</t>
  </si>
  <si>
    <t>NV Mineral</t>
  </si>
  <si>
    <t>NV Nye</t>
  </si>
  <si>
    <t>Nye</t>
  </si>
  <si>
    <t>NV Pershing</t>
  </si>
  <si>
    <t>Pershing</t>
  </si>
  <si>
    <t>NV Storey</t>
  </si>
  <si>
    <t>Storey</t>
  </si>
  <si>
    <t>NV Washoe</t>
  </si>
  <si>
    <t>Washoe</t>
  </si>
  <si>
    <t>NV White Pine</t>
  </si>
  <si>
    <t>White Pine</t>
  </si>
  <si>
    <t>NY Albany</t>
  </si>
  <si>
    <t>NY Allegany</t>
  </si>
  <si>
    <t>NY BRONX</t>
  </si>
  <si>
    <t>Bronx</t>
  </si>
  <si>
    <t>NY Broome</t>
  </si>
  <si>
    <t>NY Cattaraugus</t>
  </si>
  <si>
    <t>NY Cayuga</t>
  </si>
  <si>
    <t>NY Chautauqua</t>
  </si>
  <si>
    <t>NY Chemung</t>
  </si>
  <si>
    <t>NY Chenango</t>
  </si>
  <si>
    <t>NY Clinton</t>
  </si>
  <si>
    <t>NY Columbia</t>
  </si>
  <si>
    <t>NY Cortland</t>
  </si>
  <si>
    <t>NY Delaware</t>
  </si>
  <si>
    <t>NY Dutchess</t>
  </si>
  <si>
    <t>NY Erie</t>
  </si>
  <si>
    <t>NY Essex</t>
  </si>
  <si>
    <t>NY Franklin</t>
  </si>
  <si>
    <t>NY Fulton</t>
  </si>
  <si>
    <t>NY Genesee</t>
  </si>
  <si>
    <t>NY Greene</t>
  </si>
  <si>
    <t>NY Hamilton</t>
  </si>
  <si>
    <t>NY Herkimer</t>
  </si>
  <si>
    <t>NY Jefferson</t>
  </si>
  <si>
    <t>NY KINGS</t>
  </si>
  <si>
    <t>NY Lewis</t>
  </si>
  <si>
    <t>NY Livingston</t>
  </si>
  <si>
    <t>NY Madison</t>
  </si>
  <si>
    <t>NY Monroe</t>
  </si>
  <si>
    <t>NY Montgomery</t>
  </si>
  <si>
    <t>NY NASSAU</t>
  </si>
  <si>
    <t>NY NEW YORK</t>
  </si>
  <si>
    <t>New York</t>
  </si>
  <si>
    <t>NY Niagara</t>
  </si>
  <si>
    <t>NY Oneida</t>
  </si>
  <si>
    <t>NY Onondaga</t>
  </si>
  <si>
    <t>NY Ontario</t>
  </si>
  <si>
    <t>NY Orange</t>
  </si>
  <si>
    <t>NY Orleans</t>
  </si>
  <si>
    <t>NY Oswego</t>
  </si>
  <si>
    <t>NY Otsego</t>
  </si>
  <si>
    <t>NY PUTNAM</t>
  </si>
  <si>
    <t>NY QUEENS</t>
  </si>
  <si>
    <t>Queens</t>
  </si>
  <si>
    <t>NY Rensselaer</t>
  </si>
  <si>
    <t>NY RICHMOND</t>
  </si>
  <si>
    <t>NY ROCKLAND</t>
  </si>
  <si>
    <t>Rockland</t>
  </si>
  <si>
    <t>NY Saratoga</t>
  </si>
  <si>
    <t>NY Schenectady</t>
  </si>
  <si>
    <t>NY Schoharie</t>
  </si>
  <si>
    <t>NY Schuyler</t>
  </si>
  <si>
    <t>NY Seneca</t>
  </si>
  <si>
    <t>NY Saint Lawrence</t>
  </si>
  <si>
    <t>Saint Lawrence</t>
  </si>
  <si>
    <t>NY Steuben</t>
  </si>
  <si>
    <t>NY SUFFOLK</t>
  </si>
  <si>
    <t>NY Sullivan</t>
  </si>
  <si>
    <t>NY Tioga</t>
  </si>
  <si>
    <t>NY Tompkins</t>
  </si>
  <si>
    <t>NY Ulster</t>
  </si>
  <si>
    <t>NY Warren</t>
  </si>
  <si>
    <t>NY Washington</t>
  </si>
  <si>
    <t>NY Wayne</t>
  </si>
  <si>
    <t>NY WESTCHESTER</t>
  </si>
  <si>
    <t>Westchester</t>
  </si>
  <si>
    <t>NY Wyoming</t>
  </si>
  <si>
    <t>NY Yates</t>
  </si>
  <si>
    <t>OH Adams</t>
  </si>
  <si>
    <t>OH Allen</t>
  </si>
  <si>
    <t>OH Ashland</t>
  </si>
  <si>
    <t>Ashland</t>
  </si>
  <si>
    <t>OH Ashtabula</t>
  </si>
  <si>
    <t>Ashtabula</t>
  </si>
  <si>
    <t>OH Athens</t>
  </si>
  <si>
    <t>Athens</t>
  </si>
  <si>
    <t>OH Auglaize</t>
  </si>
  <si>
    <t>Auglaize</t>
  </si>
  <si>
    <t>OH Belmont</t>
  </si>
  <si>
    <t>Belmont</t>
  </si>
  <si>
    <t>OH Brown</t>
  </si>
  <si>
    <t>OH Butler</t>
  </si>
  <si>
    <t>OH Carroll</t>
  </si>
  <si>
    <t>OH Champaign</t>
  </si>
  <si>
    <t>OH Clark</t>
  </si>
  <si>
    <t>OH Clermont</t>
  </si>
  <si>
    <t>Clermont</t>
  </si>
  <si>
    <t>OH Clinton</t>
  </si>
  <si>
    <t>OH Columbiana</t>
  </si>
  <si>
    <t>Columbiana</t>
  </si>
  <si>
    <t>OH Coshocton</t>
  </si>
  <si>
    <t>Coshocton</t>
  </si>
  <si>
    <t>OH Crawford</t>
  </si>
  <si>
    <t>OH Cuyahoga</t>
  </si>
  <si>
    <t>Cuyahoga</t>
  </si>
  <si>
    <t>OH Darke</t>
  </si>
  <si>
    <t>Darke</t>
  </si>
  <si>
    <t>OH Defiance</t>
  </si>
  <si>
    <t>Defiance</t>
  </si>
  <si>
    <t>OH Delaware</t>
  </si>
  <si>
    <t>OH Erie</t>
  </si>
  <si>
    <t>OH Fairfield</t>
  </si>
  <si>
    <t>OH Fayette</t>
  </si>
  <si>
    <t>OH Franklin</t>
  </si>
  <si>
    <t>OH Fulton</t>
  </si>
  <si>
    <t>OH Gallia</t>
  </si>
  <si>
    <t>Gallia</t>
  </si>
  <si>
    <t>OH Geauga</t>
  </si>
  <si>
    <t>Geauga</t>
  </si>
  <si>
    <t>OH Greene</t>
  </si>
  <si>
    <t>OH Guernsey</t>
  </si>
  <si>
    <t>Guernsey</t>
  </si>
  <si>
    <t>OH Hamilton</t>
  </si>
  <si>
    <t>OH Hancock</t>
  </si>
  <si>
    <t>OH Hardin</t>
  </si>
  <si>
    <t>OH Harrison</t>
  </si>
  <si>
    <t>OH Henry</t>
  </si>
  <si>
    <t>OH Highland</t>
  </si>
  <si>
    <t>OH Hocking</t>
  </si>
  <si>
    <t>Hocking</t>
  </si>
  <si>
    <t>OH Holmes</t>
  </si>
  <si>
    <t>OH Huron</t>
  </si>
  <si>
    <t>OH Jackson</t>
  </si>
  <si>
    <t>OH Jefferson</t>
  </si>
  <si>
    <t>OH Knox</t>
  </si>
  <si>
    <t>OH Lake</t>
  </si>
  <si>
    <t>OH Lawrence</t>
  </si>
  <si>
    <t>OH Licking</t>
  </si>
  <si>
    <t>Licking</t>
  </si>
  <si>
    <t>OH Logan</t>
  </si>
  <si>
    <t>OH Lorain</t>
  </si>
  <si>
    <t>Lorain</t>
  </si>
  <si>
    <t>OH Lucas</t>
  </si>
  <si>
    <t>OH Madison</t>
  </si>
  <si>
    <t>OH Mahoning</t>
  </si>
  <si>
    <t>Mahoning</t>
  </si>
  <si>
    <t>OH Marion</t>
  </si>
  <si>
    <t>OH Medina</t>
  </si>
  <si>
    <t>OH Meigs</t>
  </si>
  <si>
    <t>OH Mercer</t>
  </si>
  <si>
    <t>OH Miami</t>
  </si>
  <si>
    <t>OH Monroe</t>
  </si>
  <si>
    <t>OH Montgomery</t>
  </si>
  <si>
    <t>OH Morgan</t>
  </si>
  <si>
    <t>OH Morrow</t>
  </si>
  <si>
    <t>Morrow</t>
  </si>
  <si>
    <t>OH Muskingum</t>
  </si>
  <si>
    <t>Muskingum</t>
  </si>
  <si>
    <t>OH Noble</t>
  </si>
  <si>
    <t>OH Ottawa</t>
  </si>
  <si>
    <t>OH Paulding</t>
  </si>
  <si>
    <t>OH Perry</t>
  </si>
  <si>
    <t>OH Pickaway</t>
  </si>
  <si>
    <t>Pickaway</t>
  </si>
  <si>
    <t>OH Pike</t>
  </si>
  <si>
    <t>OH Portage</t>
  </si>
  <si>
    <t>Portage</t>
  </si>
  <si>
    <t>OH Preble</t>
  </si>
  <si>
    <t>Preble</t>
  </si>
  <si>
    <t>OH Putnam</t>
  </si>
  <si>
    <t>OH Richland</t>
  </si>
  <si>
    <t>OH Ross</t>
  </si>
  <si>
    <t>Ross</t>
  </si>
  <si>
    <t>OH Sandusky</t>
  </si>
  <si>
    <t>Sandusky</t>
  </si>
  <si>
    <t>OH Scioto</t>
  </si>
  <si>
    <t>Scioto</t>
  </si>
  <si>
    <t>OH Seneca</t>
  </si>
  <si>
    <t>OH Shelby</t>
  </si>
  <si>
    <t>OH Stark</t>
  </si>
  <si>
    <t>OH Summit</t>
  </si>
  <si>
    <t>OH Trumbull</t>
  </si>
  <si>
    <t>Trumbull</t>
  </si>
  <si>
    <t>OH Tuscarawas</t>
  </si>
  <si>
    <t>Tuscarawas</t>
  </si>
  <si>
    <t>OH Union</t>
  </si>
  <si>
    <t>OH Van Wert</t>
  </si>
  <si>
    <t>Van Wert</t>
  </si>
  <si>
    <t>OH Vinton</t>
  </si>
  <si>
    <t>Vinton</t>
  </si>
  <si>
    <t>OH Warren</t>
  </si>
  <si>
    <t>OH Washington</t>
  </si>
  <si>
    <t>OH Wayne</t>
  </si>
  <si>
    <t>OH Williams</t>
  </si>
  <si>
    <t>OH Wood</t>
  </si>
  <si>
    <t>OH Wyandot</t>
  </si>
  <si>
    <t>Wyandot</t>
  </si>
  <si>
    <t>OK Adair</t>
  </si>
  <si>
    <t>OK Alfalfa</t>
  </si>
  <si>
    <t>OK Atoka</t>
  </si>
  <si>
    <t>OK Beaver</t>
  </si>
  <si>
    <t>OK Beckham</t>
  </si>
  <si>
    <t>OK Blaine</t>
  </si>
  <si>
    <t>OK Bryan</t>
  </si>
  <si>
    <t>OK Caddo</t>
  </si>
  <si>
    <t>OK Canadian</t>
  </si>
  <si>
    <t>OK Carter</t>
  </si>
  <si>
    <t>OK Cherokee</t>
  </si>
  <si>
    <t>OK Choctaw</t>
  </si>
  <si>
    <t>OK Cimarron</t>
  </si>
  <si>
    <t>OK Cleveland</t>
  </si>
  <si>
    <t>OK Coal</t>
  </si>
  <si>
    <t>OK Comanche</t>
  </si>
  <si>
    <t>OK Cotton</t>
  </si>
  <si>
    <t>OK Craig</t>
  </si>
  <si>
    <t>OK Creek</t>
  </si>
  <si>
    <t>OK Custer</t>
  </si>
  <si>
    <t>OK Delaware</t>
  </si>
  <si>
    <t>OK Dewey</t>
  </si>
  <si>
    <t>OK Ellis</t>
  </si>
  <si>
    <t>OK Garfield</t>
  </si>
  <si>
    <t>OK Garvin</t>
  </si>
  <si>
    <t>OK Grady</t>
  </si>
  <si>
    <t>OK Grant</t>
  </si>
  <si>
    <t>OK Greer</t>
  </si>
  <si>
    <t>OK Harmon</t>
  </si>
  <si>
    <t>OK Harper</t>
  </si>
  <si>
    <t>OK Haskell</t>
  </si>
  <si>
    <t>OK Hughes</t>
  </si>
  <si>
    <t>OK Jackson</t>
  </si>
  <si>
    <t>OK Jefferson</t>
  </si>
  <si>
    <t>OK Johnston</t>
  </si>
  <si>
    <t>OK Kay</t>
  </si>
  <si>
    <t>OK Kingfisher</t>
  </si>
  <si>
    <t>OK Kiowa</t>
  </si>
  <si>
    <t>OK Latimer</t>
  </si>
  <si>
    <t>OK Le Flore</t>
  </si>
  <si>
    <t>OK Lincoln</t>
  </si>
  <si>
    <t>OK Logan</t>
  </si>
  <si>
    <t>OK Love</t>
  </si>
  <si>
    <t>OK Major</t>
  </si>
  <si>
    <t>OK Marshall</t>
  </si>
  <si>
    <t>OK Mayes</t>
  </si>
  <si>
    <t>OK McClain</t>
  </si>
  <si>
    <t>OK McCurtain</t>
  </si>
  <si>
    <t>OK McIntosh</t>
  </si>
  <si>
    <t>OK Murray</t>
  </si>
  <si>
    <t>OK Muskogee</t>
  </si>
  <si>
    <t>OK Noble</t>
  </si>
  <si>
    <t>OK Nowata</t>
  </si>
  <si>
    <t>OK Okfuskee</t>
  </si>
  <si>
    <t>OK Oklahoma</t>
  </si>
  <si>
    <t>OK Oklahoma County</t>
  </si>
  <si>
    <t>OK Okmulgee</t>
  </si>
  <si>
    <t>OK Osage</t>
  </si>
  <si>
    <t>OK Ottawa</t>
  </si>
  <si>
    <t>OK Pawnee</t>
  </si>
  <si>
    <t>OK Payne</t>
  </si>
  <si>
    <t>OK Pittsburg</t>
  </si>
  <si>
    <t>OK Pontotoc</t>
  </si>
  <si>
    <t>OK Pottawatomie</t>
  </si>
  <si>
    <t>OK Pushmataha</t>
  </si>
  <si>
    <t>OK Roger Mills</t>
  </si>
  <si>
    <t>OK Rogers</t>
  </si>
  <si>
    <t>OK Seminole</t>
  </si>
  <si>
    <t>OK Sequoyah</t>
  </si>
  <si>
    <t>OK Stephens</t>
  </si>
  <si>
    <t>OK Texas</t>
  </si>
  <si>
    <t>OK Tillman</t>
  </si>
  <si>
    <t>OK Tulsa</t>
  </si>
  <si>
    <t>OK Wagoner</t>
  </si>
  <si>
    <t>OK Washington</t>
  </si>
  <si>
    <t>OK Washita</t>
  </si>
  <si>
    <t>OK Woods</t>
  </si>
  <si>
    <t>OK Woodward</t>
  </si>
  <si>
    <t>OR Baker</t>
  </si>
  <si>
    <t>OR Benton</t>
  </si>
  <si>
    <t>OR Clackamas</t>
  </si>
  <si>
    <t>Clackamas</t>
  </si>
  <si>
    <t>OR Clatsop</t>
  </si>
  <si>
    <t>Clatsop</t>
  </si>
  <si>
    <t>OR Columbia</t>
  </si>
  <si>
    <t>OR Coos</t>
  </si>
  <si>
    <t>OR Crook</t>
  </si>
  <si>
    <t>Crook</t>
  </si>
  <si>
    <t>OR Curry</t>
  </si>
  <si>
    <t>OR Deschutes</t>
  </si>
  <si>
    <t>Deschutes</t>
  </si>
  <si>
    <t>OR Douglas</t>
  </si>
  <si>
    <t>OR Gilliam</t>
  </si>
  <si>
    <t>Gilliam</t>
  </si>
  <si>
    <t>OR Grant</t>
  </si>
  <si>
    <t>OR Harney</t>
  </si>
  <si>
    <t>Harney</t>
  </si>
  <si>
    <t>OR Hood River</t>
  </si>
  <si>
    <t>Hood River</t>
  </si>
  <si>
    <t>OR Jackson</t>
  </si>
  <si>
    <t>OR Jefferson</t>
  </si>
  <si>
    <t>OR Josephine</t>
  </si>
  <si>
    <t>Josephine</t>
  </si>
  <si>
    <t>OR Klamath</t>
  </si>
  <si>
    <t>Klamath</t>
  </si>
  <si>
    <t>OR Lake</t>
  </si>
  <si>
    <t>OR Lane</t>
  </si>
  <si>
    <t>OR Lincoln</t>
  </si>
  <si>
    <t>OR Linn</t>
  </si>
  <si>
    <t>OR Malheur</t>
  </si>
  <si>
    <t>Malheur</t>
  </si>
  <si>
    <t>OR Marion</t>
  </si>
  <si>
    <t>OR Morrow</t>
  </si>
  <si>
    <t>OR Multnomah</t>
  </si>
  <si>
    <t>Multnomah</t>
  </si>
  <si>
    <t>OR Polk</t>
  </si>
  <si>
    <t>OR Sherman</t>
  </si>
  <si>
    <t>OR Tillamook</t>
  </si>
  <si>
    <t>Tillamook</t>
  </si>
  <si>
    <t>OR Umatilla</t>
  </si>
  <si>
    <t>Umatilla</t>
  </si>
  <si>
    <t>OR Union</t>
  </si>
  <si>
    <t>OR Wallowa</t>
  </si>
  <si>
    <t>Wallowa</t>
  </si>
  <si>
    <t>OR Wasco</t>
  </si>
  <si>
    <t>Wasco</t>
  </si>
  <si>
    <t>OR Washington</t>
  </si>
  <si>
    <t>OR Wheeler</t>
  </si>
  <si>
    <t>OR Yamhill</t>
  </si>
  <si>
    <t>Yamhill</t>
  </si>
  <si>
    <t>PA Adams</t>
  </si>
  <si>
    <t>PA Allegheny</t>
  </si>
  <si>
    <t>Allegheny</t>
  </si>
  <si>
    <t>PA Armstrong</t>
  </si>
  <si>
    <t>PA Beaver</t>
  </si>
  <si>
    <t>PA Bedford</t>
  </si>
  <si>
    <t>PA Berks</t>
  </si>
  <si>
    <t>Berks</t>
  </si>
  <si>
    <t>PA Blair</t>
  </si>
  <si>
    <t>Blair</t>
  </si>
  <si>
    <t>PA Bradford</t>
  </si>
  <si>
    <t>PA BUCKS</t>
  </si>
  <si>
    <t>Bucks</t>
  </si>
  <si>
    <t>PA Butler</t>
  </si>
  <si>
    <t>PA Cambria</t>
  </si>
  <si>
    <t>Cambria</t>
  </si>
  <si>
    <t>PA Cameron</t>
  </si>
  <si>
    <t>Cameron</t>
  </si>
  <si>
    <t>PA Carbon</t>
  </si>
  <si>
    <t>PA Centre</t>
  </si>
  <si>
    <t>Centre</t>
  </si>
  <si>
    <t>PA CHESTER</t>
  </si>
  <si>
    <t>PA Clarion</t>
  </si>
  <si>
    <t>Clarion</t>
  </si>
  <si>
    <t>PA Clearfield</t>
  </si>
  <si>
    <t>Clearfield</t>
  </si>
  <si>
    <t>PA Clinton</t>
  </si>
  <si>
    <t>PA Columbia</t>
  </si>
  <si>
    <t>PA Crawford</t>
  </si>
  <si>
    <t>PA Cumberland</t>
  </si>
  <si>
    <t>PA Dauphin</t>
  </si>
  <si>
    <t>Dauphin</t>
  </si>
  <si>
    <t>PA DELAWARE</t>
  </si>
  <si>
    <t>PA Elk</t>
  </si>
  <si>
    <t>PA Erie</t>
  </si>
  <si>
    <t>PA Fayette</t>
  </si>
  <si>
    <t>PA Forest</t>
  </si>
  <si>
    <t>Forest</t>
  </si>
  <si>
    <t>PA Franklin</t>
  </si>
  <si>
    <t>PA Fulton</t>
  </si>
  <si>
    <t>PA Greene</t>
  </si>
  <si>
    <t>PA Huntingdon</t>
  </si>
  <si>
    <t>Huntingdon</t>
  </si>
  <si>
    <t>PA Indiana</t>
  </si>
  <si>
    <t>Indiana</t>
  </si>
  <si>
    <t>PA Jefferson</t>
  </si>
  <si>
    <t>PA Juniata</t>
  </si>
  <si>
    <t>Juniata</t>
  </si>
  <si>
    <t>PA Lackawanna</t>
  </si>
  <si>
    <t>Lackawanna</t>
  </si>
  <si>
    <t>PA LANCASTER</t>
  </si>
  <si>
    <t>PA Lawrence</t>
  </si>
  <si>
    <t>PA Lebanon</t>
  </si>
  <si>
    <t>Lebanon</t>
  </si>
  <si>
    <t>PA Lehigh</t>
  </si>
  <si>
    <t>Lehigh</t>
  </si>
  <si>
    <t>PA Luzerne</t>
  </si>
  <si>
    <t>Luzerne</t>
  </si>
  <si>
    <t>PA Lycoming</t>
  </si>
  <si>
    <t>Lycoming</t>
  </si>
  <si>
    <t>PA McKean</t>
  </si>
  <si>
    <t>McKean</t>
  </si>
  <si>
    <t>PA Mercer</t>
  </si>
  <si>
    <t>PA Mifflin</t>
  </si>
  <si>
    <t>Mifflin</t>
  </si>
  <si>
    <t>PA Monroe</t>
  </si>
  <si>
    <t>PA Montgomery</t>
  </si>
  <si>
    <t>PA Montour</t>
  </si>
  <si>
    <t>Montour</t>
  </si>
  <si>
    <t>PA Northampton</t>
  </si>
  <si>
    <t>PA Northumberland</t>
  </si>
  <si>
    <t>Northumberland</t>
  </si>
  <si>
    <t>PA Perry</t>
  </si>
  <si>
    <t>PA PHILADELPHIA</t>
  </si>
  <si>
    <t>Philadelphia</t>
  </si>
  <si>
    <t>PA Pike</t>
  </si>
  <si>
    <t>PA Potter</t>
  </si>
  <si>
    <t>PA Schuylkill</t>
  </si>
  <si>
    <t>Schuylkill</t>
  </si>
  <si>
    <t>PA Snyder</t>
  </si>
  <si>
    <t>Snyder</t>
  </si>
  <si>
    <t>PA Somerset</t>
  </si>
  <si>
    <t>PA Sullivan</t>
  </si>
  <si>
    <t>PA Susquehanna</t>
  </si>
  <si>
    <t>Susquehanna</t>
  </si>
  <si>
    <t>PA Tioga</t>
  </si>
  <si>
    <t>PA Union</t>
  </si>
  <si>
    <t>PA Venango</t>
  </si>
  <si>
    <t>Venango</t>
  </si>
  <si>
    <t>PA Warren</t>
  </si>
  <si>
    <t>PA Washington</t>
  </si>
  <si>
    <t>PA Wayne</t>
  </si>
  <si>
    <t>PA Westmoreland</t>
  </si>
  <si>
    <t>Westmoreland</t>
  </si>
  <si>
    <t>PA Wyoming</t>
  </si>
  <si>
    <t>PA YORK</t>
  </si>
  <si>
    <t>RI BRISTOL</t>
  </si>
  <si>
    <t>RI KENT</t>
  </si>
  <si>
    <t>RI NEWPORT</t>
  </si>
  <si>
    <t>Newport</t>
  </si>
  <si>
    <t>RI PROVIDENCE</t>
  </si>
  <si>
    <t>Providence</t>
  </si>
  <si>
    <t>RI WASHINGTON</t>
  </si>
  <si>
    <t>SC Abbeville</t>
  </si>
  <si>
    <t>SC Aiken</t>
  </si>
  <si>
    <t>SC Allendale</t>
  </si>
  <si>
    <t>SC Anderson</t>
  </si>
  <si>
    <t>SC Bamberg</t>
  </si>
  <si>
    <t>SC Barnwell</t>
  </si>
  <si>
    <t>SC BEAUFORT</t>
  </si>
  <si>
    <t>SC BERKELEY</t>
  </si>
  <si>
    <t>Berkeley</t>
  </si>
  <si>
    <t>SC Calhoun</t>
  </si>
  <si>
    <t>SC CHARLESTON</t>
  </si>
  <si>
    <t>Charleston</t>
  </si>
  <si>
    <t>SC Cherokee</t>
  </si>
  <si>
    <t>SC Chester</t>
  </si>
  <si>
    <t>SC Chesterfield</t>
  </si>
  <si>
    <t>SC Clarendon</t>
  </si>
  <si>
    <t>SC COLLETON</t>
  </si>
  <si>
    <t>Colleton</t>
  </si>
  <si>
    <t>SC Darlington</t>
  </si>
  <si>
    <t>SC DILLON</t>
  </si>
  <si>
    <t>Dillon</t>
  </si>
  <si>
    <t>SC DORCHESTER</t>
  </si>
  <si>
    <t>SC Edgefield</t>
  </si>
  <si>
    <t>SC Fairfield</t>
  </si>
  <si>
    <t>SC FLORENCE</t>
  </si>
  <si>
    <t>Florence</t>
  </si>
  <si>
    <t>SC GEORGETOWN</t>
  </si>
  <si>
    <t>Georgetown</t>
  </si>
  <si>
    <t>SC Greenville</t>
  </si>
  <si>
    <t>SC Greenwood</t>
  </si>
  <si>
    <t>SC HAMPTON</t>
  </si>
  <si>
    <t>SC HORRY</t>
  </si>
  <si>
    <t>Horry</t>
  </si>
  <si>
    <t>SC JASPER</t>
  </si>
  <si>
    <t>SC Kershaw</t>
  </si>
  <si>
    <t>SC Lancaster</t>
  </si>
  <si>
    <t>SC Laurens</t>
  </si>
  <si>
    <t>SC Lee</t>
  </si>
  <si>
    <t>SC Lexington</t>
  </si>
  <si>
    <t>SC MARION</t>
  </si>
  <si>
    <t>SC Marlboro</t>
  </si>
  <si>
    <t>SC McCormick</t>
  </si>
  <si>
    <t>SC Newberry</t>
  </si>
  <si>
    <t>SC Oconee</t>
  </si>
  <si>
    <t>SC Orangeburg</t>
  </si>
  <si>
    <t>SC Pickens</t>
  </si>
  <si>
    <t>SC Richland</t>
  </si>
  <si>
    <t>SC Saluda</t>
  </si>
  <si>
    <t>SC Spartanburg</t>
  </si>
  <si>
    <t>SC Sumter</t>
  </si>
  <si>
    <t>SC Union</t>
  </si>
  <si>
    <t>SC WILLIAMSBURG</t>
  </si>
  <si>
    <t>Williamsburg</t>
  </si>
  <si>
    <t>SC York</t>
  </si>
  <si>
    <t>SD Aurora</t>
  </si>
  <si>
    <t>Aurora</t>
  </si>
  <si>
    <t>SD Beadle</t>
  </si>
  <si>
    <t>Beadle</t>
  </si>
  <si>
    <t>SD Bennett</t>
  </si>
  <si>
    <t>Bennett</t>
  </si>
  <si>
    <t>SD Bon Homme</t>
  </si>
  <si>
    <t>Bon Homme</t>
  </si>
  <si>
    <t>SD Brookings</t>
  </si>
  <si>
    <t>Brookings</t>
  </si>
  <si>
    <t>SD Brown</t>
  </si>
  <si>
    <t>SD Brule</t>
  </si>
  <si>
    <t>Brule</t>
  </si>
  <si>
    <t>SD Buffalo</t>
  </si>
  <si>
    <t>SD Butte</t>
  </si>
  <si>
    <t>SD Campbell</t>
  </si>
  <si>
    <t>SD Charles Mix</t>
  </si>
  <si>
    <t>Charles Mix</t>
  </si>
  <si>
    <t>SD Clark</t>
  </si>
  <si>
    <t>SD Clay</t>
  </si>
  <si>
    <t>SD Codington</t>
  </si>
  <si>
    <t>Codington</t>
  </si>
  <si>
    <t>SD Corson</t>
  </si>
  <si>
    <t>Corson</t>
  </si>
  <si>
    <t>SD Custer</t>
  </si>
  <si>
    <t>SD Davison</t>
  </si>
  <si>
    <t>Davison</t>
  </si>
  <si>
    <t>SD Day</t>
  </si>
  <si>
    <t>Day</t>
  </si>
  <si>
    <t>SD Deuel</t>
  </si>
  <si>
    <t>SD Dewey</t>
  </si>
  <si>
    <t>SD Douglas</t>
  </si>
  <si>
    <t>SD Edmunds</t>
  </si>
  <si>
    <t>Edmunds</t>
  </si>
  <si>
    <t>SD Fall River</t>
  </si>
  <si>
    <t>Fall River</t>
  </si>
  <si>
    <t>SD Faulk</t>
  </si>
  <si>
    <t>Faulk</t>
  </si>
  <si>
    <t>SD Grant</t>
  </si>
  <si>
    <t>SD Gregory</t>
  </si>
  <si>
    <t>Gregory</t>
  </si>
  <si>
    <t>SD Haakon</t>
  </si>
  <si>
    <t>Haakon</t>
  </si>
  <si>
    <t>SD Hamlin</t>
  </si>
  <si>
    <t>Hamlin</t>
  </si>
  <si>
    <t>SD Hand</t>
  </si>
  <si>
    <t>Hand</t>
  </si>
  <si>
    <t>SD Hanson</t>
  </si>
  <si>
    <t>Hanson</t>
  </si>
  <si>
    <t>SD Harding</t>
  </si>
  <si>
    <t>SD Hughes</t>
  </si>
  <si>
    <t>SD Hutchinson</t>
  </si>
  <si>
    <t>SD Hyde</t>
  </si>
  <si>
    <t>SD Jackson</t>
  </si>
  <si>
    <t>SD Jerauld</t>
  </si>
  <si>
    <t>Jerauld</t>
  </si>
  <si>
    <t>SD Jones</t>
  </si>
  <si>
    <t>SD Kingsbury</t>
  </si>
  <si>
    <t>Kingsbury</t>
  </si>
  <si>
    <t>SD Lake</t>
  </si>
  <si>
    <t>SD Lawrence</t>
  </si>
  <si>
    <t>SD Lincoln</t>
  </si>
  <si>
    <t>SD Lyman</t>
  </si>
  <si>
    <t>Lyman</t>
  </si>
  <si>
    <t>SD Marshall</t>
  </si>
  <si>
    <t>SD McCook</t>
  </si>
  <si>
    <t>McCook</t>
  </si>
  <si>
    <t>SD McPherson</t>
  </si>
  <si>
    <t>SD Meade</t>
  </si>
  <si>
    <t>SD Mellette</t>
  </si>
  <si>
    <t>Mellette</t>
  </si>
  <si>
    <t>SD Miner</t>
  </si>
  <si>
    <t>Miner</t>
  </si>
  <si>
    <t>SD Minnehaha</t>
  </si>
  <si>
    <t>Minnehaha</t>
  </si>
  <si>
    <t>SD Moody</t>
  </si>
  <si>
    <t>Moody</t>
  </si>
  <si>
    <t>SD Pennington</t>
  </si>
  <si>
    <t>SD Perkins</t>
  </si>
  <si>
    <t>SD Potter</t>
  </si>
  <si>
    <t>SD Roberts</t>
  </si>
  <si>
    <t>SD Sanborn</t>
  </si>
  <si>
    <t>Sanborn</t>
  </si>
  <si>
    <t>SD Shannon</t>
  </si>
  <si>
    <t>SD Spink</t>
  </si>
  <si>
    <t>Spink</t>
  </si>
  <si>
    <t>SD Stanley</t>
  </si>
  <si>
    <t>Stanley</t>
  </si>
  <si>
    <t>SD Sully</t>
  </si>
  <si>
    <t>Sully</t>
  </si>
  <si>
    <t>SD Todd</t>
  </si>
  <si>
    <t>SD Tripp</t>
  </si>
  <si>
    <t>Tripp</t>
  </si>
  <si>
    <t>SD Turner</t>
  </si>
  <si>
    <t>SD Union</t>
  </si>
  <si>
    <t>SD Walworth</t>
  </si>
  <si>
    <t>Walworth</t>
  </si>
  <si>
    <t>SD Yankton</t>
  </si>
  <si>
    <t>Yankton</t>
  </si>
  <si>
    <t>SD Ziebach</t>
  </si>
  <si>
    <t>Ziebach</t>
  </si>
  <si>
    <t>TN Anderson</t>
  </si>
  <si>
    <t>TN Bedford</t>
  </si>
  <si>
    <t>TN Benton</t>
  </si>
  <si>
    <t>TN Bledsoe</t>
  </si>
  <si>
    <t>TN Blount</t>
  </si>
  <si>
    <t>TN Bradley</t>
  </si>
  <si>
    <t>TN Campbell</t>
  </si>
  <si>
    <t>TN Cannon</t>
  </si>
  <si>
    <t>TN Carroll</t>
  </si>
  <si>
    <t>TN Carter</t>
  </si>
  <si>
    <t>TN Cheatham</t>
  </si>
  <si>
    <t>TN Chester</t>
  </si>
  <si>
    <t>TN Claiborne</t>
  </si>
  <si>
    <t>TN Clay</t>
  </si>
  <si>
    <t>TN Cocke</t>
  </si>
  <si>
    <t>TN Coffee</t>
  </si>
  <si>
    <t>TN Crockett</t>
  </si>
  <si>
    <t>TN Cumberland</t>
  </si>
  <si>
    <t>TN Davidson</t>
  </si>
  <si>
    <t>TN De Kalb</t>
  </si>
  <si>
    <t>TN Decatur</t>
  </si>
  <si>
    <t>TN Dickson</t>
  </si>
  <si>
    <t>TN Dyer</t>
  </si>
  <si>
    <t>TN Fayette</t>
  </si>
  <si>
    <t>TN Fentress</t>
  </si>
  <si>
    <t>TN Franklin</t>
  </si>
  <si>
    <t>TN Gibson</t>
  </si>
  <si>
    <t>TN Giles</t>
  </si>
  <si>
    <t>TN Grainger</t>
  </si>
  <si>
    <t>TN Greene</t>
  </si>
  <si>
    <t>TN Grundy</t>
  </si>
  <si>
    <t>TN Hamblen</t>
  </si>
  <si>
    <t>TN Hamilton</t>
  </si>
  <si>
    <t>TN Hancock</t>
  </si>
  <si>
    <t>TN Hardeman</t>
  </si>
  <si>
    <t>TN Hardin</t>
  </si>
  <si>
    <t>TN Hawkins</t>
  </si>
  <si>
    <t>TN Haywood</t>
  </si>
  <si>
    <t>TN Henderson</t>
  </si>
  <si>
    <t>TN Henry</t>
  </si>
  <si>
    <t>TN Hickman</t>
  </si>
  <si>
    <t>TN Houston</t>
  </si>
  <si>
    <t>TN Humphreys</t>
  </si>
  <si>
    <t>TN Jackson</t>
  </si>
  <si>
    <t>TN Jefferson</t>
  </si>
  <si>
    <t>TN Johnson</t>
  </si>
  <si>
    <t>TN Knox</t>
  </si>
  <si>
    <t>TN Lake</t>
  </si>
  <si>
    <t>TN Lauderdale</t>
  </si>
  <si>
    <t>TN Lawrence</t>
  </si>
  <si>
    <t>TN Lewis</t>
  </si>
  <si>
    <t>TN Lincoln</t>
  </si>
  <si>
    <t>TN Loudon</t>
  </si>
  <si>
    <t>TN Macon</t>
  </si>
  <si>
    <t>TN Madison</t>
  </si>
  <si>
    <t>TN Marion</t>
  </si>
  <si>
    <t>TN Marshall</t>
  </si>
  <si>
    <t>TN Maury</t>
  </si>
  <si>
    <t>TN McMinn</t>
  </si>
  <si>
    <t>TN McNairy</t>
  </si>
  <si>
    <t>TN Meigs</t>
  </si>
  <si>
    <t>TN Monroe</t>
  </si>
  <si>
    <t>TN Montgomery</t>
  </si>
  <si>
    <t>TN Moore</t>
  </si>
  <si>
    <t>TN Morgan</t>
  </si>
  <si>
    <t>TN Obion</t>
  </si>
  <si>
    <t>TN Overton</t>
  </si>
  <si>
    <t>TN Perry</t>
  </si>
  <si>
    <t>TN Pickett</t>
  </si>
  <si>
    <t>TN Polk</t>
  </si>
  <si>
    <t>TN Putnam</t>
  </si>
  <si>
    <t>TN Rhea</t>
  </si>
  <si>
    <t>TN Roane</t>
  </si>
  <si>
    <t>TN Robertson</t>
  </si>
  <si>
    <t>TN Rutherford</t>
  </si>
  <si>
    <t>TN Scott</t>
  </si>
  <si>
    <t>TN Sequatchie</t>
  </si>
  <si>
    <t>TN Sevier</t>
  </si>
  <si>
    <t>TN Shelby</t>
  </si>
  <si>
    <t>TN Smith</t>
  </si>
  <si>
    <t>TN Stewart</t>
  </si>
  <si>
    <t>TN Sullivan</t>
  </si>
  <si>
    <t>TN Sumner</t>
  </si>
  <si>
    <t>TN Tipton</t>
  </si>
  <si>
    <t>TN Trousdale</t>
  </si>
  <si>
    <t>TN Unicoi</t>
  </si>
  <si>
    <t>TN Union</t>
  </si>
  <si>
    <t>TN Van Buren</t>
  </si>
  <si>
    <t>TN Warren</t>
  </si>
  <si>
    <t>TN Washington</t>
  </si>
  <si>
    <t>TN Wayne</t>
  </si>
  <si>
    <t>TN Weakley</t>
  </si>
  <si>
    <t>TN White</t>
  </si>
  <si>
    <t>TN Williamson</t>
  </si>
  <si>
    <t>TN Wilson</t>
  </si>
  <si>
    <t>TX Anderson</t>
  </si>
  <si>
    <t>TX Andrews</t>
  </si>
  <si>
    <t>TX Angelina</t>
  </si>
  <si>
    <t>TX ARANSAS</t>
  </si>
  <si>
    <t>Aransas</t>
  </si>
  <si>
    <t>TX Archer</t>
  </si>
  <si>
    <t>TX Armstrong</t>
  </si>
  <si>
    <t>TX Atascosa</t>
  </si>
  <si>
    <t>TX Austin</t>
  </si>
  <si>
    <t>TX Bailey</t>
  </si>
  <si>
    <t>TX Bandera</t>
  </si>
  <si>
    <t>TX Bastrop</t>
  </si>
  <si>
    <t>TX Baylor</t>
  </si>
  <si>
    <t>TX BEE</t>
  </si>
  <si>
    <t>Bee</t>
  </si>
  <si>
    <t>TX Bell</t>
  </si>
  <si>
    <t>TX Bexar</t>
  </si>
  <si>
    <t>TX Blanco</t>
  </si>
  <si>
    <t>TX Borden</t>
  </si>
  <si>
    <t>TX Bosque</t>
  </si>
  <si>
    <t>TX Bowie</t>
  </si>
  <si>
    <t>TX BRAZORIA</t>
  </si>
  <si>
    <t>Brazoria</t>
  </si>
  <si>
    <t>TX Brazos</t>
  </si>
  <si>
    <t>TX Brewster</t>
  </si>
  <si>
    <t>TX Briscoe</t>
  </si>
  <si>
    <t>TX BROOKS</t>
  </si>
  <si>
    <t>TX Brown</t>
  </si>
  <si>
    <t>TX Burleson</t>
  </si>
  <si>
    <t>TX Burnet</t>
  </si>
  <si>
    <t>TX Caldwell</t>
  </si>
  <si>
    <t>TX CALHOUN</t>
  </si>
  <si>
    <t>TX Callahan</t>
  </si>
  <si>
    <t>TX CAMERON</t>
  </si>
  <si>
    <t>TX Camp</t>
  </si>
  <si>
    <t>TX Carson</t>
  </si>
  <si>
    <t>TX Cass</t>
  </si>
  <si>
    <t>TX Castro</t>
  </si>
  <si>
    <t>TX CHAMBERS</t>
  </si>
  <si>
    <t>TX Cherokee</t>
  </si>
  <si>
    <t>TX Childress</t>
  </si>
  <si>
    <t>TX Clay</t>
  </si>
  <si>
    <t>TX Cochran</t>
  </si>
  <si>
    <t>TX Coke</t>
  </si>
  <si>
    <t>TX Coleman</t>
  </si>
  <si>
    <t>TX Collin</t>
  </si>
  <si>
    <t>TX Collingsworth</t>
  </si>
  <si>
    <t>TX COLORADO</t>
  </si>
  <si>
    <t>Colorado</t>
  </si>
  <si>
    <t>TX Comal</t>
  </si>
  <si>
    <t>TX Comanche</t>
  </si>
  <si>
    <t>TX Concho</t>
  </si>
  <si>
    <t>TX Cooke</t>
  </si>
  <si>
    <t>TX Coryell</t>
  </si>
  <si>
    <t>TX Cottle</t>
  </si>
  <si>
    <t>TX Crane</t>
  </si>
  <si>
    <t>TX Crockett</t>
  </si>
  <si>
    <t>TX Crosby</t>
  </si>
  <si>
    <t>TX Culberson</t>
  </si>
  <si>
    <t>TX Dallam</t>
  </si>
  <si>
    <t>TX Dallas</t>
  </si>
  <si>
    <t>TX Dawson</t>
  </si>
  <si>
    <t>TX De Witt</t>
  </si>
  <si>
    <t>TX Deaf Smith</t>
  </si>
  <si>
    <t>TX Delta</t>
  </si>
  <si>
    <t>TX Denton</t>
  </si>
  <si>
    <t>TX Dickens</t>
  </si>
  <si>
    <t>TX Dimmit</t>
  </si>
  <si>
    <t>TX Donley</t>
  </si>
  <si>
    <t>TX Duval</t>
  </si>
  <si>
    <t>TX Eastland</t>
  </si>
  <si>
    <t>TX Ector</t>
  </si>
  <si>
    <t>TX Edwards</t>
  </si>
  <si>
    <t>TX El Paso</t>
  </si>
  <si>
    <t>TX Ellis</t>
  </si>
  <si>
    <t>TX Erath</t>
  </si>
  <si>
    <t>TX Falls</t>
  </si>
  <si>
    <t>TX Fannin</t>
  </si>
  <si>
    <t>TX Fayette</t>
  </si>
  <si>
    <t>TX Fisher</t>
  </si>
  <si>
    <t>TX Floyd</t>
  </si>
  <si>
    <t>TX Foard</t>
  </si>
  <si>
    <t>TX FORT BEND</t>
  </si>
  <si>
    <t>Fort Bend</t>
  </si>
  <si>
    <t>TX Franklin</t>
  </si>
  <si>
    <t>TX Freestone</t>
  </si>
  <si>
    <t>TX Frio</t>
  </si>
  <si>
    <t>TX Gaines</t>
  </si>
  <si>
    <t>TX GALVESTON</t>
  </si>
  <si>
    <t>Galveston</t>
  </si>
  <si>
    <t>TX Garza</t>
  </si>
  <si>
    <t>TX Gillespie</t>
  </si>
  <si>
    <t>TX Glasscock</t>
  </si>
  <si>
    <t>TX GOLIAD</t>
  </si>
  <si>
    <t>Goliad</t>
  </si>
  <si>
    <t>TX Gonzales</t>
  </si>
  <si>
    <t>TX Gray</t>
  </si>
  <si>
    <t>TX Grayson</t>
  </si>
  <si>
    <t>TX Gregg</t>
  </si>
  <si>
    <t>TX Grimes</t>
  </si>
  <si>
    <t>TX Guadalupe</t>
  </si>
  <si>
    <t>TX Hale</t>
  </si>
  <si>
    <t>TX Hall</t>
  </si>
  <si>
    <t>TX Hamilton</t>
  </si>
  <si>
    <t>TX Hansford</t>
  </si>
  <si>
    <t>TX Hardeman</t>
  </si>
  <si>
    <t>TX HARDIN</t>
  </si>
  <si>
    <t>TX HARRIS</t>
  </si>
  <si>
    <t>TX Harrison</t>
  </si>
  <si>
    <t>TX Hartley</t>
  </si>
  <si>
    <t>TX Haskell</t>
  </si>
  <si>
    <t>TX Hays</t>
  </si>
  <si>
    <t>TX Hemphill</t>
  </si>
  <si>
    <t>TX Henderson</t>
  </si>
  <si>
    <t>TX HIDALGO</t>
  </si>
  <si>
    <t>TX Hill</t>
  </si>
  <si>
    <t>TX Hockley</t>
  </si>
  <si>
    <t>TX Hood</t>
  </si>
  <si>
    <t>TX Hopkins</t>
  </si>
  <si>
    <t>TX Houston</t>
  </si>
  <si>
    <t>TX Howard</t>
  </si>
  <si>
    <t>TX Hudspeth</t>
  </si>
  <si>
    <t>TX Hunt</t>
  </si>
  <si>
    <t>TX Hutchinson</t>
  </si>
  <si>
    <t>TX Irion</t>
  </si>
  <si>
    <t>TX Jack</t>
  </si>
  <si>
    <t>TX JACKSON</t>
  </si>
  <si>
    <t>TX JASPER</t>
  </si>
  <si>
    <t>TX Jeff Davis</t>
  </si>
  <si>
    <t>TX JEFFERSON</t>
  </si>
  <si>
    <t>TX Jim Hogg</t>
  </si>
  <si>
    <t>TX JIM WELLS</t>
  </si>
  <si>
    <t>Jim Wells</t>
  </si>
  <si>
    <t>TX Johnson</t>
  </si>
  <si>
    <t>TX Jones</t>
  </si>
  <si>
    <t>TX Karnes</t>
  </si>
  <si>
    <t>TX Kaufman</t>
  </si>
  <si>
    <t>TX Kendall</t>
  </si>
  <si>
    <t>TX KENEDY</t>
  </si>
  <si>
    <t>Kenedy</t>
  </si>
  <si>
    <t>TX Kent</t>
  </si>
  <si>
    <t>TX Kerr</t>
  </si>
  <si>
    <t>TX Kimble</t>
  </si>
  <si>
    <t>TX King</t>
  </si>
  <si>
    <t>TX Kinney</t>
  </si>
  <si>
    <t>TX KLEBERG</t>
  </si>
  <si>
    <t>Kleberg</t>
  </si>
  <si>
    <t>TX Knox</t>
  </si>
  <si>
    <t>TX La Salle</t>
  </si>
  <si>
    <t>TX Lamar</t>
  </si>
  <si>
    <t>TX Lamb</t>
  </si>
  <si>
    <t>TX Lampasas</t>
  </si>
  <si>
    <t>TX LAVACA</t>
  </si>
  <si>
    <t>Lavaca</t>
  </si>
  <si>
    <t>TX Lee</t>
  </si>
  <si>
    <t>TX Leon</t>
  </si>
  <si>
    <t>TX LIBERTY</t>
  </si>
  <si>
    <t>TX Limestone</t>
  </si>
  <si>
    <t>TX Lipscomb</t>
  </si>
  <si>
    <t>TX LIVE OAK</t>
  </si>
  <si>
    <t>Live Oak</t>
  </si>
  <si>
    <t>TX Llano</t>
  </si>
  <si>
    <t>TX Loving</t>
  </si>
  <si>
    <t>TX Lubbock</t>
  </si>
  <si>
    <t>TX Lynn</t>
  </si>
  <si>
    <t>TX Madison</t>
  </si>
  <si>
    <t>TX Marion</t>
  </si>
  <si>
    <t>TX Martin</t>
  </si>
  <si>
    <t>TX Mason</t>
  </si>
  <si>
    <t>TX MATAGORDA</t>
  </si>
  <si>
    <t>Matagorda</t>
  </si>
  <si>
    <t>TX Maverick</t>
  </si>
  <si>
    <t>TX McCulloch</t>
  </si>
  <si>
    <t>TX McLennan</t>
  </si>
  <si>
    <t>TX McMullen</t>
  </si>
  <si>
    <t>TX Medina</t>
  </si>
  <si>
    <t>TX Menard</t>
  </si>
  <si>
    <t>TX Midland</t>
  </si>
  <si>
    <t>TX Milam</t>
  </si>
  <si>
    <t>TX Mills</t>
  </si>
  <si>
    <t>TX Mitchell</t>
  </si>
  <si>
    <t>TX Montague</t>
  </si>
  <si>
    <t>TX MONTGOMERY</t>
  </si>
  <si>
    <t>TX Moore</t>
  </si>
  <si>
    <t>TX Morris</t>
  </si>
  <si>
    <t>TX Motley</t>
  </si>
  <si>
    <t>TX Nacogdoches</t>
  </si>
  <si>
    <t>TX Navarro</t>
  </si>
  <si>
    <t>TX NEWTON</t>
  </si>
  <si>
    <t>TX Nolan</t>
  </si>
  <si>
    <t>TX NUECES</t>
  </si>
  <si>
    <t>Nueces</t>
  </si>
  <si>
    <t>TX Ochiltree</t>
  </si>
  <si>
    <t>TX Oldham</t>
  </si>
  <si>
    <t>TX ORANGE</t>
  </si>
  <si>
    <t>TX Palo Pinto</t>
  </si>
  <si>
    <t>TX Panola</t>
  </si>
  <si>
    <t>TX Parker</t>
  </si>
  <si>
    <t>TX Parmer</t>
  </si>
  <si>
    <t>TX Pecos</t>
  </si>
  <si>
    <t>TX Polk</t>
  </si>
  <si>
    <t>TX Potter</t>
  </si>
  <si>
    <t>TX Presidio</t>
  </si>
  <si>
    <t>TX Rains</t>
  </si>
  <si>
    <t>TX Randall</t>
  </si>
  <si>
    <t>TX Reagan</t>
  </si>
  <si>
    <t>TX Real</t>
  </si>
  <si>
    <t>TX Red River</t>
  </si>
  <si>
    <t>TX Reeves</t>
  </si>
  <si>
    <t>TX REFUGIO</t>
  </si>
  <si>
    <t>Refugio</t>
  </si>
  <si>
    <t>TX Roberts</t>
  </si>
  <si>
    <t>TX Robertson</t>
  </si>
  <si>
    <t>TX Rockwall</t>
  </si>
  <si>
    <t>TX Runnels</t>
  </si>
  <si>
    <t>TX Rusk</t>
  </si>
  <si>
    <t>TX Sabine</t>
  </si>
  <si>
    <t>TX San Augustine</t>
  </si>
  <si>
    <t>TX San Jacinto</t>
  </si>
  <si>
    <t>TX SAN PATRICIO</t>
  </si>
  <si>
    <t>San Patricio</t>
  </si>
  <si>
    <t>TX San Saba</t>
  </si>
  <si>
    <t>TX Schleicher</t>
  </si>
  <si>
    <t>TX Scurry</t>
  </si>
  <si>
    <t>TX Shackelford</t>
  </si>
  <si>
    <t>TX Shelby</t>
  </si>
  <si>
    <t>TX Sherman</t>
  </si>
  <si>
    <t>TX Smith</t>
  </si>
  <si>
    <t>TX Somervell</t>
  </si>
  <si>
    <t>TX Starr</t>
  </si>
  <si>
    <t>TX Stephens</t>
  </si>
  <si>
    <t>TX Sterling</t>
  </si>
  <si>
    <t>TX Stonewall</t>
  </si>
  <si>
    <t>TX Sutton</t>
  </si>
  <si>
    <t>TX Swisher</t>
  </si>
  <si>
    <t>TX Tarrant</t>
  </si>
  <si>
    <t>TX Taylor</t>
  </si>
  <si>
    <t>TX Terrell</t>
  </si>
  <si>
    <t>TX Terry</t>
  </si>
  <si>
    <t>TX Throckmorton</t>
  </si>
  <si>
    <t>TX Titus</t>
  </si>
  <si>
    <t>TX Tom Green</t>
  </si>
  <si>
    <t>TX Travis</t>
  </si>
  <si>
    <t>TX Trinity</t>
  </si>
  <si>
    <t>TX Tyler</t>
  </si>
  <si>
    <t>TX Upshur</t>
  </si>
  <si>
    <t>TX Upton</t>
  </si>
  <si>
    <t>TX Uvalde</t>
  </si>
  <si>
    <t>TX Val Verde</t>
  </si>
  <si>
    <t>TX Van Zandt</t>
  </si>
  <si>
    <t>TX VICTORIA</t>
  </si>
  <si>
    <t>Victoria</t>
  </si>
  <si>
    <t>TX Walker</t>
  </si>
  <si>
    <t>TX WALLER</t>
  </si>
  <si>
    <t>Waller</t>
  </si>
  <si>
    <t>TX Ward</t>
  </si>
  <si>
    <t>TX Washington</t>
  </si>
  <si>
    <t>TX Webb</t>
  </si>
  <si>
    <t>TX WHARTON</t>
  </si>
  <si>
    <t>Wharton</t>
  </si>
  <si>
    <t>TX Wheeler</t>
  </si>
  <si>
    <t>TX Wichita</t>
  </si>
  <si>
    <t>TX Wilbarger</t>
  </si>
  <si>
    <t>TX WILLACY</t>
  </si>
  <si>
    <t>Willacy</t>
  </si>
  <si>
    <t>TX Williamson</t>
  </si>
  <si>
    <t>TX Wilson</t>
  </si>
  <si>
    <t>TX Winkler</t>
  </si>
  <si>
    <t>TX Wise</t>
  </si>
  <si>
    <t>TX Wood</t>
  </si>
  <si>
    <t>TX Yoakum</t>
  </si>
  <si>
    <t>TX Young</t>
  </si>
  <si>
    <t>TX Zapata</t>
  </si>
  <si>
    <t>TX Zavala</t>
  </si>
  <si>
    <t>UT Beaver</t>
  </si>
  <si>
    <t>UT Box Elder</t>
  </si>
  <si>
    <t>Box Elder</t>
  </si>
  <si>
    <t>UT Cache</t>
  </si>
  <si>
    <t>Cache</t>
  </si>
  <si>
    <t>UT Carbon</t>
  </si>
  <si>
    <t>UT Daggett</t>
  </si>
  <si>
    <t>Daggett</t>
  </si>
  <si>
    <t>UT Davis</t>
  </si>
  <si>
    <t>UT Duchesne</t>
  </si>
  <si>
    <t>Duchesne</t>
  </si>
  <si>
    <t>UT Emery</t>
  </si>
  <si>
    <t>Emery</t>
  </si>
  <si>
    <t>UT Garfield</t>
  </si>
  <si>
    <t>UT Grand</t>
  </si>
  <si>
    <t>UT Iron</t>
  </si>
  <si>
    <t>UT Juab</t>
  </si>
  <si>
    <t>Juab</t>
  </si>
  <si>
    <t>UT Kane</t>
  </si>
  <si>
    <t>UT Millard</t>
  </si>
  <si>
    <t>Millard</t>
  </si>
  <si>
    <t>UT Morgan</t>
  </si>
  <si>
    <t>UT Piute</t>
  </si>
  <si>
    <t>Piute</t>
  </si>
  <si>
    <t>UT Rich</t>
  </si>
  <si>
    <t>Rich</t>
  </si>
  <si>
    <t>UT Salt Lake</t>
  </si>
  <si>
    <t>Salt Lake</t>
  </si>
  <si>
    <t>UT San Juan</t>
  </si>
  <si>
    <t>UT Sanpete</t>
  </si>
  <si>
    <t>Sanpete</t>
  </si>
  <si>
    <t>UT Sevier</t>
  </si>
  <si>
    <t>UT Summit</t>
  </si>
  <si>
    <t>UT Tooele</t>
  </si>
  <si>
    <t>Tooele</t>
  </si>
  <si>
    <t>UT Uintah</t>
  </si>
  <si>
    <t>Uintah</t>
  </si>
  <si>
    <t>UT Utah</t>
  </si>
  <si>
    <t>Utah</t>
  </si>
  <si>
    <t>UT Wasatch</t>
  </si>
  <si>
    <t>Wasatch</t>
  </si>
  <si>
    <t>UT Washington</t>
  </si>
  <si>
    <t>UT Wayne</t>
  </si>
  <si>
    <t>UT Weber</t>
  </si>
  <si>
    <t>Weber</t>
  </si>
  <si>
    <t>VA ACCOMACK</t>
  </si>
  <si>
    <t>Accomack</t>
  </si>
  <si>
    <t>VA Albemarle</t>
  </si>
  <si>
    <t>VA Alexandria</t>
  </si>
  <si>
    <t>VA Alleghany</t>
  </si>
  <si>
    <t>VA Amelia</t>
  </si>
  <si>
    <t>VA Amherst</t>
  </si>
  <si>
    <t>VA Appomattox</t>
  </si>
  <si>
    <t>VA Arlington</t>
  </si>
  <si>
    <t>VA Augusta</t>
  </si>
  <si>
    <t>VA Bath</t>
  </si>
  <si>
    <t>VA Bedford</t>
  </si>
  <si>
    <t>VA Bland</t>
  </si>
  <si>
    <t>VA Botetourt</t>
  </si>
  <si>
    <t>VA Bristol</t>
  </si>
  <si>
    <t>VA Brunswick</t>
  </si>
  <si>
    <t>VA Buchanan</t>
  </si>
  <si>
    <t>VA Buckingham</t>
  </si>
  <si>
    <t>VA Buena Vista</t>
  </si>
  <si>
    <t>VA Campbell</t>
  </si>
  <si>
    <t>VA Caroline</t>
  </si>
  <si>
    <t>VA Carroll</t>
  </si>
  <si>
    <t>VA Charlotte</t>
  </si>
  <si>
    <t>VA Charlottesville</t>
  </si>
  <si>
    <t>VA Chesapeake</t>
  </si>
  <si>
    <t>VA Chesterfield</t>
  </si>
  <si>
    <t>VA Clarke</t>
  </si>
  <si>
    <t>VA Clifton Forge</t>
  </si>
  <si>
    <t>VA Colonial Heights</t>
  </si>
  <si>
    <t>VA Covington</t>
  </si>
  <si>
    <t>VA Craig</t>
  </si>
  <si>
    <t>VA Culpeper</t>
  </si>
  <si>
    <t>VA Cumberland</t>
  </si>
  <si>
    <t>VA Danville</t>
  </si>
  <si>
    <t>VA Dickenson</t>
  </si>
  <si>
    <t>VA Dinwiddie</t>
  </si>
  <si>
    <t>VA ESSEX</t>
  </si>
  <si>
    <t>VA FAIRFAX</t>
  </si>
  <si>
    <t>Fairfax</t>
  </si>
  <si>
    <t>VA Falls Church</t>
  </si>
  <si>
    <t>VA Fauquier</t>
  </si>
  <si>
    <t>VA Floyd</t>
  </si>
  <si>
    <t>VA Fluvanna</t>
  </si>
  <si>
    <t>VA Franklin</t>
  </si>
  <si>
    <t>VA Frederick</t>
  </si>
  <si>
    <t>VA Fredericksburg</t>
  </si>
  <si>
    <t>VA Giles</t>
  </si>
  <si>
    <t>VA GLOUCESTER</t>
  </si>
  <si>
    <t>VA Goochland</t>
  </si>
  <si>
    <t>VA Grayson</t>
  </si>
  <si>
    <t>VA Greene</t>
  </si>
  <si>
    <t>VA Greensville</t>
  </si>
  <si>
    <t>VA Halifax</t>
  </si>
  <si>
    <t>VA Hampton</t>
  </si>
  <si>
    <t>VA Hanover</t>
  </si>
  <si>
    <t>VA Harrisonburg</t>
  </si>
  <si>
    <t>VA Henrico</t>
  </si>
  <si>
    <t>VA Henry</t>
  </si>
  <si>
    <t>VA Highland</t>
  </si>
  <si>
    <t>VA Hopewell</t>
  </si>
  <si>
    <t>VA ISLE OF WIGHT</t>
  </si>
  <si>
    <t>Isle of Wight</t>
  </si>
  <si>
    <t>VA KING AND QUEEN</t>
  </si>
  <si>
    <t>King and Queen</t>
  </si>
  <si>
    <t>VA KING GEORGE</t>
  </si>
  <si>
    <t>King George</t>
  </si>
  <si>
    <t>VA KING WILLIAM</t>
  </si>
  <si>
    <t>King William</t>
  </si>
  <si>
    <t>VA LANCASTER</t>
  </si>
  <si>
    <t>VA Lee</t>
  </si>
  <si>
    <t>VA Lexington</t>
  </si>
  <si>
    <t>VA Loudoun</t>
  </si>
  <si>
    <t>VA Louisa</t>
  </si>
  <si>
    <t>VA Lunenburg</t>
  </si>
  <si>
    <t>VA Lynchburg</t>
  </si>
  <si>
    <t>VA Madison</t>
  </si>
  <si>
    <t>VA Manassas</t>
  </si>
  <si>
    <t>VA Manassas Park</t>
  </si>
  <si>
    <t>VA Martinsville</t>
  </si>
  <si>
    <t>VA MATHEWS</t>
  </si>
  <si>
    <t>Mathews</t>
  </si>
  <si>
    <t>VA Mecklenburg</t>
  </si>
  <si>
    <t>VA MIDDLESEX</t>
  </si>
  <si>
    <t>VA Montgomery</t>
  </si>
  <si>
    <t>VA Nelson</t>
  </si>
  <si>
    <t>VA NEW KENT</t>
  </si>
  <si>
    <t>New Kent</t>
  </si>
  <si>
    <t>VA Newport News</t>
  </si>
  <si>
    <t>VA Norfolk</t>
  </si>
  <si>
    <t>VA NORTHAMPTON</t>
  </si>
  <si>
    <t>VA NORTHUMBERLAND</t>
  </si>
  <si>
    <t>VA Nottoway</t>
  </si>
  <si>
    <t>VA Orange</t>
  </si>
  <si>
    <t>VA Page</t>
  </si>
  <si>
    <t>VA Patrick</t>
  </si>
  <si>
    <t>VA Petersburg</t>
  </si>
  <si>
    <t>VA Pittsylvania</t>
  </si>
  <si>
    <t>VA Poquoson</t>
  </si>
  <si>
    <t>VA Portsmouth</t>
  </si>
  <si>
    <t>VA Powhatan</t>
  </si>
  <si>
    <t>VA Prince Edward</t>
  </si>
  <si>
    <t>VA PRINCE GEORGE</t>
  </si>
  <si>
    <t>VA PRINCE WILLIAM</t>
  </si>
  <si>
    <t>Prince William</t>
  </si>
  <si>
    <t>VA Pulaski</t>
  </si>
  <si>
    <t>VA Radford</t>
  </si>
  <si>
    <t>VA Rappahannock</t>
  </si>
  <si>
    <t>VA Richmond</t>
  </si>
  <si>
    <t>VA Roanoke</t>
  </si>
  <si>
    <t>VA Rockbridge</t>
  </si>
  <si>
    <t>VA Rockingham</t>
  </si>
  <si>
    <t>VA Russell</t>
  </si>
  <si>
    <t>VA Salem</t>
  </si>
  <si>
    <t>VA Scott</t>
  </si>
  <si>
    <t>VA Shenandoah</t>
  </si>
  <si>
    <t>VA Smyth</t>
  </si>
  <si>
    <t>VA SOUTHAMPTON</t>
  </si>
  <si>
    <t>Southampton</t>
  </si>
  <si>
    <t>VA Spotsylvania</t>
  </si>
  <si>
    <t>VA STAFFORD</t>
  </si>
  <si>
    <t>VA Staunton</t>
  </si>
  <si>
    <t>VA Suffolk</t>
  </si>
  <si>
    <t>VA SURRY</t>
  </si>
  <si>
    <t>VA SUSSEX</t>
  </si>
  <si>
    <t>VA Tazewell</t>
  </si>
  <si>
    <t>VA Virginia Beach</t>
  </si>
  <si>
    <t>VA Warren</t>
  </si>
  <si>
    <t>VA Washington</t>
  </si>
  <si>
    <t>VA Waynesboro</t>
  </si>
  <si>
    <t>VA WESTMORELAND</t>
  </si>
  <si>
    <t>VA WILLIAMSBURG</t>
  </si>
  <si>
    <t>VA Wise</t>
  </si>
  <si>
    <t>VA Wythe</t>
  </si>
  <si>
    <t>VA YORK</t>
  </si>
  <si>
    <t>VT Addison</t>
  </si>
  <si>
    <t>Addison</t>
  </si>
  <si>
    <t>VT Bennington</t>
  </si>
  <si>
    <t>Bennington</t>
  </si>
  <si>
    <t>VT Caledonia</t>
  </si>
  <si>
    <t>Caledonia</t>
  </si>
  <si>
    <t>VT Chittenden</t>
  </si>
  <si>
    <t>Chittenden</t>
  </si>
  <si>
    <t>VT Essex</t>
  </si>
  <si>
    <t>VT Franklin</t>
  </si>
  <si>
    <t>VT Grand Isle</t>
  </si>
  <si>
    <t>Grand Isle</t>
  </si>
  <si>
    <t>VT Lamoille</t>
  </si>
  <si>
    <t>Lamoille</t>
  </si>
  <si>
    <t>VT Orange</t>
  </si>
  <si>
    <t>VT Orleans</t>
  </si>
  <si>
    <t>VT Rutland</t>
  </si>
  <si>
    <t>Rutland</t>
  </si>
  <si>
    <t>VT Washington</t>
  </si>
  <si>
    <t>VT Windham</t>
  </si>
  <si>
    <t>VT Windsor</t>
  </si>
  <si>
    <t>Windsor</t>
  </si>
  <si>
    <t>WA Adams</t>
  </si>
  <si>
    <t>WA Asotin</t>
  </si>
  <si>
    <t>Asotin</t>
  </si>
  <si>
    <t>WA Benton</t>
  </si>
  <si>
    <t>WA Chelan</t>
  </si>
  <si>
    <t>Chelan</t>
  </si>
  <si>
    <t>WA Clallam</t>
  </si>
  <si>
    <t>Clallam</t>
  </si>
  <si>
    <t>WA Clark</t>
  </si>
  <si>
    <t>WA Columbia</t>
  </si>
  <si>
    <t>WA Cowlitz</t>
  </si>
  <si>
    <t>Cowlitz</t>
  </si>
  <si>
    <t>WA Douglas</t>
  </si>
  <si>
    <t>WA Ferry</t>
  </si>
  <si>
    <t>Ferry</t>
  </si>
  <si>
    <t>WA Franklin</t>
  </si>
  <si>
    <t>WA Garfield</t>
  </si>
  <si>
    <t>WA Grant</t>
  </si>
  <si>
    <t>WA Grays Harbor</t>
  </si>
  <si>
    <t>Grays Harbor</t>
  </si>
  <si>
    <t>WA Island</t>
  </si>
  <si>
    <t>Island</t>
  </si>
  <si>
    <t>WA Jefferson</t>
  </si>
  <si>
    <t>WA King</t>
  </si>
  <si>
    <t>WA Kitsap</t>
  </si>
  <si>
    <t>Kitsap</t>
  </si>
  <si>
    <t>WA Kittitas</t>
  </si>
  <si>
    <t>Kittitas</t>
  </si>
  <si>
    <t>WA Klickitat</t>
  </si>
  <si>
    <t>Klickitat</t>
  </si>
  <si>
    <t>WA Lewis</t>
  </si>
  <si>
    <t>WA Lincoln</t>
  </si>
  <si>
    <t>WA Mason</t>
  </si>
  <si>
    <t>WA Okanogan</t>
  </si>
  <si>
    <t>Okanogan</t>
  </si>
  <si>
    <t>WA Pacific</t>
  </si>
  <si>
    <t>Pacific</t>
  </si>
  <si>
    <t>WA Pend Oreille</t>
  </si>
  <si>
    <t>Pend Oreille</t>
  </si>
  <si>
    <t>WA Pierce</t>
  </si>
  <si>
    <t>WA San Juan</t>
  </si>
  <si>
    <t>WA Skagit</t>
  </si>
  <si>
    <t>Skagit</t>
  </si>
  <si>
    <t>WA Skamania</t>
  </si>
  <si>
    <t>Skamania</t>
  </si>
  <si>
    <t>WA Snohomish</t>
  </si>
  <si>
    <t>Snohomish</t>
  </si>
  <si>
    <t>WA Spokane</t>
  </si>
  <si>
    <t>Spokane</t>
  </si>
  <si>
    <t>WA Stevens</t>
  </si>
  <si>
    <t>WA Thurston</t>
  </si>
  <si>
    <t>WA Wahkiakum</t>
  </si>
  <si>
    <t>Wahkiakum</t>
  </si>
  <si>
    <t>WA Walla Walla</t>
  </si>
  <si>
    <t>Walla Walla</t>
  </si>
  <si>
    <t>WA Whatcom</t>
  </si>
  <si>
    <t>Whatcom</t>
  </si>
  <si>
    <t>WA Whitman</t>
  </si>
  <si>
    <t>Whitman</t>
  </si>
  <si>
    <t>WA Yakima</t>
  </si>
  <si>
    <t>Yakima</t>
  </si>
  <si>
    <t>WI Adams</t>
  </si>
  <si>
    <t>WI Ashland</t>
  </si>
  <si>
    <t>WI Barron</t>
  </si>
  <si>
    <t>Barron</t>
  </si>
  <si>
    <t>WI Bayfield</t>
  </si>
  <si>
    <t>Bayfield</t>
  </si>
  <si>
    <t>WI Brown</t>
  </si>
  <si>
    <t>WI Buffalo</t>
  </si>
  <si>
    <t>WI Burnett</t>
  </si>
  <si>
    <t>Burnett</t>
  </si>
  <si>
    <t>WI Calumet</t>
  </si>
  <si>
    <t>Calumet</t>
  </si>
  <si>
    <t>WI Chippewa</t>
  </si>
  <si>
    <t>WI Clark</t>
  </si>
  <si>
    <t>WI Columbia</t>
  </si>
  <si>
    <t>WI Crawford</t>
  </si>
  <si>
    <t>WI Dane</t>
  </si>
  <si>
    <t>Dane</t>
  </si>
  <si>
    <t>WI Dodge</t>
  </si>
  <si>
    <t>WI Door</t>
  </si>
  <si>
    <t>Door</t>
  </si>
  <si>
    <t>WI Douglas</t>
  </si>
  <si>
    <t>WI Dunn</t>
  </si>
  <si>
    <t>WI Eau Claire</t>
  </si>
  <si>
    <t>Eau Claire</t>
  </si>
  <si>
    <t>WI Florence</t>
  </si>
  <si>
    <t>WI Fond du Lac</t>
  </si>
  <si>
    <t>Fond du Lac</t>
  </si>
  <si>
    <t>WI Forest</t>
  </si>
  <si>
    <t>WI Grant</t>
  </si>
  <si>
    <t>WI Green</t>
  </si>
  <si>
    <t>WI Green Lake</t>
  </si>
  <si>
    <t>Green Lake</t>
  </si>
  <si>
    <t>WI Iowa</t>
  </si>
  <si>
    <t>WI Iron</t>
  </si>
  <si>
    <t>WI Jackson</t>
  </si>
  <si>
    <t>WI Jefferson</t>
  </si>
  <si>
    <t>WI Juneau</t>
  </si>
  <si>
    <t>WI Kenosha</t>
  </si>
  <si>
    <t>Kenosha</t>
  </si>
  <si>
    <t>WI Kewaunee</t>
  </si>
  <si>
    <t>Kewaunee</t>
  </si>
  <si>
    <t>WI La Crosse</t>
  </si>
  <si>
    <t>La Crosse</t>
  </si>
  <si>
    <t>WI Lafayette</t>
  </si>
  <si>
    <t>WI Langlade</t>
  </si>
  <si>
    <t>Langlade</t>
  </si>
  <si>
    <t>WI Lincoln</t>
  </si>
  <si>
    <t>WI Manitowoc</t>
  </si>
  <si>
    <t>Manitowoc</t>
  </si>
  <si>
    <t>WI Marathon</t>
  </si>
  <si>
    <t>Marathon</t>
  </si>
  <si>
    <t>WI Marinette</t>
  </si>
  <si>
    <t>Marinette</t>
  </si>
  <si>
    <t>WI Marquette</t>
  </si>
  <si>
    <t>WI Menominee</t>
  </si>
  <si>
    <t>WI Milwaukee</t>
  </si>
  <si>
    <t>Milwaukee</t>
  </si>
  <si>
    <t>WI Monroe</t>
  </si>
  <si>
    <t>WI Oconto</t>
  </si>
  <si>
    <t>Oconto</t>
  </si>
  <si>
    <t>WI Oneida</t>
  </si>
  <si>
    <t>WI Outagamie</t>
  </si>
  <si>
    <t>Outagamie</t>
  </si>
  <si>
    <t>WI Ozaukee</t>
  </si>
  <si>
    <t>Ozaukee</t>
  </si>
  <si>
    <t>WI Pepin</t>
  </si>
  <si>
    <t>Pepin</t>
  </si>
  <si>
    <t>WI Pierce</t>
  </si>
  <si>
    <t>WI Polk</t>
  </si>
  <si>
    <t>WI Portage</t>
  </si>
  <si>
    <t>WI Price</t>
  </si>
  <si>
    <t>Price</t>
  </si>
  <si>
    <t>WI Racine</t>
  </si>
  <si>
    <t>Racine</t>
  </si>
  <si>
    <t>WI Richland</t>
  </si>
  <si>
    <t>WI Rock</t>
  </si>
  <si>
    <t>WI Rusk</t>
  </si>
  <si>
    <t>WI Sauk</t>
  </si>
  <si>
    <t>Sauk</t>
  </si>
  <si>
    <t>WI Sawyer</t>
  </si>
  <si>
    <t>Sawyer</t>
  </si>
  <si>
    <t>WI Shawano</t>
  </si>
  <si>
    <t>Shawano</t>
  </si>
  <si>
    <t>WI Sheboygan</t>
  </si>
  <si>
    <t>Sheboygan</t>
  </si>
  <si>
    <t>WI Sain Croix</t>
  </si>
  <si>
    <t>Sain Croix</t>
  </si>
  <si>
    <t>WI Taylor</t>
  </si>
  <si>
    <t>WI Trempealeau</t>
  </si>
  <si>
    <t>Trempealeau</t>
  </si>
  <si>
    <t>WI Vernon</t>
  </si>
  <si>
    <t>WI Vilas</t>
  </si>
  <si>
    <t>Vilas</t>
  </si>
  <si>
    <t>WI Walworth</t>
  </si>
  <si>
    <t>WI Washburn</t>
  </si>
  <si>
    <t>Washburn</t>
  </si>
  <si>
    <t>WI Washington</t>
  </si>
  <si>
    <t>WI Waukesha</t>
  </si>
  <si>
    <t>Waukesha</t>
  </si>
  <si>
    <t>WI Waupaca</t>
  </si>
  <si>
    <t>Waupaca</t>
  </si>
  <si>
    <t>WI Waushara</t>
  </si>
  <si>
    <t>Waushara</t>
  </si>
  <si>
    <t>WI Winnebago</t>
  </si>
  <si>
    <t>WI Wood</t>
  </si>
  <si>
    <t>WV Barbour</t>
  </si>
  <si>
    <t>WV Berkeley</t>
  </si>
  <si>
    <t>WV Boone</t>
  </si>
  <si>
    <t>WV Braxton</t>
  </si>
  <si>
    <t>Braxton</t>
  </si>
  <si>
    <t>WV Brooke</t>
  </si>
  <si>
    <t>Brooke</t>
  </si>
  <si>
    <t>WV Cabell</t>
  </si>
  <si>
    <t>Cabell</t>
  </si>
  <si>
    <t>WV Calhoun</t>
  </si>
  <si>
    <t>WV Clay</t>
  </si>
  <si>
    <t>WV Doddridge</t>
  </si>
  <si>
    <t>Doddridge</t>
  </si>
  <si>
    <t>WV Fayette</t>
  </si>
  <si>
    <t>WV Gilmer</t>
  </si>
  <si>
    <t>WV Grant</t>
  </si>
  <si>
    <t>WV Greenbrier</t>
  </si>
  <si>
    <t>Greenbrier</t>
  </si>
  <si>
    <t>WV Hampshire</t>
  </si>
  <si>
    <t>WV Hancock</t>
  </si>
  <si>
    <t>WV Hardy</t>
  </si>
  <si>
    <t>Hardy</t>
  </si>
  <si>
    <t>WV Harrison</t>
  </si>
  <si>
    <t>WV Jackson</t>
  </si>
  <si>
    <t>WV Jefferson</t>
  </si>
  <si>
    <t>WV Kanawha</t>
  </si>
  <si>
    <t>Kanawha</t>
  </si>
  <si>
    <t>WV Lewis</t>
  </si>
  <si>
    <t>WV Lincoln</t>
  </si>
  <si>
    <t>WV Logan</t>
  </si>
  <si>
    <t>WV Marion</t>
  </si>
  <si>
    <t>WV Marshall</t>
  </si>
  <si>
    <t>WV Mason</t>
  </si>
  <si>
    <t>WV McDowell</t>
  </si>
  <si>
    <t>WV Mercer</t>
  </si>
  <si>
    <t>WV Mineral</t>
  </si>
  <si>
    <t>WV Mingo</t>
  </si>
  <si>
    <t>Mingo</t>
  </si>
  <si>
    <t>WV Monongalia</t>
  </si>
  <si>
    <t>Monongalia</t>
  </si>
  <si>
    <t>WV Monroe</t>
  </si>
  <si>
    <t>WV Morgan</t>
  </si>
  <si>
    <t>WV Nicholas</t>
  </si>
  <si>
    <t>WV Ohio</t>
  </si>
  <si>
    <t>WV Pendleton</t>
  </si>
  <si>
    <t>WV Pleasants</t>
  </si>
  <si>
    <t>Pleasants</t>
  </si>
  <si>
    <t>WV Pocahontas</t>
  </si>
  <si>
    <t>WV Preston</t>
  </si>
  <si>
    <t>Preston</t>
  </si>
  <si>
    <t>WV Putnam</t>
  </si>
  <si>
    <t>WV Raleigh</t>
  </si>
  <si>
    <t>Raleigh</t>
  </si>
  <si>
    <t>WV Randolph</t>
  </si>
  <si>
    <t>WV Ritchie</t>
  </si>
  <si>
    <t>Ritchie</t>
  </si>
  <si>
    <t>WV Roane</t>
  </si>
  <si>
    <t>WV Summers</t>
  </si>
  <si>
    <t>Summers</t>
  </si>
  <si>
    <t>WV Taylor</t>
  </si>
  <si>
    <t>WV Tucker</t>
  </si>
  <si>
    <t>Tucker</t>
  </si>
  <si>
    <t>WV Tyler</t>
  </si>
  <si>
    <t>WV Upshur</t>
  </si>
  <si>
    <t>WV Wayne</t>
  </si>
  <si>
    <t>WV Webster</t>
  </si>
  <si>
    <t>WV Wetzel</t>
  </si>
  <si>
    <t>Wetzel</t>
  </si>
  <si>
    <t>WV Wirt</t>
  </si>
  <si>
    <t>Wirt</t>
  </si>
  <si>
    <t>WV Wood</t>
  </si>
  <si>
    <t>WV Wyoming</t>
  </si>
  <si>
    <t>WY Albany</t>
  </si>
  <si>
    <t>WY Big Horn</t>
  </si>
  <si>
    <t>WY Campbell</t>
  </si>
  <si>
    <t>WY Carbon</t>
  </si>
  <si>
    <t>WY Converse</t>
  </si>
  <si>
    <t>Converse</t>
  </si>
  <si>
    <t>WY Crook</t>
  </si>
  <si>
    <t>WY Fremont</t>
  </si>
  <si>
    <t>WY Goshen</t>
  </si>
  <si>
    <t>Goshen</t>
  </si>
  <si>
    <t>WY Hot Springs</t>
  </si>
  <si>
    <t>Hot Springs</t>
  </si>
  <si>
    <t>WY Johnson</t>
  </si>
  <si>
    <t>WY Laramie</t>
  </si>
  <si>
    <t>Laramie</t>
  </si>
  <si>
    <t>WY Lincoln</t>
  </si>
  <si>
    <t>WY Natrona</t>
  </si>
  <si>
    <t>Natrona</t>
  </si>
  <si>
    <t>WY Niobrara</t>
  </si>
  <si>
    <t>Niobrara</t>
  </si>
  <si>
    <t>WY Park</t>
  </si>
  <si>
    <t>WY Platte</t>
  </si>
  <si>
    <t>WY Sheridan</t>
  </si>
  <si>
    <t>WY Sublette</t>
  </si>
  <si>
    <t>Sublette</t>
  </si>
  <si>
    <t>WY Sweetwater</t>
  </si>
  <si>
    <t>Sweetwater</t>
  </si>
  <si>
    <t>WY Teton</t>
  </si>
  <si>
    <t>WY Uinta</t>
  </si>
  <si>
    <t>Uinta</t>
  </si>
  <si>
    <t>WY Washakie</t>
  </si>
  <si>
    <t>Washakie</t>
  </si>
  <si>
    <t>WY Weston</t>
  </si>
  <si>
    <t>Weston</t>
  </si>
  <si>
    <t>Peril1 :</t>
  </si>
  <si>
    <t>Business Income</t>
  </si>
  <si>
    <t>Exposure :</t>
  </si>
  <si>
    <t>socotra_field_name</t>
  </si>
  <si>
    <t>excel_field_name</t>
  </si>
  <si>
    <t>Perils</t>
  </si>
  <si>
    <t>name</t>
  </si>
  <si>
    <t>PropTIV</t>
  </si>
  <si>
    <t>peril1</t>
  </si>
  <si>
    <t>Business_Income_Limit</t>
  </si>
  <si>
    <t>BILmt</t>
  </si>
  <si>
    <t>no_of_stories</t>
  </si>
  <si>
    <t>Stories</t>
  </si>
  <si>
    <t>peril2</t>
  </si>
  <si>
    <t>BI_to_BBB</t>
  </si>
  <si>
    <t>BI2BBBPerc</t>
  </si>
  <si>
    <t>PIRMP</t>
  </si>
  <si>
    <t>peril3</t>
  </si>
  <si>
    <t>BI_Months</t>
  </si>
  <si>
    <t>BIMonths</t>
  </si>
  <si>
    <t>area_of_the_property</t>
  </si>
  <si>
    <t>peril4</t>
  </si>
  <si>
    <t>BI_High_Wind_Surcharge</t>
  </si>
  <si>
    <t>type_of_construction</t>
  </si>
  <si>
    <t>ConstType</t>
  </si>
  <si>
    <t>peril5</t>
  </si>
  <si>
    <t>Miles_to_Coast</t>
  </si>
  <si>
    <t>M2C</t>
  </si>
  <si>
    <t>Number_of_Units</t>
  </si>
  <si>
    <t>Units</t>
  </si>
  <si>
    <t>Peril2 :</t>
  </si>
  <si>
    <t>Protection_Class</t>
  </si>
  <si>
    <t>ProClass</t>
  </si>
  <si>
    <t>Roof_Type</t>
  </si>
  <si>
    <t>RType</t>
  </si>
  <si>
    <t>BBB_Limit</t>
  </si>
  <si>
    <t>ProBBBLmt</t>
  </si>
  <si>
    <t>year_of_the_construction</t>
  </si>
  <si>
    <t>YBuilt</t>
  </si>
  <si>
    <t>PropDed</t>
  </si>
  <si>
    <t>location_number</t>
  </si>
  <si>
    <t>LocNum</t>
  </si>
  <si>
    <t>PropCoin</t>
  </si>
  <si>
    <t>Number_of_Buildings</t>
  </si>
  <si>
    <t>Buildings</t>
  </si>
  <si>
    <t>Peril3 :</t>
  </si>
  <si>
    <t>Policy :</t>
  </si>
  <si>
    <t>Earthquake_Limit</t>
  </si>
  <si>
    <t>EQLmt</t>
  </si>
  <si>
    <t>producer_name</t>
  </si>
  <si>
    <t>Agent Inc_P1000</t>
  </si>
  <si>
    <t>earthquake_deductible</t>
  </si>
  <si>
    <t>EQDollar</t>
  </si>
  <si>
    <t>producer_code</t>
  </si>
  <si>
    <t>P1000</t>
  </si>
  <si>
    <t>producer_type</t>
  </si>
  <si>
    <t>Agent</t>
  </si>
  <si>
    <t>named_insured</t>
  </si>
  <si>
    <t>Peril4 :</t>
  </si>
  <si>
    <t>email</t>
  </si>
  <si>
    <t>test@kmgin.com</t>
  </si>
  <si>
    <t>Address_1</t>
  </si>
  <si>
    <t>222 Main Street</t>
  </si>
  <si>
    <t>Address_2</t>
  </si>
  <si>
    <t>Old Lane</t>
  </si>
  <si>
    <t>Flood_Limit</t>
  </si>
  <si>
    <t>FloodLmt</t>
  </si>
  <si>
    <t>City_Town</t>
  </si>
  <si>
    <t>Jericho</t>
  </si>
  <si>
    <t>Flood_Zone</t>
  </si>
  <si>
    <t>FloodZone</t>
  </si>
  <si>
    <t>Flood_Deductible</t>
  </si>
  <si>
    <t>FloodDollar</t>
  </si>
  <si>
    <t>ZIP_Code</t>
  </si>
  <si>
    <t>Legal_ntity</t>
  </si>
  <si>
    <t>Individual</t>
  </si>
  <si>
    <t>Nature_Of_Business</t>
  </si>
  <si>
    <t>Efficiency advisory service</t>
  </si>
  <si>
    <t>Peril5 :</t>
  </si>
  <si>
    <t>Additional Coverages</t>
  </si>
  <si>
    <t>SIC_Code</t>
  </si>
  <si>
    <t>Claim_History</t>
  </si>
  <si>
    <t>No</t>
  </si>
  <si>
    <t>system_protection</t>
  </si>
  <si>
    <t>SysProt</t>
  </si>
  <si>
    <t>florida_sinkhole</t>
  </si>
  <si>
    <t>FLSinkhole</t>
  </si>
  <si>
    <t>CBL Rating</t>
  </si>
  <si>
    <t>CBL</t>
  </si>
  <si>
    <t>Open Lot Rating</t>
  </si>
  <si>
    <t>Off-Site Rental Office Rating</t>
  </si>
  <si>
    <t>CGLL Ratin</t>
  </si>
  <si>
    <t>SDL Rating</t>
  </si>
  <si>
    <t>LRO Rating</t>
  </si>
  <si>
    <t>Strip Shopping Ctr Rating</t>
  </si>
  <si>
    <t>Car Wash Rating</t>
  </si>
  <si>
    <t>Apt Rating</t>
  </si>
  <si>
    <t>Vacant Bldg Rating</t>
  </si>
  <si>
    <t>Vacant Land Rating</t>
  </si>
  <si>
    <t>Bldrs Risk (Exec) Rating</t>
  </si>
  <si>
    <t>Bldrs Risk (Sub) Rating</t>
  </si>
  <si>
    <t>Res Mgr's Pers Liab Rating</t>
  </si>
  <si>
    <t>EBL Rating</t>
  </si>
  <si>
    <t>A/I Rating</t>
  </si>
  <si>
    <t>WOS Rating</t>
  </si>
  <si>
    <t>PNC Rating</t>
  </si>
  <si>
    <t>TOTAL PREM</t>
  </si>
  <si>
    <t>Terrorism Rating</t>
  </si>
  <si>
    <t>Loc Terrorism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</si>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</sst>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_-&quot;£&quot;* #,##0.00_-;\-&quot;£&quot;* #,##0.00_-;_-&quot;£&quot;* &quot;-&quot;??_-;_-@_-"/>
    <numFmt numFmtId="168" formatCode="_-* #,##0.00_-;\-* #,##0.00_-;_-* &quot;-&quot;??_-;_-@_-"/>
    <numFmt numFmtId="169" formatCode="m/d/yy"/>
    <numFmt numFmtId="170" formatCode="mm/dd/yy"/>
    <numFmt numFmtId="171" formatCode="#,##0.000"/>
    <numFmt numFmtId="172" formatCode="0.000"/>
    <numFmt numFmtId="173" formatCode="&quot;$&quot;#,##0"/>
    <numFmt numFmtId="174" formatCode="&quot;$&quot;#,##0.00"/>
    <numFmt numFmtId="175" formatCode="0.0%"/>
    <numFmt numFmtId="176" formatCode="0.00000"/>
    <numFmt numFmtId="177" formatCode="0.0000"/>
    <numFmt numFmtId="178" formatCode="_(&quot;$&quot;* #,##0_);_(&quot;$&quot;* \(#,##0\);_(&quot;$&quot;* &quot;-&quot;??_);_(@_)"/>
  </numFmts>
  <fonts count="62">
    <font>
      <sz val="10"/>
      <name val="Arial"/>
      <charset val="134"/>
    </font>
    <font>
      <b/>
      <u/>
      <sz val="10"/>
      <name val="Arial"/>
      <charset val="134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name val="Arial"/>
      <charset val="134"/>
    </font>
    <font>
      <sz val="11"/>
      <name val="Calibri"/>
      <charset val="134"/>
    </font>
    <font>
      <b/>
      <sz val="8"/>
      <name val="Arial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</font>
    <font>
      <sz val="9"/>
      <name val="Arial"/>
      <charset val="134"/>
    </font>
    <font>
      <b/>
      <sz val="9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i/>
      <sz val="12"/>
      <name val="Arial"/>
      <charset val="134"/>
    </font>
    <font>
      <b/>
      <i/>
      <sz val="8"/>
      <name val="Arial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b/>
      <i/>
      <sz val="9"/>
      <name val="Arial"/>
      <charset val="134"/>
    </font>
    <font>
      <b/>
      <sz val="9"/>
      <color rgb="FFFF0000"/>
      <name val="Arial"/>
      <charset val="134"/>
    </font>
    <font>
      <sz val="10"/>
      <color indexed="22"/>
      <name val="Arial"/>
      <charset val="134"/>
    </font>
    <font>
      <b/>
      <sz val="10"/>
      <color rgb="FFFF0000"/>
      <name val="Arial"/>
      <charset val="134"/>
    </font>
    <font>
      <b/>
      <sz val="11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63"/>
      <name val="Calibri"/>
      <charset val="134"/>
    </font>
    <font>
      <b/>
      <sz val="15"/>
      <color indexed="56"/>
      <name val="Calibri"/>
      <charset val="134"/>
    </font>
    <font>
      <i/>
      <sz val="11"/>
      <color indexed="23"/>
      <name val="Calibri"/>
      <charset val="134"/>
    </font>
    <font>
      <sz val="11"/>
      <color indexed="9"/>
      <name val="Calibri"/>
      <charset val="134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indexed="17"/>
      <name val="Calibri"/>
      <charset val="134"/>
    </font>
    <font>
      <b/>
      <sz val="18"/>
      <color theme="3"/>
      <name val="Cambria"/>
      <charset val="134"/>
      <scheme val="major"/>
    </font>
    <font>
      <b/>
      <sz val="11"/>
      <color indexed="9"/>
      <name val="Calibri"/>
      <charset val="134"/>
    </font>
    <font>
      <u/>
      <sz val="9.9"/>
      <color theme="10"/>
      <name val="Calibri"/>
      <charset val="134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indexed="10"/>
      <name val="Calibri"/>
      <charset val="134"/>
    </font>
    <font>
      <b/>
      <sz val="11"/>
      <color indexed="52"/>
      <name val="Calibri"/>
      <charset val="134"/>
    </font>
    <font>
      <sz val="11"/>
      <color indexed="62"/>
      <name val="Calibri"/>
      <charset val="134"/>
    </font>
    <font>
      <b/>
      <sz val="18"/>
      <color indexed="56"/>
      <name val="Cambria"/>
      <charset val="134"/>
    </font>
    <font>
      <sz val="11"/>
      <color indexed="52"/>
      <name val="Calibri"/>
      <charset val="134"/>
    </font>
    <font>
      <b/>
      <sz val="11"/>
      <color theme="0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2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indexed="60"/>
      <name val="Calibri"/>
      <charset val="134"/>
    </font>
    <font>
      <sz val="10"/>
      <name val="Times New Roman"/>
      <charset val="134"/>
    </font>
    <font>
      <sz val="11"/>
      <color rgb="FF006100"/>
      <name val="Calibri"/>
      <charset val="134"/>
      <scheme val="minor"/>
    </font>
    <font>
      <sz val="10"/>
      <color indexed="8"/>
      <name val="Arial"/>
      <charset val="134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Arial"/>
      <charset val="134"/>
    </font>
    <font>
      <sz val="11"/>
      <color rgb="FF3F3F76"/>
      <name val="Calibri"/>
      <charset val="134"/>
      <scheme val="minor"/>
    </font>
    <font>
      <u/>
      <sz val="10"/>
      <color indexed="12"/>
      <name val="Arial"/>
      <charset val="134"/>
    </font>
    <font>
      <sz val="11"/>
      <color rgb="FFFA7D00"/>
      <name val="Calibri"/>
      <charset val="134"/>
      <scheme val="minor"/>
    </font>
    <font>
      <sz val="12"/>
      <name val="Times New Roman"/>
      <charset val="134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rgb="FFFF0000"/>
      <name val="Arial"/>
      <charset val="134"/>
    </font>
    <font>
      <b/>
      <sz val="8"/>
      <color rgb="FF0070C0"/>
      <name val="Arial"/>
      <charset val="134"/>
    </font>
    <font>
      <sz val="10"/>
      <name val="Arial"/>
      <charset val="134"/>
    </font>
  </fonts>
  <fills count="6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4">
    <xf numFmtId="0" fontId="0" fillId="0" borderId="0"/>
    <xf numFmtId="0" fontId="3" fillId="10" borderId="0" applyNumberFormat="0" applyBorder="0" applyAlignment="0" applyProtection="0"/>
    <xf numFmtId="165" fontId="61" fillId="0" borderId="0" applyFont="0" applyFill="0" applyBorder="0" applyAlignment="0" applyProtection="0"/>
    <xf numFmtId="0" fontId="3" fillId="21" borderId="0" applyNumberFormat="0" applyBorder="0" applyAlignment="0" applyProtection="0"/>
    <xf numFmtId="164" fontId="6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24" borderId="0" applyNumberFormat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164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34" fillId="37" borderId="0" applyNumberFormat="0" applyBorder="0" applyAlignment="0" applyProtection="0"/>
    <xf numFmtId="0" fontId="3" fillId="10" borderId="0" applyNumberFormat="0" applyBorder="0" applyAlignment="0" applyProtection="0"/>
    <xf numFmtId="0" fontId="61" fillId="30" borderId="4" applyNumberFormat="0" applyFont="0" applyAlignment="0" applyProtection="0"/>
    <xf numFmtId="0" fontId="3" fillId="10" borderId="0" applyNumberFormat="0" applyBorder="0" applyAlignment="0" applyProtection="0"/>
    <xf numFmtId="0" fontId="61" fillId="30" borderId="4" applyNumberFormat="0" applyFont="0" applyAlignment="0" applyProtection="0"/>
    <xf numFmtId="164" fontId="61" fillId="0" borderId="0" applyFont="0" applyFill="0" applyBorder="0" applyAlignment="0" applyProtection="0"/>
    <xf numFmtId="0" fontId="3" fillId="0" borderId="0"/>
    <xf numFmtId="0" fontId="61" fillId="0" borderId="0"/>
    <xf numFmtId="0" fontId="8" fillId="13" borderId="0" applyNumberFormat="0" applyBorder="0" applyAlignment="0" applyProtection="0"/>
    <xf numFmtId="0" fontId="3" fillId="25" borderId="0" applyNumberFormat="0" applyBorder="0" applyAlignment="0" applyProtection="0"/>
    <xf numFmtId="0" fontId="61" fillId="0" borderId="0"/>
    <xf numFmtId="0" fontId="3" fillId="21" borderId="0" applyNumberFormat="0" applyBorder="0" applyAlignment="0" applyProtection="0"/>
    <xf numFmtId="167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9" fontId="61" fillId="0" borderId="0" applyFont="0" applyFill="0" applyBorder="0" applyAlignment="0" applyProtection="0"/>
    <xf numFmtId="0" fontId="3" fillId="31" borderId="0" applyNumberFormat="0" applyBorder="0" applyAlignment="0" applyProtection="0"/>
    <xf numFmtId="165" fontId="61" fillId="0" borderId="0" applyFont="0" applyFill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29" fillId="42" borderId="0" applyNumberFormat="0" applyBorder="0" applyAlignment="0" applyProtection="0"/>
    <xf numFmtId="0" fontId="3" fillId="6" borderId="0" applyNumberFormat="0" applyBorder="0" applyAlignment="0" applyProtection="0"/>
    <xf numFmtId="0" fontId="27" fillId="27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167" fontId="3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9" fillId="0" borderId="0" applyNumberFormat="0" applyFill="0" applyBorder="0" applyAlignment="0" applyProtection="0"/>
    <xf numFmtId="9" fontId="61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12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27" fillId="26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0" borderId="0"/>
    <xf numFmtId="0" fontId="8" fillId="40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2" borderId="0" applyNumberFormat="0" applyBorder="0" applyAlignment="0" applyProtection="0"/>
    <xf numFmtId="0" fontId="8" fillId="43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3" fillId="22" borderId="0" applyNumberFormat="0" applyBorder="0" applyAlignment="0" applyProtection="0"/>
    <xf numFmtId="0" fontId="3" fillId="6" borderId="0" applyNumberFormat="0" applyBorder="0" applyAlignment="0" applyProtection="0"/>
    <xf numFmtId="0" fontId="3" fillId="22" borderId="0" applyNumberFormat="0" applyBorder="0" applyAlignment="0" applyProtection="0"/>
    <xf numFmtId="0" fontId="61" fillId="0" borderId="0"/>
    <xf numFmtId="0" fontId="3" fillId="6" borderId="0" applyNumberFormat="0" applyBorder="0" applyAlignment="0" applyProtection="0"/>
    <xf numFmtId="0" fontId="3" fillId="22" borderId="0" applyNumberFormat="0" applyBorder="0" applyAlignment="0" applyProtection="0"/>
    <xf numFmtId="0" fontId="3" fillId="6" borderId="0" applyNumberFormat="0" applyBorder="0" applyAlignment="0" applyProtection="0"/>
    <xf numFmtId="0" fontId="3" fillId="36" borderId="52" applyNumberFormat="0" applyFont="0" applyAlignment="0" applyProtection="0"/>
    <xf numFmtId="0" fontId="3" fillId="6" borderId="0" applyNumberFormat="0" applyBorder="0" applyAlignment="0" applyProtection="0"/>
    <xf numFmtId="0" fontId="47" fillId="50" borderId="0" applyNumberFormat="0" applyBorder="0" applyAlignment="0" applyProtection="0"/>
    <xf numFmtId="0" fontId="3" fillId="6" borderId="0" applyNumberFormat="0" applyBorder="0" applyAlignment="0" applyProtection="0"/>
    <xf numFmtId="0" fontId="29" fillId="52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7" fillId="26" borderId="0" applyNumberFormat="0" applyBorder="0" applyAlignment="0" applyProtection="0"/>
    <xf numFmtId="0" fontId="3" fillId="6" borderId="0" applyNumberFormat="0" applyBorder="0" applyAlignment="0" applyProtection="0"/>
    <xf numFmtId="0" fontId="29" fillId="53" borderId="0" applyNumberFormat="0" applyBorder="0" applyAlignment="0" applyProtection="0"/>
    <xf numFmtId="0" fontId="3" fillId="21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48" fillId="0" borderId="0"/>
    <xf numFmtId="0" fontId="27" fillId="48" borderId="0" applyNumberFormat="0" applyBorder="0" applyAlignment="0" applyProtection="0"/>
    <xf numFmtId="0" fontId="3" fillId="21" borderId="0" applyNumberFormat="0" applyBorder="0" applyAlignment="0" applyProtection="0"/>
    <xf numFmtId="167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3" fillId="21" borderId="0" applyNumberFormat="0" applyBorder="0" applyAlignment="0" applyProtection="0"/>
    <xf numFmtId="167" fontId="3" fillId="0" borderId="0" applyFont="0" applyFill="0" applyBorder="0" applyAlignment="0" applyProtection="0"/>
    <xf numFmtId="0" fontId="3" fillId="21" borderId="0" applyNumberFormat="0" applyBorder="0" applyAlignment="0" applyProtection="0"/>
    <xf numFmtId="164" fontId="61" fillId="0" borderId="0" applyFont="0" applyFill="0" applyBorder="0" applyAlignment="0" applyProtection="0"/>
    <xf numFmtId="0" fontId="3" fillId="21" borderId="0" applyNumberFormat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0" fontId="3" fillId="21" borderId="0" applyNumberFormat="0" applyBorder="0" applyAlignment="0" applyProtection="0"/>
    <xf numFmtId="164" fontId="61" fillId="0" borderId="0" applyFont="0" applyFill="0" applyBorder="0" applyAlignment="0" applyProtection="0"/>
    <xf numFmtId="0" fontId="3" fillId="21" borderId="0" applyNumberFormat="0" applyBorder="0" applyAlignment="0" applyProtection="0"/>
    <xf numFmtId="164" fontId="61" fillId="0" borderId="0" applyFont="0" applyFill="0" applyBorder="0" applyAlignment="0" applyProtection="0"/>
    <xf numFmtId="0" fontId="3" fillId="21" borderId="0" applyNumberFormat="0" applyBorder="0" applyAlignment="0" applyProtection="0"/>
    <xf numFmtId="168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3" fillId="21" borderId="0" applyNumberFormat="0" applyBorder="0" applyAlignment="0" applyProtection="0"/>
    <xf numFmtId="168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21" borderId="0" applyNumberFormat="0" applyBorder="0" applyAlignment="0" applyProtection="0"/>
    <xf numFmtId="164" fontId="61" fillId="0" borderId="0" applyFont="0" applyFill="0" applyBorder="0" applyAlignment="0" applyProtection="0"/>
    <xf numFmtId="0" fontId="3" fillId="21" borderId="0" applyNumberFormat="0" applyBorder="0" applyAlignment="0" applyProtection="0"/>
    <xf numFmtId="165" fontId="61" fillId="0" borderId="0" applyFont="0" applyFill="0" applyBorder="0" applyAlignment="0" applyProtection="0"/>
    <xf numFmtId="0" fontId="3" fillId="0" borderId="0"/>
    <xf numFmtId="0" fontId="8" fillId="4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5" fillId="0" borderId="0" applyNumberFormat="0" applyFill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9" fillId="54" borderId="57" applyNumberForma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 applyFont="0" applyFill="0" applyBorder="0" applyAlignment="0" applyProtection="0"/>
    <xf numFmtId="0" fontId="3" fillId="12" borderId="0" applyNumberFormat="0" applyBorder="0" applyAlignment="0" applyProtection="0"/>
    <xf numFmtId="168" fontId="3" fillId="0" borderId="0" applyFont="0" applyFill="0" applyBorder="0" applyAlignment="0" applyProtection="0"/>
    <xf numFmtId="0" fontId="3" fillId="12" borderId="0" applyNumberFormat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8" fillId="33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5" fontId="61" fillId="0" borderId="0" applyFont="0" applyFill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5" fontId="61" fillId="0" borderId="0" applyFont="0" applyFill="0" applyBorder="0" applyAlignment="0" applyProtection="0"/>
    <xf numFmtId="0" fontId="3" fillId="25" borderId="0" applyNumberFormat="0" applyBorder="0" applyAlignment="0" applyProtection="0"/>
    <xf numFmtId="0" fontId="8" fillId="38" borderId="0" applyNumberFormat="0" applyBorder="0" applyAlignment="0" applyProtection="0"/>
    <xf numFmtId="0" fontId="45" fillId="17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8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 applyFont="0" applyFill="0" applyBorder="0" applyAlignment="0" applyProtection="0"/>
    <xf numFmtId="0" fontId="32" fillId="35" borderId="51" applyNumberFormat="0" applyAlignment="0" applyProtection="0"/>
    <xf numFmtId="0" fontId="3" fillId="31" borderId="0" applyNumberFormat="0" applyBorder="0" applyAlignment="0" applyProtection="0"/>
    <xf numFmtId="0" fontId="41" fillId="41" borderId="55" applyNumberFormat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 applyFont="0" applyFill="0" applyBorder="0" applyAlignment="0" applyProtection="0"/>
    <xf numFmtId="0" fontId="3" fillId="31" borderId="0" applyNumberFormat="0" applyBorder="0" applyAlignment="0" applyProtection="0"/>
    <xf numFmtId="0" fontId="3" fillId="10" borderId="0" applyNumberFormat="0" applyBorder="0" applyAlignment="0" applyProtection="0"/>
    <xf numFmtId="0" fontId="8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61" fillId="30" borderId="4" applyNumberFormat="0" applyFont="0" applyAlignment="0" applyProtection="0"/>
    <xf numFmtId="0" fontId="3" fillId="22" borderId="0" applyNumberFormat="0" applyBorder="0" applyAlignment="0" applyProtection="0"/>
    <xf numFmtId="0" fontId="61" fillId="30" borderId="4" applyNumberFormat="0" applyFont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61" fillId="30" borderId="4" applyNumberFormat="0" applyFont="0" applyAlignment="0" applyProtection="0"/>
    <xf numFmtId="0" fontId="61" fillId="0" borderId="0"/>
    <xf numFmtId="0" fontId="3" fillId="22" borderId="0" applyNumberFormat="0" applyBorder="0" applyAlignment="0" applyProtection="0"/>
    <xf numFmtId="0" fontId="61" fillId="30" borderId="4" applyNumberFormat="0" applyFont="0" applyAlignment="0" applyProtection="0"/>
    <xf numFmtId="0" fontId="61" fillId="0" borderId="0"/>
    <xf numFmtId="0" fontId="8" fillId="39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51" fillId="0" borderId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5" fontId="61" fillId="0" borderId="0" applyFont="0" applyFill="0" applyBorder="0" applyAlignment="0" applyProtection="0"/>
    <xf numFmtId="0" fontId="3" fillId="16" borderId="0" applyNumberFormat="0" applyBorder="0" applyAlignment="0" applyProtection="0"/>
    <xf numFmtId="165" fontId="61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8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55" borderId="57" applyNumberForma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61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44" borderId="0" applyNumberFormat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0" borderId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29" borderId="0" applyNumberFormat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16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36" borderId="52" applyNumberFormat="0" applyFont="0" applyAlignment="0" applyProtection="0"/>
    <xf numFmtId="16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36" borderId="52" applyNumberFormat="0" applyFont="0" applyAlignment="0" applyProtection="0"/>
    <xf numFmtId="16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8" borderId="0" applyNumberFormat="0" applyBorder="0" applyAlignment="0" applyProtection="0"/>
    <xf numFmtId="0" fontId="3" fillId="23" borderId="0" applyNumberFormat="0" applyBorder="0" applyAlignment="0" applyProtection="0"/>
    <xf numFmtId="0" fontId="3" fillId="8" borderId="0" applyNumberFormat="0" applyBorder="0" applyAlignment="0" applyProtection="0"/>
    <xf numFmtId="0" fontId="3" fillId="23" borderId="0" applyNumberFormat="0" applyBorder="0" applyAlignment="0" applyProtection="0"/>
    <xf numFmtId="0" fontId="3" fillId="8" borderId="0" applyNumberFormat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9" fontId="61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0" fontId="3" fillId="36" borderId="52" applyNumberFormat="0" applyFont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8" fillId="15" borderId="0" applyNumberFormat="0" applyBorder="0" applyAlignment="0" applyProtection="0"/>
    <xf numFmtId="0" fontId="3" fillId="0" borderId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54" fillId="0" borderId="59" applyNumberFormat="0" applyFill="0" applyAlignment="0" applyProtection="0"/>
    <xf numFmtId="165" fontId="61" fillId="0" borderId="0" applyFont="0" applyFill="0" applyBorder="0" applyAlignment="0" applyProtection="0"/>
    <xf numFmtId="0" fontId="3" fillId="0" borderId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0" fontId="46" fillId="0" borderId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36" borderId="52" applyNumberFormat="0" applyFont="0" applyAlignment="0" applyProtection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0" fontId="61" fillId="0" borderId="0"/>
    <xf numFmtId="0" fontId="3" fillId="36" borderId="52" applyNumberFormat="0" applyFont="0" applyAlignment="0" applyProtection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9" borderId="0" applyNumberFormat="0" applyBorder="0" applyAlignment="0" applyProtection="0"/>
    <xf numFmtId="9" fontId="61" fillId="0" borderId="0" applyFont="0" applyFill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61" fillId="0" borderId="0" applyFont="0" applyFill="0" applyBorder="0" applyAlignment="0" applyProtection="0"/>
    <xf numFmtId="0" fontId="3" fillId="36" borderId="52" applyNumberFormat="0" applyFont="0" applyAlignment="0" applyProtection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0" fontId="3" fillId="29" borderId="0" applyNumberFormat="0" applyBorder="0" applyAlignment="0" applyProtection="0"/>
    <xf numFmtId="164" fontId="3" fillId="0" borderId="0" applyFont="0" applyFill="0" applyBorder="0" applyAlignment="0" applyProtection="0"/>
    <xf numFmtId="0" fontId="8" fillId="18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7" fillId="34" borderId="0" applyNumberFormat="0" applyBorder="0" applyAlignment="0" applyProtection="0"/>
    <xf numFmtId="0" fontId="3" fillId="8" borderId="0" applyNumberFormat="0" applyBorder="0" applyAlignment="0" applyProtection="0"/>
    <xf numFmtId="0" fontId="29" fillId="56" borderId="0" applyNumberFormat="0" applyBorder="0" applyAlignment="0" applyProtection="0"/>
    <xf numFmtId="0" fontId="3" fillId="8" borderId="0" applyNumberFormat="0" applyBorder="0" applyAlignment="0" applyProtection="0"/>
    <xf numFmtId="0" fontId="27" fillId="4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7" fontId="3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27" fillId="45" borderId="0" applyNumberFormat="0" applyBorder="0" applyAlignment="0" applyProtection="0"/>
    <xf numFmtId="167" fontId="3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29" fillId="57" borderId="0" applyNumberFormat="0" applyBorder="0" applyAlignment="0" applyProtection="0"/>
    <xf numFmtId="167" fontId="3" fillId="0" borderId="0" applyFont="0" applyFill="0" applyBorder="0" applyAlignment="0" applyProtection="0"/>
    <xf numFmtId="0" fontId="27" fillId="39" borderId="0" applyNumberFormat="0" applyBorder="0" applyAlignment="0" applyProtection="0"/>
    <xf numFmtId="0" fontId="29" fillId="32" borderId="0" applyNumberFormat="0" applyBorder="0" applyAlignment="0" applyProtection="0"/>
    <xf numFmtId="0" fontId="29" fillId="58" borderId="0" applyNumberFormat="0" applyBorder="0" applyAlignment="0" applyProtection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14" borderId="0" applyNumberFormat="0" applyBorder="0" applyAlignment="0" applyProtection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7" fillId="47" borderId="0" applyNumberFormat="0" applyBorder="0" applyAlignment="0" applyProtection="0"/>
    <xf numFmtId="0" fontId="29" fillId="61" borderId="0" applyNumberFormat="0" applyBorder="0" applyAlignment="0" applyProtection="0"/>
    <xf numFmtId="0" fontId="27" fillId="48" borderId="0" applyNumberFormat="0" applyBorder="0" applyAlignment="0" applyProtection="0"/>
    <xf numFmtId="0" fontId="29" fillId="51" borderId="0" applyNumberFormat="0" applyBorder="0" applyAlignment="0" applyProtection="0"/>
    <xf numFmtId="0" fontId="27" fillId="49" borderId="0" applyNumberFormat="0" applyBorder="0" applyAlignment="0" applyProtection="0"/>
    <xf numFmtId="0" fontId="29" fillId="62" borderId="0" applyNumberFormat="0" applyBorder="0" applyAlignment="0" applyProtection="0"/>
    <xf numFmtId="0" fontId="43" fillId="43" borderId="0" applyNumberFormat="0" applyBorder="0" applyAlignment="0" applyProtection="0"/>
    <xf numFmtId="0" fontId="37" fillId="20" borderId="53" applyNumberFormat="0" applyAlignment="0" applyProtection="0"/>
    <xf numFmtId="165" fontId="6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61" fillId="30" borderId="4" applyNumberFormat="0" applyFont="0" applyAlignment="0" applyProtection="0"/>
    <xf numFmtId="168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0" fontId="40" fillId="0" borderId="54" applyNumberFormat="0" applyFill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0" fontId="3" fillId="0" borderId="0"/>
    <xf numFmtId="165" fontId="61" fillId="0" borderId="0" applyFont="0" applyFill="0" applyBorder="0" applyAlignment="0" applyProtection="0"/>
    <xf numFmtId="0" fontId="61" fillId="30" borderId="4" applyNumberFormat="0" applyFont="0" applyAlignment="0" applyProtection="0"/>
    <xf numFmtId="165" fontId="61" fillId="0" borderId="0" applyFont="0" applyFill="0" applyBorder="0" applyAlignment="0" applyProtection="0"/>
    <xf numFmtId="0" fontId="61" fillId="30" borderId="4" applyNumberFormat="0" applyFont="0" applyAlignment="0" applyProtection="0"/>
    <xf numFmtId="165" fontId="61" fillId="0" borderId="0" applyFont="0" applyFill="0" applyBorder="0" applyAlignment="0" applyProtection="0"/>
    <xf numFmtId="0" fontId="61" fillId="30" borderId="4" applyNumberFormat="0" applyFont="0" applyAlignment="0" applyProtection="0"/>
    <xf numFmtId="165" fontId="61" fillId="0" borderId="0" applyFont="0" applyFill="0" applyBorder="0" applyAlignment="0" applyProtection="0"/>
    <xf numFmtId="0" fontId="61" fillId="30" borderId="4" applyNumberFormat="0" applyFont="0" applyAlignment="0" applyProtection="0"/>
    <xf numFmtId="165" fontId="61" fillId="0" borderId="0" applyFont="0" applyFill="0" applyBorder="0" applyAlignment="0" applyProtection="0"/>
    <xf numFmtId="0" fontId="61" fillId="30" borderId="4" applyNumberFormat="0" applyFont="0" applyAlignment="0" applyProtection="0"/>
    <xf numFmtId="165" fontId="61" fillId="0" borderId="0" applyFont="0" applyFill="0" applyBorder="0" applyAlignment="0" applyProtection="0"/>
    <xf numFmtId="0" fontId="61" fillId="30" borderId="4" applyNumberFormat="0" applyFont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164" fontId="61" fillId="0" borderId="0" applyFont="0" applyFill="0" applyBorder="0" applyAlignment="0" applyProtection="0"/>
    <xf numFmtId="0" fontId="3" fillId="0" borderId="0"/>
    <xf numFmtId="164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170" fontId="55" fillId="0" borderId="1">
      <alignment vertical="top"/>
    </xf>
    <xf numFmtId="164" fontId="3" fillId="0" borderId="0" applyFont="0" applyFill="0" applyBorder="0" applyAlignment="0" applyProtection="0"/>
    <xf numFmtId="0" fontId="61" fillId="0" borderId="0"/>
    <xf numFmtId="164" fontId="3" fillId="0" borderId="0" applyFont="0" applyFill="0" applyBorder="0" applyAlignment="0" applyProtection="0"/>
    <xf numFmtId="0" fontId="61" fillId="0" borderId="0"/>
    <xf numFmtId="164" fontId="3" fillId="0" borderId="0" applyFont="0" applyFill="0" applyBorder="0" applyAlignment="0" applyProtection="0"/>
    <xf numFmtId="0" fontId="24" fillId="20" borderId="4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61" fillId="0" borderId="0" applyFont="0" applyFill="0" applyBorder="0" applyAlignment="0" applyProtection="0"/>
    <xf numFmtId="0" fontId="3" fillId="0" borderId="0"/>
    <xf numFmtId="164" fontId="6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3" fillId="36" borderId="52" applyNumberFormat="0" applyFont="0" applyAlignment="0" applyProtection="0"/>
    <xf numFmtId="0" fontId="25" fillId="0" borderId="49" applyNumberFormat="0" applyFill="0" applyAlignment="0" applyProtection="0"/>
    <xf numFmtId="0" fontId="50" fillId="0" borderId="58" applyNumberFormat="0" applyFill="0" applyAlignment="0" applyProtection="0"/>
    <xf numFmtId="0" fontId="23" fillId="0" borderId="47" applyNumberFormat="0" applyFill="0" applyAlignment="0" applyProtection="0"/>
    <xf numFmtId="0" fontId="56" fillId="0" borderId="61" applyNumberFormat="0" applyFill="0" applyAlignment="0" applyProtection="0"/>
    <xf numFmtId="0" fontId="22" fillId="0" borderId="50" applyNumberFormat="0" applyFill="0" applyAlignment="0" applyProtection="0"/>
    <xf numFmtId="0" fontId="44" fillId="0" borderId="60" applyNumberFormat="0" applyFill="0" applyAlignment="0" applyProtection="0"/>
    <xf numFmtId="0" fontId="38" fillId="38" borderId="53" applyNumberFormat="0" applyAlignment="0" applyProtection="0"/>
    <xf numFmtId="169" fontId="1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30" borderId="4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0" fontId="3" fillId="0" borderId="0"/>
    <xf numFmtId="0" fontId="3" fillId="0" borderId="0"/>
    <xf numFmtId="0" fontId="61" fillId="30" borderId="4" applyNumberFormat="0" applyFont="0" applyAlignment="0" applyProtection="0"/>
    <xf numFmtId="0" fontId="61" fillId="30" borderId="4" applyNumberFormat="0" applyFont="0" applyAlignment="0" applyProtection="0"/>
    <xf numFmtId="0" fontId="61" fillId="30" borderId="4" applyNumberFormat="0" applyFont="0" applyAlignment="0" applyProtection="0"/>
    <xf numFmtId="0" fontId="61" fillId="30" borderId="4" applyNumberFormat="0" applyFont="0" applyAlignment="0" applyProtection="0"/>
    <xf numFmtId="0" fontId="61" fillId="30" borderId="4" applyNumberFormat="0" applyFont="0" applyAlignment="0" applyProtection="0"/>
    <xf numFmtId="0" fontId="61" fillId="30" borderId="4" applyNumberFormat="0" applyFont="0" applyAlignment="0" applyProtection="0"/>
    <xf numFmtId="0" fontId="61" fillId="30" borderId="4" applyNumberFormat="0" applyFont="0" applyAlignment="0" applyProtection="0"/>
    <xf numFmtId="0" fontId="3" fillId="36" borderId="52" applyNumberFormat="0" applyFont="0" applyAlignment="0" applyProtection="0"/>
    <xf numFmtId="0" fontId="3" fillId="36" borderId="52" applyNumberFormat="0" applyFont="0" applyAlignment="0" applyProtection="0"/>
    <xf numFmtId="0" fontId="3" fillId="36" borderId="52" applyNumberFormat="0" applyFont="0" applyAlignment="0" applyProtection="0"/>
    <xf numFmtId="0" fontId="3" fillId="36" borderId="52" applyNumberFormat="0" applyFont="0" applyAlignment="0" applyProtection="0"/>
    <xf numFmtId="0" fontId="3" fillId="36" borderId="52" applyNumberFormat="0" applyFont="0" applyAlignment="0" applyProtection="0"/>
    <xf numFmtId="0" fontId="3" fillId="36" borderId="52" applyNumberFormat="0" applyFont="0" applyAlignment="0" applyProtection="0"/>
    <xf numFmtId="0" fontId="3" fillId="36" borderId="52" applyNumberFormat="0" applyFont="0" applyAlignment="0" applyProtection="0"/>
    <xf numFmtId="0" fontId="3" fillId="36" borderId="52" applyNumberFormat="0" applyFont="0" applyAlignment="0" applyProtection="0"/>
    <xf numFmtId="0" fontId="57" fillId="54" borderId="62" applyNumberFormat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2" fillId="0" borderId="56" applyNumberFormat="0" applyFill="0" applyAlignment="0" applyProtection="0"/>
    <xf numFmtId="0" fontId="58" fillId="0" borderId="63" applyNumberFormat="0" applyFill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5">
    <xf numFmtId="0" fontId="0" fillId="0" borderId="0" xfId="0"/>
    <xf numFmtId="0" fontId="1" fillId="0" borderId="0" xfId="0" applyFont="1" applyAlignment="1">
      <alignment wrapText="1"/>
    </xf>
    <xf numFmtId="0" fontId="2" fillId="0" borderId="0" xfId="252" applyFont="1" applyAlignment="1">
      <alignment wrapText="1"/>
    </xf>
    <xf numFmtId="0" fontId="3" fillId="0" borderId="0" xfId="252" applyFont="1"/>
    <xf numFmtId="0" fontId="4" fillId="0" borderId="0" xfId="252" applyFont="1"/>
    <xf numFmtId="2" fontId="3" fillId="0" borderId="0" xfId="252" applyNumberFormat="1" applyFont="1"/>
    <xf numFmtId="0" fontId="5" fillId="2" borderId="1" xfId="0" applyFont="1" applyFill="1" applyBorder="1" applyAlignment="1"/>
    <xf numFmtId="0" fontId="5" fillId="3" borderId="1" xfId="0" applyFont="1" applyFill="1" applyBorder="1"/>
    <xf numFmtId="0" fontId="0" fillId="0" borderId="1" xfId="0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4" borderId="0" xfId="0" applyFill="1"/>
    <xf numFmtId="0" fontId="0" fillId="0" borderId="0" xfId="0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8" fillId="0" borderId="2" xfId="134" applyFont="1" applyBorder="1"/>
    <xf numFmtId="1" fontId="8" fillId="0" borderId="0" xfId="134" applyNumberFormat="1" applyFont="1" applyBorder="1" applyAlignment="1">
      <alignment horizontal="center"/>
    </xf>
    <xf numFmtId="1" fontId="8" fillId="0" borderId="0" xfId="134" applyNumberFormat="1" applyFont="1" applyBorder="1" applyAlignment="1">
      <alignment horizontal="left"/>
    </xf>
    <xf numFmtId="2" fontId="9" fillId="0" borderId="0" xfId="328" applyNumberFormat="1" applyFont="1" applyAlignment="1">
      <alignment horizontal="center"/>
    </xf>
    <xf numFmtId="1" fontId="9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34" applyFont="1" applyBorder="1"/>
    <xf numFmtId="0" fontId="8" fillId="0" borderId="3" xfId="134" applyFont="1" applyBorder="1"/>
    <xf numFmtId="0" fontId="8" fillId="0" borderId="4" xfId="134" applyFont="1" applyBorder="1"/>
    <xf numFmtId="1" fontId="5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2" fontId="3" fillId="0" borderId="0" xfId="328" applyNumberFormat="1" applyFont="1" applyAlignment="1">
      <alignment horizontal="center"/>
    </xf>
    <xf numFmtId="1" fontId="8" fillId="0" borderId="4" xfId="134" applyNumberFormat="1" applyFont="1" applyBorder="1" applyAlignment="1">
      <alignment horizontal="center"/>
    </xf>
    <xf numFmtId="16" fontId="7" fillId="0" borderId="5" xfId="0" applyNumberFormat="1" applyFont="1" applyBorder="1" applyAlignment="1">
      <alignment horizontal="center" wrapText="1"/>
    </xf>
    <xf numFmtId="16" fontId="11" fillId="0" borderId="5" xfId="0" applyNumberFormat="1" applyFont="1" applyBorder="1" applyAlignment="1">
      <alignment horizontal="center" wrapText="1"/>
    </xf>
    <xf numFmtId="0" fontId="5" fillId="0" borderId="6" xfId="0" applyFont="1" applyBorder="1"/>
    <xf numFmtId="0" fontId="0" fillId="0" borderId="7" xfId="0" applyBorder="1"/>
    <xf numFmtId="2" fontId="0" fillId="0" borderId="8" xfId="0" applyNumberFormat="1" applyBorder="1"/>
    <xf numFmtId="1" fontId="8" fillId="0" borderId="9" xfId="134" applyNumberFormat="1" applyFont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0" xfId="0" applyBorder="1"/>
    <xf numFmtId="2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7" xfId="68" applyFont="1" applyBorder="1" applyAlignment="1">
      <alignment horizontal="left" wrapText="1"/>
    </xf>
    <xf numFmtId="171" fontId="6" fillId="0" borderId="1" xfId="68" applyNumberFormat="1" applyFont="1" applyBorder="1" applyAlignment="1">
      <alignment horizontal="center"/>
    </xf>
    <xf numFmtId="0" fontId="0" fillId="0" borderId="0" xfId="0" applyFont="1"/>
    <xf numFmtId="0" fontId="0" fillId="0" borderId="18" xfId="0" applyFont="1" applyBorder="1"/>
    <xf numFmtId="0" fontId="8" fillId="0" borderId="19" xfId="68" applyFont="1" applyBorder="1" applyAlignment="1">
      <alignment horizontal="left" wrapText="1"/>
    </xf>
    <xf numFmtId="172" fontId="0" fillId="0" borderId="1" xfId="0" applyNumberFormat="1" applyBorder="1"/>
    <xf numFmtId="0" fontId="5" fillId="0" borderId="8" xfId="0" applyFont="1" applyBorder="1"/>
    <xf numFmtId="0" fontId="5" fillId="0" borderId="7" xfId="0" applyFont="1" applyBorder="1"/>
    <xf numFmtId="0" fontId="0" fillId="0" borderId="7" xfId="0" applyFont="1" applyBorder="1" applyAlignment="1">
      <alignment horizontal="left" vertical="top"/>
    </xf>
    <xf numFmtId="0" fontId="0" fillId="4" borderId="12" xfId="0" applyFill="1" applyBorder="1"/>
    <xf numFmtId="0" fontId="0" fillId="0" borderId="0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4" borderId="16" xfId="0" applyFill="1" applyBorder="1"/>
    <xf numFmtId="0" fontId="0" fillId="0" borderId="8" xfId="0" applyFont="1" applyBorder="1" applyAlignment="1">
      <alignment horizontal="left" vertical="top"/>
    </xf>
    <xf numFmtId="9" fontId="0" fillId="0" borderId="12" xfId="0" applyNumberFormat="1" applyBorder="1"/>
    <xf numFmtId="9" fontId="0" fillId="0" borderId="16" xfId="0" applyNumberFormat="1" applyBorder="1"/>
    <xf numFmtId="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4" borderId="8" xfId="0" applyFont="1" applyFill="1" applyBorder="1" applyAlignment="1">
      <alignment horizontal="left" vertical="top"/>
    </xf>
    <xf numFmtId="0" fontId="0" fillId="4" borderId="8" xfId="0" applyFill="1" applyBorder="1"/>
    <xf numFmtId="0" fontId="0" fillId="4" borderId="12" xfId="0" applyFont="1" applyFill="1" applyBorder="1" applyAlignment="1">
      <alignment horizontal="left" vertical="top"/>
    </xf>
    <xf numFmtId="0" fontId="0" fillId="4" borderId="16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9" fontId="0" fillId="0" borderId="0" xfId="0" applyNumberFormat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Font="1" applyAlignment="1">
      <alignment wrapText="1"/>
    </xf>
    <xf numFmtId="3" fontId="0" fillId="0" borderId="0" xfId="0" applyNumberFormat="1"/>
    <xf numFmtId="3" fontId="0" fillId="0" borderId="0" xfId="0" applyNumberFormat="1" applyFont="1"/>
    <xf numFmtId="1" fontId="8" fillId="0" borderId="4" xfId="134" applyNumberFormat="1" applyFont="1" applyBorder="1" applyAlignment="1">
      <alignment horizontal="left"/>
    </xf>
    <xf numFmtId="0" fontId="0" fillId="0" borderId="16" xfId="0" applyBorder="1"/>
    <xf numFmtId="0" fontId="6" fillId="0" borderId="0" xfId="0" applyFont="1"/>
    <xf numFmtId="0" fontId="0" fillId="0" borderId="13" xfId="0" applyBorder="1" applyAlignment="1" applyProtection="1">
      <protection locked="0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/>
    </xf>
    <xf numFmtId="0" fontId="12" fillId="0" borderId="0" xfId="0" applyFont="1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protection locked="0"/>
    </xf>
    <xf numFmtId="173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9" fontId="0" fillId="0" borderId="0" xfId="14" applyNumberFormat="1" applyFont="1" applyAlignment="1" applyProtection="1">
      <alignment horizontal="center"/>
      <protection locked="0"/>
    </xf>
    <xf numFmtId="1" fontId="0" fillId="0" borderId="0" xfId="14" applyNumberFormat="1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17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protection locked="0"/>
    </xf>
    <xf numFmtId="173" fontId="0" fillId="0" borderId="0" xfId="0" applyNumberFormat="1" applyAlignment="1" applyProtection="1">
      <protection locked="0"/>
    </xf>
    <xf numFmtId="2" fontId="0" fillId="0" borderId="0" xfId="0" applyNumberFormat="1" applyAlignment="1" applyProtection="1">
      <protection locked="0"/>
    </xf>
    <xf numFmtId="164" fontId="0" fillId="0" borderId="0" xfId="12" applyNumberFormat="1" applyFont="1" applyAlignment="1" applyProtection="1">
      <protection locked="0"/>
    </xf>
    <xf numFmtId="0" fontId="12" fillId="5" borderId="20" xfId="0" applyFont="1" applyFill="1" applyBorder="1" applyAlignment="1" applyProtection="1">
      <alignment vertical="center"/>
      <protection locked="0"/>
    </xf>
    <xf numFmtId="0" fontId="13" fillId="5" borderId="21" xfId="0" applyFont="1" applyFill="1" applyBorder="1" applyAlignment="1" applyProtection="1">
      <alignment vertical="center"/>
      <protection locked="0"/>
    </xf>
    <xf numFmtId="0" fontId="12" fillId="5" borderId="21" xfId="0" applyFont="1" applyFill="1" applyBorder="1" applyAlignment="1" applyProtection="1">
      <alignment vertical="center"/>
      <protection locked="0"/>
    </xf>
    <xf numFmtId="49" fontId="12" fillId="5" borderId="21" xfId="0" applyNumberFormat="1" applyFont="1" applyFill="1" applyBorder="1" applyAlignment="1" applyProtection="1">
      <alignment vertical="center"/>
      <protection locked="0"/>
    </xf>
    <xf numFmtId="0" fontId="11" fillId="6" borderId="22" xfId="0" applyFont="1" applyFill="1" applyBorder="1" applyAlignment="1" applyProtection="1">
      <alignment horizontal="center" vertical="center"/>
      <protection locked="0"/>
    </xf>
    <xf numFmtId="14" fontId="14" fillId="6" borderId="23" xfId="0" applyNumberFormat="1" applyFont="1" applyFill="1" applyBorder="1" applyAlignment="1" applyProtection="1">
      <alignment horizontal="center" vertical="center"/>
      <protection locked="0"/>
    </xf>
    <xf numFmtId="0" fontId="15" fillId="6" borderId="22" xfId="0" applyFont="1" applyFill="1" applyBorder="1" applyAlignment="1" applyProtection="1">
      <alignment horizontal="center" vertical="center" wrapText="1"/>
    </xf>
    <xf numFmtId="1" fontId="16" fillId="6" borderId="24" xfId="0" applyNumberFormat="1" applyFont="1" applyFill="1" applyBorder="1" applyAlignment="1" applyProtection="1">
      <alignment horizontal="center" vertical="center"/>
    </xf>
    <xf numFmtId="175" fontId="16" fillId="6" borderId="25" xfId="14" applyNumberFormat="1" applyFont="1" applyFill="1" applyBorder="1" applyAlignment="1" applyProtection="1">
      <alignment horizontal="center" vertical="center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5" fillId="7" borderId="26" xfId="0" applyFont="1" applyFill="1" applyBorder="1" applyAlignment="1" applyProtection="1">
      <alignment horizontal="center" vertical="center"/>
      <protection locked="0"/>
    </xf>
    <xf numFmtId="0" fontId="5" fillId="7" borderId="27" xfId="0" applyFont="1" applyFill="1" applyBorder="1" applyAlignment="1" applyProtection="1">
      <alignment horizontal="center" vertical="center"/>
      <protection locked="0"/>
    </xf>
    <xf numFmtId="173" fontId="5" fillId="7" borderId="27" xfId="0" applyNumberFormat="1" applyFont="1" applyFill="1" applyBorder="1" applyAlignment="1" applyProtection="1">
      <alignment horizontal="center" vertical="center"/>
      <protection locked="0"/>
    </xf>
    <xf numFmtId="173" fontId="11" fillId="7" borderId="27" xfId="0" applyNumberFormat="1" applyFont="1" applyFill="1" applyBorder="1" applyAlignment="1" applyProtection="1">
      <alignment horizontal="center" vertical="center"/>
      <protection locked="0"/>
    </xf>
    <xf numFmtId="0" fontId="0" fillId="7" borderId="30" xfId="0" applyFont="1" applyFill="1" applyBorder="1" applyAlignment="1" applyProtection="1">
      <alignment horizontal="center"/>
      <protection locked="0"/>
    </xf>
    <xf numFmtId="0" fontId="0" fillId="7" borderId="31" xfId="0" applyFont="1" applyFill="1" applyBorder="1" applyAlignment="1" applyProtection="1">
      <alignment horizontal="center" vertical="center"/>
      <protection locked="0"/>
    </xf>
    <xf numFmtId="173" fontId="0" fillId="7" borderId="31" xfId="0" applyNumberFormat="1" applyFont="1" applyFill="1" applyBorder="1" applyAlignment="1" applyProtection="1">
      <alignment horizontal="center" vertical="center"/>
      <protection locked="0"/>
    </xf>
    <xf numFmtId="173" fontId="0" fillId="7" borderId="32" xfId="0" applyNumberFormat="1" applyFont="1" applyFill="1" applyBorder="1" applyAlignment="1" applyProtection="1">
      <alignment horizontal="center" vertical="center"/>
      <protection locked="0"/>
    </xf>
    <xf numFmtId="49" fontId="5" fillId="8" borderId="33" xfId="0" applyNumberFormat="1" applyFont="1" applyFill="1" applyBorder="1" applyAlignment="1" applyProtection="1">
      <alignment horizontal="center" vertical="center"/>
      <protection locked="0"/>
    </xf>
    <xf numFmtId="1" fontId="5" fillId="8" borderId="3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73" fontId="0" fillId="9" borderId="13" xfId="0" applyNumberFormat="1" applyFont="1" applyFill="1" applyBorder="1" applyAlignment="1" applyProtection="1">
      <alignment horizontal="right"/>
      <protection locked="0"/>
    </xf>
    <xf numFmtId="173" fontId="0" fillId="9" borderId="13" xfId="12" applyNumberFormat="1" applyFont="1" applyFill="1" applyBorder="1" applyAlignment="1" applyProtection="1">
      <alignment horizontal="right"/>
      <protection locked="0"/>
    </xf>
    <xf numFmtId="9" fontId="0" fillId="9" borderId="13" xfId="14" applyNumberFormat="1" applyFont="1" applyFill="1" applyBorder="1" applyAlignment="1" applyProtection="1">
      <alignment horizontal="center"/>
      <protection locked="0"/>
    </xf>
    <xf numFmtId="49" fontId="0" fillId="9" borderId="13" xfId="14" applyNumberFormat="1" applyFont="1" applyFill="1" applyBorder="1" applyAlignment="1" applyProtection="1">
      <alignment horizontal="center"/>
      <protection locked="0"/>
    </xf>
    <xf numFmtId="1" fontId="0" fillId="9" borderId="13" xfId="14" applyNumberFormat="1" applyFont="1" applyFill="1" applyBorder="1" applyAlignment="1" applyProtection="1">
      <alignment horizontal="center"/>
    </xf>
    <xf numFmtId="173" fontId="5" fillId="8" borderId="36" xfId="0" applyNumberFormat="1" applyFont="1" applyFill="1" applyBorder="1" applyAlignment="1" applyProtection="1">
      <alignment horizontal="center" vertical="center" wrapText="1"/>
      <protection locked="0"/>
    </xf>
    <xf numFmtId="173" fontId="5" fillId="10" borderId="27" xfId="0" applyNumberFormat="1" applyFont="1" applyFill="1" applyBorder="1" applyAlignment="1" applyProtection="1">
      <alignment horizontal="center" vertical="center" wrapText="1"/>
      <protection locked="0"/>
    </xf>
    <xf numFmtId="9" fontId="11" fillId="10" borderId="37" xfId="14" applyNumberFormat="1" applyFont="1" applyFill="1" applyBorder="1" applyAlignment="1" applyProtection="1">
      <alignment horizontal="center" vertical="center" wrapText="1"/>
      <protection locked="0"/>
    </xf>
    <xf numFmtId="1" fontId="5" fillId="7" borderId="27" xfId="14" applyNumberFormat="1" applyFont="1" applyFill="1" applyBorder="1" applyAlignment="1" applyProtection="1">
      <alignment horizontal="center" vertical="center" wrapText="1"/>
      <protection locked="0"/>
    </xf>
    <xf numFmtId="9" fontId="5" fillId="7" borderId="26" xfId="14" applyNumberFormat="1" applyFont="1" applyFill="1" applyBorder="1" applyAlignment="1" applyProtection="1">
      <alignment horizontal="center" vertical="center" wrapText="1"/>
      <protection locked="0"/>
    </xf>
    <xf numFmtId="173" fontId="5" fillId="8" borderId="38" xfId="0" applyNumberFormat="1" applyFont="1" applyFill="1" applyBorder="1" applyAlignment="1" applyProtection="1">
      <alignment horizontal="center" vertical="center" wrapText="1"/>
      <protection locked="0"/>
    </xf>
    <xf numFmtId="173" fontId="0" fillId="10" borderId="31" xfId="0" applyNumberFormat="1" applyFont="1" applyFill="1" applyBorder="1" applyAlignment="1" applyProtection="1">
      <alignment horizontal="center" vertical="center" wrapText="1"/>
      <protection locked="0"/>
    </xf>
    <xf numFmtId="9" fontId="0" fillId="10" borderId="32" xfId="14" applyNumberFormat="1" applyFont="1" applyFill="1" applyBorder="1" applyAlignment="1" applyProtection="1">
      <alignment horizontal="center" vertical="center" wrapText="1"/>
      <protection locked="0"/>
    </xf>
    <xf numFmtId="1" fontId="0" fillId="7" borderId="31" xfId="14" applyNumberFormat="1" applyFont="1" applyFill="1" applyBorder="1" applyAlignment="1" applyProtection="1">
      <alignment horizontal="center" vertical="center" wrapText="1"/>
      <protection locked="0"/>
    </xf>
    <xf numFmtId="9" fontId="0" fillId="7" borderId="30" xfId="14" applyNumberFormat="1" applyFont="1" applyFill="1" applyBorder="1" applyAlignment="1" applyProtection="1">
      <alignment horizontal="center" vertical="center" wrapText="1"/>
      <protection locked="0"/>
    </xf>
    <xf numFmtId="173" fontId="0" fillId="9" borderId="13" xfId="14" applyNumberFormat="1" applyFont="1" applyFill="1" applyBorder="1" applyAlignment="1" applyProtection="1">
      <alignment horizontal="right"/>
      <protection locked="0"/>
    </xf>
    <xf numFmtId="173" fontId="0" fillId="9" borderId="13" xfId="14" applyNumberFormat="1" applyFont="1" applyFill="1" applyBorder="1" applyAlignment="1" applyProtection="1">
      <alignment horizontal="center"/>
    </xf>
    <xf numFmtId="9" fontId="0" fillId="9" borderId="13" xfId="14" applyNumberFormat="1" applyFont="1" applyFill="1" applyBorder="1" applyAlignment="1" applyProtection="1">
      <alignment horizontal="center"/>
    </xf>
    <xf numFmtId="1" fontId="0" fillId="9" borderId="13" xfId="14" applyNumberFormat="1" applyFont="1" applyFill="1" applyBorder="1" applyAlignment="1" applyProtection="1">
      <alignment horizontal="center"/>
      <protection locked="0"/>
    </xf>
    <xf numFmtId="173" fontId="0" fillId="9" borderId="13" xfId="14" applyNumberFormat="1" applyFont="1" applyFill="1" applyBorder="1" applyAlignment="1" applyProtection="1">
      <alignment horizontal="right"/>
    </xf>
    <xf numFmtId="1" fontId="5" fillId="7" borderId="27" xfId="0" applyNumberFormat="1" applyFont="1" applyFill="1" applyBorder="1" applyAlignment="1" applyProtection="1">
      <alignment horizontal="center" vertical="center" wrapText="1"/>
      <protection locked="0"/>
    </xf>
    <xf numFmtId="173" fontId="11" fillId="7" borderId="27" xfId="0" applyNumberFormat="1" applyFont="1" applyFill="1" applyBorder="1" applyAlignment="1" applyProtection="1">
      <alignment horizontal="center" vertical="center" wrapText="1"/>
      <protection locked="0"/>
    </xf>
    <xf numFmtId="0" fontId="16" fillId="11" borderId="1" xfId="0" applyFont="1" applyFill="1" applyBorder="1" applyAlignment="1" applyProtection="1">
      <alignment horizontal="center" wrapText="1"/>
      <protection locked="0"/>
    </xf>
    <xf numFmtId="1" fontId="0" fillId="7" borderId="31" xfId="0" applyNumberFormat="1" applyFont="1" applyFill="1" applyBorder="1" applyAlignment="1" applyProtection="1">
      <alignment horizontal="center" vertical="center" wrapText="1"/>
      <protection locked="0"/>
    </xf>
    <xf numFmtId="173" fontId="0" fillId="7" borderId="32" xfId="0" applyNumberFormat="1" applyFont="1" applyFill="1" applyBorder="1" applyAlignment="1" applyProtection="1">
      <alignment horizontal="center" vertical="center" wrapText="1"/>
      <protection locked="0"/>
    </xf>
    <xf numFmtId="0" fontId="17" fillId="11" borderId="30" xfId="0" applyFont="1" applyFill="1" applyBorder="1" applyAlignment="1" applyProtection="1">
      <alignment horizontal="center" wrapText="1"/>
      <protection locked="0"/>
    </xf>
    <xf numFmtId="0" fontId="17" fillId="11" borderId="32" xfId="0" applyFont="1" applyFill="1" applyBorder="1" applyAlignment="1" applyProtection="1">
      <alignment horizontal="center" wrapText="1"/>
      <protection locked="0"/>
    </xf>
    <xf numFmtId="1" fontId="0" fillId="9" borderId="13" xfId="0" applyNumberFormat="1" applyFill="1" applyBorder="1" applyAlignment="1" applyProtection="1">
      <alignment horizontal="center"/>
      <protection locked="0"/>
    </xf>
    <xf numFmtId="173" fontId="0" fillId="9" borderId="13" xfId="0" applyNumberFormat="1" applyFill="1" applyBorder="1" applyAlignment="1" applyProtection="1">
      <alignment horizontal="left"/>
      <protection locked="0"/>
    </xf>
    <xf numFmtId="1" fontId="0" fillId="9" borderId="13" xfId="0" applyNumberFormat="1" applyFill="1" applyBorder="1" applyAlignment="1" applyProtection="1">
      <alignment horizontal="center"/>
    </xf>
    <xf numFmtId="9" fontId="12" fillId="5" borderId="21" xfId="0" applyNumberFormat="1" applyFont="1" applyFill="1" applyBorder="1" applyAlignment="1" applyProtection="1">
      <alignment horizontal="center" vertical="center"/>
      <protection locked="0"/>
    </xf>
    <xf numFmtId="173" fontId="12" fillId="5" borderId="21" xfId="0" applyNumberFormat="1" applyFont="1" applyFill="1" applyBorder="1" applyAlignment="1" applyProtection="1">
      <alignment horizontal="center" vertical="center"/>
      <protection locked="0"/>
    </xf>
    <xf numFmtId="0" fontId="12" fillId="5" borderId="21" xfId="0" applyFont="1" applyFill="1" applyBorder="1" applyAlignment="1" applyProtection="1">
      <alignment horizontal="center" vertical="center"/>
      <protection locked="0"/>
    </xf>
    <xf numFmtId="173" fontId="16" fillId="12" borderId="1" xfId="0" applyNumberFormat="1" applyFont="1" applyFill="1" applyBorder="1" applyAlignment="1" applyProtection="1">
      <alignment horizontal="center" wrapText="1"/>
      <protection locked="0"/>
    </xf>
    <xf numFmtId="173" fontId="16" fillId="13" borderId="1" xfId="0" applyNumberFormat="1" applyFont="1" applyFill="1" applyBorder="1" applyAlignment="1" applyProtection="1">
      <alignment horizontal="center" wrapText="1"/>
      <protection locked="0"/>
    </xf>
    <xf numFmtId="173" fontId="16" fillId="13" borderId="28" xfId="0" applyNumberFormat="1" applyFont="1" applyFill="1" applyBorder="1" applyAlignment="1" applyProtection="1">
      <alignment horizontal="center" wrapText="1"/>
      <protection locked="0"/>
    </xf>
    <xf numFmtId="173" fontId="5" fillId="14" borderId="1" xfId="0" applyNumberFormat="1" applyFont="1" applyFill="1" applyBorder="1" applyAlignment="1" applyProtection="1">
      <alignment horizontal="center" wrapText="1"/>
      <protection locked="0"/>
    </xf>
    <xf numFmtId="173" fontId="17" fillId="12" borderId="30" xfId="0" applyNumberFormat="1" applyFont="1" applyFill="1" applyBorder="1" applyAlignment="1" applyProtection="1">
      <alignment horizontal="center"/>
      <protection locked="0"/>
    </xf>
    <xf numFmtId="9" fontId="11" fillId="12" borderId="34" xfId="0" applyNumberFormat="1" applyFont="1" applyFill="1" applyBorder="1" applyAlignment="1" applyProtection="1">
      <alignment horizontal="center" vertical="center" wrapText="1"/>
      <protection locked="0"/>
    </xf>
    <xf numFmtId="173" fontId="11" fillId="12" borderId="40" xfId="0" applyNumberFormat="1" applyFont="1" applyFill="1" applyBorder="1" applyAlignment="1" applyProtection="1">
      <alignment horizontal="center" vertical="center" wrapText="1"/>
      <protection locked="0"/>
    </xf>
    <xf numFmtId="173" fontId="16" fillId="13" borderId="41" xfId="0" applyNumberFormat="1" applyFont="1" applyFill="1" applyBorder="1" applyAlignment="1" applyProtection="1">
      <alignment horizontal="center" wrapText="1"/>
      <protection locked="0"/>
    </xf>
    <xf numFmtId="173" fontId="18" fillId="13" borderId="30" xfId="0" applyNumberFormat="1" applyFont="1" applyFill="1" applyBorder="1" applyAlignment="1" applyProtection="1">
      <alignment horizontal="center" wrapText="1"/>
      <protection locked="0"/>
    </xf>
    <xf numFmtId="173" fontId="18" fillId="13" borderId="42" xfId="0" applyNumberFormat="1" applyFont="1" applyFill="1" applyBorder="1" applyAlignment="1" applyProtection="1">
      <alignment horizontal="center" wrapText="1"/>
      <protection locked="0"/>
    </xf>
    <xf numFmtId="173" fontId="16" fillId="13" borderId="31" xfId="0" applyNumberFormat="1" applyFont="1" applyFill="1" applyBorder="1" applyAlignment="1" applyProtection="1">
      <alignment horizontal="center" wrapText="1"/>
      <protection locked="0"/>
    </xf>
    <xf numFmtId="173" fontId="11" fillId="14" borderId="1" xfId="0" applyNumberFormat="1" applyFont="1" applyFill="1" applyBorder="1" applyAlignment="1" applyProtection="1">
      <alignment horizontal="center" wrapText="1"/>
      <protection locked="0"/>
    </xf>
    <xf numFmtId="173" fontId="0" fillId="9" borderId="13" xfId="0" applyNumberFormat="1" applyFill="1" applyBorder="1" applyAlignment="1" applyProtection="1">
      <alignment horizontal="right"/>
      <protection locked="0"/>
    </xf>
    <xf numFmtId="9" fontId="0" fillId="9" borderId="13" xfId="0" applyNumberFormat="1" applyFill="1" applyBorder="1" applyAlignment="1" applyProtection="1">
      <alignment horizontal="center"/>
      <protection locked="0"/>
    </xf>
    <xf numFmtId="174" fontId="0" fillId="9" borderId="13" xfId="0" applyNumberFormat="1" applyFill="1" applyBorder="1" applyAlignment="1" applyProtection="1">
      <alignment horizontal="right"/>
      <protection locked="0"/>
    </xf>
    <xf numFmtId="173" fontId="0" fillId="9" borderId="13" xfId="14" applyNumberFormat="1" applyFont="1" applyFill="1" applyBorder="1" applyAlignment="1" applyProtection="1">
      <alignment horizontal="center"/>
      <protection locked="0"/>
    </xf>
    <xf numFmtId="49" fontId="0" fillId="9" borderId="1" xfId="0" applyNumberFormat="1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173" fontId="11" fillId="15" borderId="1" xfId="0" applyNumberFormat="1" applyFont="1" applyFill="1" applyBorder="1" applyAlignment="1" applyProtection="1">
      <alignment horizontal="center" wrapText="1"/>
      <protection locked="0"/>
    </xf>
    <xf numFmtId="0" fontId="5" fillId="16" borderId="1" xfId="0" applyFont="1" applyFill="1" applyBorder="1" applyAlignment="1" applyProtection="1">
      <alignment horizontal="center" wrapText="1"/>
      <protection locked="0"/>
    </xf>
    <xf numFmtId="173" fontId="11" fillId="17" borderId="1" xfId="0" applyNumberFormat="1" applyFont="1" applyFill="1" applyBorder="1" applyAlignment="1" applyProtection="1">
      <alignment horizontal="center" wrapText="1"/>
      <protection locked="0"/>
    </xf>
    <xf numFmtId="0" fontId="11" fillId="18" borderId="29" xfId="0" applyFont="1" applyFill="1" applyBorder="1" applyAlignment="1" applyProtection="1">
      <alignment horizontal="center" wrapText="1"/>
      <protection locked="0"/>
    </xf>
    <xf numFmtId="173" fontId="11" fillId="18" borderId="29" xfId="0" applyNumberFormat="1" applyFont="1" applyFill="1" applyBorder="1" applyAlignment="1" applyProtection="1">
      <alignment horizontal="center" wrapText="1"/>
      <protection locked="0"/>
    </xf>
    <xf numFmtId="173" fontId="19" fillId="18" borderId="36" xfId="0" applyNumberFormat="1" applyFont="1" applyFill="1" applyBorder="1" applyAlignment="1" applyProtection="1">
      <alignment horizontal="center" wrapText="1"/>
      <protection locked="0"/>
    </xf>
    <xf numFmtId="0" fontId="5" fillId="16" borderId="13" xfId="0" applyFont="1" applyFill="1" applyBorder="1" applyAlignment="1" applyProtection="1">
      <alignment horizontal="center" wrapText="1"/>
      <protection locked="0"/>
    </xf>
    <xf numFmtId="0" fontId="17" fillId="18" borderId="15" xfId="0" applyFont="1" applyFill="1" applyBorder="1" applyAlignment="1" applyProtection="1">
      <alignment horizontal="center" wrapText="1"/>
      <protection locked="0"/>
    </xf>
    <xf numFmtId="0" fontId="7" fillId="18" borderId="15" xfId="0" applyFont="1" applyFill="1" applyBorder="1" applyAlignment="1" applyProtection="1">
      <alignment horizontal="center" wrapText="1"/>
      <protection locked="0"/>
    </xf>
    <xf numFmtId="173" fontId="7" fillId="18" borderId="15" xfId="0" applyNumberFormat="1" applyFont="1" applyFill="1" applyBorder="1" applyAlignment="1" applyProtection="1">
      <alignment horizontal="center" wrapText="1"/>
      <protection locked="0"/>
    </xf>
    <xf numFmtId="173" fontId="17" fillId="18" borderId="16" xfId="0" applyNumberFormat="1" applyFont="1" applyFill="1" applyBorder="1" applyAlignment="1" applyProtection="1">
      <alignment horizontal="center" wrapText="1"/>
      <protection locked="0"/>
    </xf>
    <xf numFmtId="0" fontId="0" fillId="9" borderId="1" xfId="0" applyFont="1" applyFill="1" applyBorder="1" applyAlignment="1" applyProtection="1">
      <alignment horizontal="center"/>
      <protection locked="0"/>
    </xf>
    <xf numFmtId="176" fontId="5" fillId="4" borderId="28" xfId="0" applyNumberFormat="1" applyFont="1" applyFill="1" applyBorder="1" applyAlignment="1" applyProtection="1">
      <alignment horizontal="center"/>
      <protection locked="0"/>
    </xf>
    <xf numFmtId="0" fontId="11" fillId="17" borderId="1" xfId="0" applyNumberFormat="1" applyFont="1" applyFill="1" applyBorder="1" applyAlignment="1" applyProtection="1">
      <alignment horizontal="center" wrapText="1"/>
      <protection locked="0"/>
    </xf>
    <xf numFmtId="2" fontId="0" fillId="0" borderId="0" xfId="0" applyNumberFormat="1" applyBorder="1" applyAlignment="1" applyProtection="1"/>
    <xf numFmtId="177" fontId="0" fillId="0" borderId="0" xfId="0" applyNumberFormat="1" applyBorder="1" applyAlignment="1" applyProtection="1"/>
    <xf numFmtId="173" fontId="0" fillId="0" borderId="0" xfId="0" applyNumberFormat="1" applyBorder="1" applyAlignment="1" applyProtection="1"/>
    <xf numFmtId="164" fontId="0" fillId="19" borderId="12" xfId="12" applyNumberFormat="1" applyFont="1" applyFill="1" applyBorder="1" applyAlignment="1" applyProtection="1">
      <protection locked="0"/>
    </xf>
    <xf numFmtId="0" fontId="11" fillId="11" borderId="28" xfId="0" applyFont="1" applyFill="1" applyBorder="1" applyAlignment="1" applyProtection="1">
      <alignment horizontal="center" wrapText="1"/>
      <protection locked="0"/>
    </xf>
    <xf numFmtId="173" fontId="11" fillId="11" borderId="29" xfId="0" applyNumberFormat="1" applyFont="1" applyFill="1" applyBorder="1" applyAlignment="1" applyProtection="1">
      <alignment horizontal="center" wrapText="1"/>
      <protection locked="0"/>
    </xf>
    <xf numFmtId="173" fontId="19" fillId="11" borderId="36" xfId="0" applyNumberFormat="1" applyFont="1" applyFill="1" applyBorder="1" applyAlignment="1" applyProtection="1">
      <alignment horizontal="center" wrapText="1"/>
      <protection locked="0"/>
    </xf>
    <xf numFmtId="2" fontId="11" fillId="12" borderId="28" xfId="0" applyNumberFormat="1" applyFont="1" applyFill="1" applyBorder="1" applyAlignment="1" applyProtection="1">
      <alignment horizontal="center" wrapText="1"/>
      <protection locked="0"/>
    </xf>
    <xf numFmtId="173" fontId="11" fillId="12" borderId="29" xfId="0" applyNumberFormat="1" applyFont="1" applyFill="1" applyBorder="1" applyAlignment="1" applyProtection="1">
      <alignment horizontal="center" wrapText="1"/>
      <protection locked="0"/>
    </xf>
    <xf numFmtId="173" fontId="19" fillId="12" borderId="36" xfId="0" applyNumberFormat="1" applyFont="1" applyFill="1" applyBorder="1" applyAlignment="1" applyProtection="1">
      <alignment horizontal="center" wrapText="1"/>
      <protection locked="0"/>
    </xf>
    <xf numFmtId="0" fontId="11" fillId="13" borderId="28" xfId="0" applyFont="1" applyFill="1" applyBorder="1" applyAlignment="1" applyProtection="1">
      <alignment horizontal="center" wrapText="1"/>
      <protection locked="0"/>
    </xf>
    <xf numFmtId="173" fontId="11" fillId="13" borderId="29" xfId="0" applyNumberFormat="1" applyFont="1" applyFill="1" applyBorder="1" applyAlignment="1" applyProtection="1">
      <alignment horizontal="center" wrapText="1"/>
      <protection locked="0"/>
    </xf>
    <xf numFmtId="0" fontId="17" fillId="11" borderId="14" xfId="0" applyFont="1" applyFill="1" applyBorder="1" applyAlignment="1" applyProtection="1">
      <alignment horizontal="center" wrapText="1"/>
      <protection locked="0"/>
    </xf>
    <xf numFmtId="173" fontId="17" fillId="11" borderId="15" xfId="0" applyNumberFormat="1" applyFont="1" applyFill="1" applyBorder="1" applyAlignment="1" applyProtection="1">
      <alignment horizontal="center" wrapText="1"/>
      <protection locked="0"/>
    </xf>
    <xf numFmtId="173" fontId="17" fillId="11" borderId="16" xfId="0" applyNumberFormat="1" applyFont="1" applyFill="1" applyBorder="1" applyAlignment="1" applyProtection="1">
      <alignment horizontal="center" wrapText="1"/>
      <protection locked="0"/>
    </xf>
    <xf numFmtId="2" fontId="17" fillId="12" borderId="14" xfId="0" applyNumberFormat="1" applyFont="1" applyFill="1" applyBorder="1" applyAlignment="1" applyProtection="1">
      <alignment horizontal="center" wrapText="1"/>
      <protection locked="0"/>
    </xf>
    <xf numFmtId="173" fontId="17" fillId="12" borderId="15" xfId="0" applyNumberFormat="1" applyFont="1" applyFill="1" applyBorder="1" applyAlignment="1" applyProtection="1">
      <alignment horizontal="center" wrapText="1"/>
      <protection locked="0"/>
    </xf>
    <xf numFmtId="173" fontId="17" fillId="12" borderId="16" xfId="0" applyNumberFormat="1" applyFont="1" applyFill="1" applyBorder="1" applyAlignment="1" applyProtection="1">
      <alignment horizontal="center" wrapText="1"/>
      <protection locked="0"/>
    </xf>
    <xf numFmtId="0" fontId="17" fillId="13" borderId="14" xfId="0" applyFont="1" applyFill="1" applyBorder="1" applyAlignment="1" applyProtection="1">
      <alignment horizontal="center" wrapText="1"/>
      <protection locked="0"/>
    </xf>
    <xf numFmtId="173" fontId="17" fillId="13" borderId="15" xfId="0" applyNumberFormat="1" applyFont="1" applyFill="1" applyBorder="1" applyAlignment="1" applyProtection="1">
      <alignment horizontal="center" wrapText="1"/>
      <protection locked="0"/>
    </xf>
    <xf numFmtId="0" fontId="12" fillId="5" borderId="25" xfId="0" applyFont="1" applyFill="1" applyBorder="1" applyAlignment="1" applyProtection="1">
      <alignment horizontal="center" vertical="center"/>
      <protection locked="0"/>
    </xf>
    <xf numFmtId="0" fontId="11" fillId="6" borderId="28" xfId="0" applyFont="1" applyFill="1" applyBorder="1" applyAlignment="1" applyProtection="1">
      <alignment horizontal="center" vertical="center"/>
      <protection locked="0"/>
    </xf>
    <xf numFmtId="0" fontId="12" fillId="6" borderId="43" xfId="0" applyFont="1" applyFill="1" applyBorder="1" applyAlignment="1" applyProtection="1">
      <alignment horizontal="right" vertical="center"/>
      <protection locked="0"/>
    </xf>
    <xf numFmtId="178" fontId="12" fillId="6" borderId="36" xfId="12" applyNumberFormat="1" applyFont="1" applyFill="1" applyBorder="1" applyAlignment="1" applyProtection="1">
      <alignment horizontal="center" vertical="center"/>
      <protection locked="0"/>
    </xf>
    <xf numFmtId="0" fontId="12" fillId="5" borderId="44" xfId="0" applyFont="1" applyFill="1" applyBorder="1" applyAlignment="1" applyProtection="1">
      <alignment horizontal="center" vertical="center"/>
      <protection locked="0"/>
    </xf>
    <xf numFmtId="173" fontId="19" fillId="13" borderId="36" xfId="0" applyNumberFormat="1" applyFont="1" applyFill="1" applyBorder="1" applyAlignment="1" applyProtection="1">
      <alignment horizontal="center" wrapText="1"/>
      <protection locked="0"/>
    </xf>
    <xf numFmtId="173" fontId="11" fillId="14" borderId="28" xfId="0" applyNumberFormat="1" applyFont="1" applyFill="1" applyBorder="1" applyAlignment="1" applyProtection="1">
      <alignment horizontal="center" wrapText="1"/>
      <protection locked="0"/>
    </xf>
    <xf numFmtId="173" fontId="19" fillId="14" borderId="36" xfId="0" applyNumberFormat="1" applyFont="1" applyFill="1" applyBorder="1" applyAlignment="1" applyProtection="1">
      <alignment horizontal="center" wrapText="1"/>
      <protection locked="0"/>
    </xf>
    <xf numFmtId="173" fontId="11" fillId="15" borderId="14" xfId="0" applyNumberFormat="1" applyFont="1" applyFill="1" applyBorder="1" applyAlignment="1" applyProtection="1">
      <alignment horizontal="center" wrapText="1"/>
      <protection locked="0"/>
    </xf>
    <xf numFmtId="173" fontId="19" fillId="15" borderId="16" xfId="0" applyNumberFormat="1" applyFont="1" applyFill="1" applyBorder="1" applyAlignment="1" applyProtection="1">
      <alignment horizontal="center" wrapText="1"/>
      <protection locked="0"/>
    </xf>
    <xf numFmtId="173" fontId="16" fillId="13" borderId="13" xfId="0" applyNumberFormat="1" applyFont="1" applyFill="1" applyBorder="1" applyAlignment="1" applyProtection="1">
      <alignment horizontal="center" wrapText="1"/>
      <protection locked="0"/>
    </xf>
    <xf numFmtId="173" fontId="16" fillId="17" borderId="28" xfId="0" applyNumberFormat="1" applyFont="1" applyFill="1" applyBorder="1" applyAlignment="1" applyProtection="1">
      <alignment horizontal="center" wrapText="1"/>
      <protection locked="0"/>
    </xf>
    <xf numFmtId="0" fontId="16" fillId="17" borderId="45" xfId="0" applyFont="1" applyFill="1" applyBorder="1" applyAlignment="1" applyProtection="1">
      <alignment horizontal="center" wrapText="1"/>
      <protection locked="0"/>
    </xf>
    <xf numFmtId="173" fontId="17" fillId="13" borderId="16" xfId="0" applyNumberFormat="1" applyFont="1" applyFill="1" applyBorder="1" applyAlignment="1" applyProtection="1">
      <alignment horizontal="center" wrapText="1"/>
      <protection locked="0"/>
    </xf>
    <xf numFmtId="173" fontId="17" fillId="14" borderId="14" xfId="0" applyNumberFormat="1" applyFont="1" applyFill="1" applyBorder="1" applyAlignment="1" applyProtection="1">
      <alignment horizontal="center" wrapText="1"/>
      <protection locked="0"/>
    </xf>
    <xf numFmtId="173" fontId="17" fillId="14" borderId="16" xfId="0" applyNumberFormat="1" applyFont="1" applyFill="1" applyBorder="1" applyAlignment="1" applyProtection="1">
      <alignment horizontal="center" wrapText="1"/>
      <protection locked="0"/>
    </xf>
    <xf numFmtId="173" fontId="17" fillId="15" borderId="14" xfId="0" applyNumberFormat="1" applyFont="1" applyFill="1" applyBorder="1" applyAlignment="1" applyProtection="1">
      <alignment horizontal="center" wrapText="1"/>
      <protection locked="0"/>
    </xf>
    <xf numFmtId="173" fontId="17" fillId="15" borderId="16" xfId="0" applyNumberFormat="1" applyFont="1" applyFill="1" applyBorder="1" applyAlignment="1" applyProtection="1">
      <alignment horizontal="center" wrapText="1"/>
      <protection locked="0"/>
    </xf>
    <xf numFmtId="173" fontId="17" fillId="13" borderId="13" xfId="0" applyNumberFormat="1" applyFont="1" applyFill="1" applyBorder="1" applyAlignment="1" applyProtection="1">
      <alignment horizontal="center" wrapText="1"/>
      <protection locked="0"/>
    </xf>
    <xf numFmtId="173" fontId="18" fillId="17" borderId="14" xfId="0" applyNumberFormat="1" applyFont="1" applyFill="1" applyBorder="1" applyAlignment="1" applyProtection="1">
      <alignment horizontal="center" wrapText="1"/>
      <protection locked="0"/>
    </xf>
    <xf numFmtId="0" fontId="18" fillId="17" borderId="46" xfId="0" applyFont="1" applyFill="1" applyBorder="1" applyAlignment="1" applyProtection="1">
      <alignment horizontal="center"/>
      <protection locked="0"/>
    </xf>
    <xf numFmtId="173" fontId="5" fillId="0" borderId="0" xfId="0" applyNumberFormat="1" applyFont="1" applyBorder="1" applyAlignment="1" applyProtection="1"/>
    <xf numFmtId="174" fontId="0" fillId="0" borderId="0" xfId="0" applyNumberFormat="1" applyFont="1" applyBorder="1" applyAlignment="1" applyProtection="1"/>
    <xf numFmtId="174" fontId="5" fillId="0" borderId="41" xfId="0" applyNumberFormat="1" applyFont="1" applyBorder="1" applyAlignment="1" applyProtection="1">
      <alignment horizontal="center"/>
    </xf>
    <xf numFmtId="174" fontId="0" fillId="19" borderId="44" xfId="0" applyNumberFormat="1" applyFill="1" applyBorder="1" applyAlignment="1" applyProtection="1">
      <alignment horizontal="center"/>
      <protection locked="0"/>
    </xf>
    <xf numFmtId="0" fontId="0" fillId="19" borderId="44" xfId="0" applyFont="1" applyFill="1" applyBorder="1" applyAlignment="1" applyProtection="1">
      <alignment horizontal="center"/>
      <protection locked="0"/>
    </xf>
    <xf numFmtId="0" fontId="5" fillId="16" borderId="45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20" fillId="0" borderId="0" xfId="0" applyFont="1" applyAlignment="1" applyProtection="1">
      <alignment horizontal="center" wrapText="1"/>
      <protection locked="0"/>
    </xf>
    <xf numFmtId="0" fontId="5" fillId="16" borderId="46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164" fontId="21" fillId="0" borderId="44" xfId="12" applyNumberFormat="1" applyFont="1" applyFill="1" applyBorder="1" applyAlignment="1" applyProtection="1">
      <alignment horizontal="center"/>
    </xf>
    <xf numFmtId="0" fontId="20" fillId="0" borderId="0" xfId="0" applyFont="1" applyAlignment="1" applyProtection="1">
      <protection locked="0"/>
    </xf>
    <xf numFmtId="164" fontId="0" fillId="19" borderId="44" xfId="12" applyNumberFormat="1" applyFont="1" applyFill="1" applyBorder="1" applyAlignment="1" applyProtection="1">
      <protection locked="0"/>
    </xf>
    <xf numFmtId="0" fontId="20" fillId="20" borderId="0" xfId="0" applyFont="1" applyFill="1" applyAlignment="1" applyProtection="1">
      <alignment horizontal="center"/>
      <protection locked="0"/>
    </xf>
    <xf numFmtId="0" fontId="5" fillId="8" borderId="28" xfId="0" applyFont="1" applyFill="1" applyBorder="1" applyAlignment="1" applyProtection="1">
      <alignment horizontal="center" vertical="center" wrapText="1"/>
      <protection locked="0"/>
    </xf>
    <xf numFmtId="0" fontId="5" fillId="8" borderId="29" xfId="0" applyFont="1" applyFill="1" applyBorder="1" applyAlignment="1" applyProtection="1">
      <alignment horizontal="center" vertical="center" wrapText="1"/>
      <protection locked="0"/>
    </xf>
    <xf numFmtId="0" fontId="16" fillId="12" borderId="39" xfId="0" applyFont="1" applyFill="1" applyBorder="1" applyAlignment="1" applyProtection="1">
      <alignment horizontal="center" wrapText="1"/>
      <protection locked="0"/>
    </xf>
    <xf numFmtId="0" fontId="0" fillId="12" borderId="27" xfId="0" applyFill="1" applyBorder="1" applyAlignment="1" applyProtection="1">
      <alignment horizontal="center"/>
      <protection locked="0"/>
    </xf>
    <xf numFmtId="173" fontId="16" fillId="13" borderId="28" xfId="0" applyNumberFormat="1" applyFont="1" applyFill="1" applyBorder="1" applyAlignment="1" applyProtection="1">
      <alignment horizontal="center" wrapText="1"/>
      <protection locked="0"/>
    </xf>
    <xf numFmtId="173" fontId="16" fillId="13" borderId="36" xfId="0" applyNumberFormat="1" applyFont="1" applyFill="1" applyBorder="1" applyAlignment="1" applyProtection="1">
      <alignment horizontal="center" wrapText="1"/>
      <protection locked="0"/>
    </xf>
  </cellXfs>
  <cellStyles count="524">
    <cellStyle name="20% - Accent1 2" xfId="78"/>
    <cellStyle name="20% - Accent1 3" xfId="80"/>
    <cellStyle name="20% - Accent1 3 2" xfId="82"/>
    <cellStyle name="20% - Accent1 3 2 2" xfId="84"/>
    <cellStyle name="20% - Accent1 3 2 3" xfId="86"/>
    <cellStyle name="20% - Accent1 3 3" xfId="88"/>
    <cellStyle name="20% - Accent1 3 3 2" xfId="42"/>
    <cellStyle name="20% - Accent1 3 4" xfId="90"/>
    <cellStyle name="20% - Accent1 3 5" xfId="74"/>
    <cellStyle name="20% - Accent1 4" xfId="7"/>
    <cellStyle name="20% - Accent1 4 2" xfId="92"/>
    <cellStyle name="20% - Accent1 4 2 2" xfId="70"/>
    <cellStyle name="20% - Accent1 4 2 3" xfId="75"/>
    <cellStyle name="20% - Accent1 4 3" xfId="93"/>
    <cellStyle name="20% - Accent1 4 3 2" xfId="94"/>
    <cellStyle name="20% - Accent1 4 4" xfId="97"/>
    <cellStyle name="20% - Accent1 4 5" xfId="98"/>
    <cellStyle name="20% - Accent2 2" xfId="100"/>
    <cellStyle name="20% - Accent2 3" xfId="102"/>
    <cellStyle name="20% - Accent2 3 2" xfId="104"/>
    <cellStyle name="20% - Accent2 3 2 2" xfId="106"/>
    <cellStyle name="20% - Accent2 3 2 3" xfId="109"/>
    <cellStyle name="20% - Accent2 3 3" xfId="111"/>
    <cellStyle name="20% - Accent2 3 3 2" xfId="113"/>
    <cellStyle name="20% - Accent2 3 4" xfId="44"/>
    <cellStyle name="20% - Accent2 3 5" xfId="115"/>
    <cellStyle name="20% - Accent2 4" xfId="117"/>
    <cellStyle name="20% - Accent2 4 2" xfId="118"/>
    <cellStyle name="20% - Accent2 4 2 2" xfId="120"/>
    <cellStyle name="20% - Accent2 4 2 3" xfId="122"/>
    <cellStyle name="20% - Accent2 4 3" xfId="124"/>
    <cellStyle name="20% - Accent2 4 3 2" xfId="125"/>
    <cellStyle name="20% - Accent2 4 4" xfId="126"/>
    <cellStyle name="20% - Accent2 4 5" xfId="128"/>
    <cellStyle name="20% - Accent3 2" xfId="32"/>
    <cellStyle name="20% - Accent3 3" xfId="35"/>
    <cellStyle name="20% - Accent3 3 2" xfId="130"/>
    <cellStyle name="20% - Accent3 3 2 2" xfId="132"/>
    <cellStyle name="20% - Accent3 3 2 3" xfId="133"/>
    <cellStyle name="20% - Accent3 3 3" xfId="136"/>
    <cellStyle name="20% - Accent3 3 3 2" xfId="139"/>
    <cellStyle name="20% - Accent3 3 4" xfId="141"/>
    <cellStyle name="20% - Accent3 3 5" xfId="143"/>
    <cellStyle name="20% - Accent3 4" xfId="146"/>
    <cellStyle name="20% - Accent3 4 2" xfId="148"/>
    <cellStyle name="20% - Accent3 4 2 2" xfId="150"/>
    <cellStyle name="20% - Accent3 4 2 3" xfId="153"/>
    <cellStyle name="20% - Accent3 4 3" xfId="156"/>
    <cellStyle name="20% - Accent3 4 3 2" xfId="158"/>
    <cellStyle name="20% - Accent3 4 4" xfId="3"/>
    <cellStyle name="20% - Accent3 4 5" xfId="15"/>
    <cellStyle name="20% - Accent4 2" xfId="161"/>
    <cellStyle name="20% - Accent4 3" xfId="162"/>
    <cellStyle name="20% - Accent4 3 2" xfId="163"/>
    <cellStyle name="20% - Accent4 3 2 2" xfId="165"/>
    <cellStyle name="20% - Accent4 3 2 3" xfId="166"/>
    <cellStyle name="20% - Accent4 3 3" xfId="167"/>
    <cellStyle name="20% - Accent4 3 3 2" xfId="63"/>
    <cellStyle name="20% - Accent4 3 4" xfId="168"/>
    <cellStyle name="20% - Accent4 3 5" xfId="169"/>
    <cellStyle name="20% - Accent4 4" xfId="170"/>
    <cellStyle name="20% - Accent4 4 2" xfId="171"/>
    <cellStyle name="20% - Accent4 4 2 2" xfId="173"/>
    <cellStyle name="20% - Accent4 4 2 3" xfId="174"/>
    <cellStyle name="20% - Accent4 4 3" xfId="175"/>
    <cellStyle name="20% - Accent4 4 3 2" xfId="177"/>
    <cellStyle name="20% - Accent4 4 4" xfId="180"/>
    <cellStyle name="20% - Accent4 4 5" xfId="182"/>
    <cellStyle name="20% - Accent5 2" xfId="185"/>
    <cellStyle name="20% - Accent5 3" xfId="187"/>
    <cellStyle name="20% - Accent5 3 2" xfId="54"/>
    <cellStyle name="20% - Accent5 3 2 2" xfId="101"/>
    <cellStyle name="20% - Accent5 3 2 3" xfId="103"/>
    <cellStyle name="20% - Accent5 3 3" xfId="61"/>
    <cellStyle name="20% - Accent5 3 3 2" xfId="33"/>
    <cellStyle name="20% - Accent5 3 4" xfId="64"/>
    <cellStyle name="20% - Accent5 3 5" xfId="49"/>
    <cellStyle name="20% - Accent5 4" xfId="72"/>
    <cellStyle name="20% - Accent5 4 2" xfId="189"/>
    <cellStyle name="20% - Accent5 4 2 2" xfId="190"/>
    <cellStyle name="20% - Accent5 4 2 3" xfId="191"/>
    <cellStyle name="20% - Accent5 4 3" xfId="192"/>
    <cellStyle name="20% - Accent5 4 3 2" xfId="194"/>
    <cellStyle name="20% - Accent5 4 4" xfId="195"/>
    <cellStyle name="20% - Accent5 4 5" xfId="197"/>
    <cellStyle name="20% - Accent6 2" xfId="198"/>
    <cellStyle name="20% - Accent6 3" xfId="47"/>
    <cellStyle name="20% - Accent6 3 2" xfId="200"/>
    <cellStyle name="20% - Accent6 3 2 2" xfId="202"/>
    <cellStyle name="20% - Accent6 3 2 3" xfId="203"/>
    <cellStyle name="20% - Accent6 3 3" xfId="205"/>
    <cellStyle name="20% - Accent6 3 3 2" xfId="206"/>
    <cellStyle name="20% - Accent6 3 4" xfId="178"/>
    <cellStyle name="20% - Accent6 3 5" xfId="207"/>
    <cellStyle name="20% - Accent6 4" xfId="96"/>
    <cellStyle name="20% - Accent6 4 2" xfId="19"/>
    <cellStyle name="20% - Accent6 4 2 2" xfId="210"/>
    <cellStyle name="20% - Accent6 4 2 3" xfId="212"/>
    <cellStyle name="20% - Accent6 4 3" xfId="213"/>
    <cellStyle name="20% - Accent6 4 3 2" xfId="39"/>
    <cellStyle name="20% - Accent6 4 4" xfId="214"/>
    <cellStyle name="20% - Accent6 4 5" xfId="216"/>
    <cellStyle name="40% - Accent1 2" xfId="218"/>
    <cellStyle name="40% - Accent1 3" xfId="219"/>
    <cellStyle name="40% - Accent1 3 2" xfId="220"/>
    <cellStyle name="40% - Accent1 3 2 2" xfId="221"/>
    <cellStyle name="40% - Accent1 3 2 3" xfId="222"/>
    <cellStyle name="40% - Accent1 3 3" xfId="223"/>
    <cellStyle name="40% - Accent1 3 3 2" xfId="224"/>
    <cellStyle name="40% - Accent1 3 4" xfId="225"/>
    <cellStyle name="40% - Accent1 3 5" xfId="227"/>
    <cellStyle name="40% - Accent1 4" xfId="105"/>
    <cellStyle name="40% - Accent1 4 2" xfId="107"/>
    <cellStyle name="40% - Accent1 4 2 2" xfId="229"/>
    <cellStyle name="40% - Accent1 4 2 3" xfId="99"/>
    <cellStyle name="40% - Accent1 4 3" xfId="110"/>
    <cellStyle name="40% - Accent1 4 3 2" xfId="20"/>
    <cellStyle name="40% - Accent1 4 4" xfId="230"/>
    <cellStyle name="40% - Accent1 4 5" xfId="233"/>
    <cellStyle name="40% - Accent2 2" xfId="236"/>
    <cellStyle name="40% - Accent2 3" xfId="237"/>
    <cellStyle name="40% - Accent2 3 2" xfId="239"/>
    <cellStyle name="40% - Accent2 3 2 2" xfId="240"/>
    <cellStyle name="40% - Accent2 3 2 3" xfId="242"/>
    <cellStyle name="40% - Accent2 3 3" xfId="244"/>
    <cellStyle name="40% - Accent2 3 3 2" xfId="245"/>
    <cellStyle name="40% - Accent2 3 4" xfId="247"/>
    <cellStyle name="40% - Accent2 3 5" xfId="249"/>
    <cellStyle name="40% - Accent2 4" xfId="119"/>
    <cellStyle name="40% - Accent2 4 2" xfId="121"/>
    <cellStyle name="40% - Accent2 4 2 2" xfId="250"/>
    <cellStyle name="40% - Accent2 4 2 3" xfId="201"/>
    <cellStyle name="40% - Accent2 4 3" xfId="123"/>
    <cellStyle name="40% - Accent2 4 3 2" xfId="251"/>
    <cellStyle name="40% - Accent2 4 4" xfId="253"/>
    <cellStyle name="40% - Accent2 4 5" xfId="254"/>
    <cellStyle name="40% - Accent3 2" xfId="256"/>
    <cellStyle name="40% - Accent3 3" xfId="257"/>
    <cellStyle name="40% - Accent3 3 2" xfId="258"/>
    <cellStyle name="40% - Accent3 3 2 2" xfId="259"/>
    <cellStyle name="40% - Accent3 3 2 3" xfId="260"/>
    <cellStyle name="40% - Accent3 3 3" xfId="1"/>
    <cellStyle name="40% - Accent3 3 3 2" xfId="217"/>
    <cellStyle name="40% - Accent3 3 4" xfId="27"/>
    <cellStyle name="40% - Accent3 3 5" xfId="25"/>
    <cellStyle name="40% - Accent3 4" xfId="261"/>
    <cellStyle name="40% - Accent3 4 2" xfId="262"/>
    <cellStyle name="40% - Accent3 4 2 2" xfId="264"/>
    <cellStyle name="40% - Accent3 4 2 3" xfId="265"/>
    <cellStyle name="40% - Accent3 4 3" xfId="267"/>
    <cellStyle name="40% - Accent3 4 3 2" xfId="268"/>
    <cellStyle name="40% - Accent3 4 4" xfId="11"/>
    <cellStyle name="40% - Accent3 4 5" xfId="269"/>
    <cellStyle name="40% - Accent4 2" xfId="270"/>
    <cellStyle name="40% - Accent4 3" xfId="272"/>
    <cellStyle name="40% - Accent4 3 2" xfId="275"/>
    <cellStyle name="40% - Accent4 3 2 2" xfId="9"/>
    <cellStyle name="40% - Accent4 3 2 3" xfId="280"/>
    <cellStyle name="40% - Accent4 3 3" xfId="285"/>
    <cellStyle name="40% - Accent4 3 3 2" xfId="288"/>
    <cellStyle name="40% - Accent4 3 4" xfId="290"/>
    <cellStyle name="40% - Accent4 3 5" xfId="294"/>
    <cellStyle name="40% - Accent4 4" xfId="298"/>
    <cellStyle name="40% - Accent4 4 2" xfId="300"/>
    <cellStyle name="40% - Accent4 4 2 2" xfId="302"/>
    <cellStyle name="40% - Accent4 4 2 3" xfId="304"/>
    <cellStyle name="40% - Accent4 4 3" xfId="309"/>
    <cellStyle name="40% - Accent4 4 3 2" xfId="310"/>
    <cellStyle name="40% - Accent4 4 4" xfId="314"/>
    <cellStyle name="40% - Accent4 4 5" xfId="315"/>
    <cellStyle name="40% - Accent5 2" xfId="316"/>
    <cellStyle name="40% - Accent5 3" xfId="318"/>
    <cellStyle name="40% - Accent5 3 2" xfId="319"/>
    <cellStyle name="40% - Accent5 3 2 2" xfId="65"/>
    <cellStyle name="40% - Accent5 3 2 3" xfId="66"/>
    <cellStyle name="40% - Accent5 3 3" xfId="323"/>
    <cellStyle name="40% - Accent5 3 3 2" xfId="326"/>
    <cellStyle name="40% - Accent5 3 4" xfId="330"/>
    <cellStyle name="40% - Accent5 3 5" xfId="334"/>
    <cellStyle name="40% - Accent5 4" xfId="276"/>
    <cellStyle name="40% - Accent5 4 2" xfId="10"/>
    <cellStyle name="40% - Accent5 4 2 2" xfId="337"/>
    <cellStyle name="40% - Accent5 4 2 3" xfId="339"/>
    <cellStyle name="40% - Accent5 4 3" xfId="281"/>
    <cellStyle name="40% - Accent5 4 3 2" xfId="340"/>
    <cellStyle name="40% - Accent5 4 4" xfId="346"/>
    <cellStyle name="40% - Accent5 4 5" xfId="348"/>
    <cellStyle name="40% - Accent6 2" xfId="350"/>
    <cellStyle name="40% - Accent6 3" xfId="352"/>
    <cellStyle name="40% - Accent6 3 2" xfId="48"/>
    <cellStyle name="40% - Accent6 3 2 2" xfId="353"/>
    <cellStyle name="40% - Accent6 3 2 3" xfId="355"/>
    <cellStyle name="40% - Accent6 3 3" xfId="52"/>
    <cellStyle name="40% - Accent6 3 3 2" xfId="357"/>
    <cellStyle name="40% - Accent6 3 4" xfId="59"/>
    <cellStyle name="40% - Accent6 3 5" xfId="62"/>
    <cellStyle name="40% - Accent6 4" xfId="301"/>
    <cellStyle name="40% - Accent6 4 2" xfId="303"/>
    <cellStyle name="40% - Accent6 4 2 2" xfId="359"/>
    <cellStyle name="40% - Accent6 4 2 3" xfId="360"/>
    <cellStyle name="40% - Accent6 4 3" xfId="305"/>
    <cellStyle name="40% - Accent6 4 3 2" xfId="361"/>
    <cellStyle name="40% - Accent6 4 4" xfId="362"/>
    <cellStyle name="40% - Accent6 4 5" xfId="363"/>
    <cellStyle name="60% - Accent1 2" xfId="366"/>
    <cellStyle name="60% - Accent1 3" xfId="369"/>
    <cellStyle name="60% - Accent2 2" xfId="371"/>
    <cellStyle name="60% - Accent2 3" xfId="372"/>
    <cellStyle name="60% - Accent3 2" xfId="45"/>
    <cellStyle name="60% - Accent3 3" xfId="116"/>
    <cellStyle name="60% - Accent4 2" xfId="127"/>
    <cellStyle name="60% - Accent4 3" xfId="129"/>
    <cellStyle name="60% - Accent5 2" xfId="135"/>
    <cellStyle name="60% - Accent5 3" xfId="373"/>
    <cellStyle name="60% - Accent6 2" xfId="376"/>
    <cellStyle name="60% - Accent6 3" xfId="379"/>
    <cellStyle name="Accent1 2" xfId="354"/>
    <cellStyle name="Accent1 3" xfId="356"/>
    <cellStyle name="Accent2 2" xfId="358"/>
    <cellStyle name="Accent2 3" xfId="380"/>
    <cellStyle name="Accent3 2" xfId="381"/>
    <cellStyle name="Accent3 3" xfId="43"/>
    <cellStyle name="Accent4 2" xfId="69"/>
    <cellStyle name="Accent4 3" xfId="382"/>
    <cellStyle name="Accent5 2" xfId="383"/>
    <cellStyle name="Accent5 3" xfId="384"/>
    <cellStyle name="Accent6 2" xfId="385"/>
    <cellStyle name="Accent6 3" xfId="386"/>
    <cellStyle name="Bad 2" xfId="387"/>
    <cellStyle name="Bad 3" xfId="24"/>
    <cellStyle name="Calculation 2" xfId="388"/>
    <cellStyle name="Calculation 3" xfId="172"/>
    <cellStyle name="Check Cell 2" xfId="209"/>
    <cellStyle name="Check Cell 3" xfId="211"/>
    <cellStyle name="Comma" xfId="2" builtinId="3"/>
    <cellStyle name="Comma 2" xfId="389"/>
    <cellStyle name="Comma 2 2" xfId="390"/>
    <cellStyle name="Comma 2 2 2" xfId="391"/>
    <cellStyle name="Comma 2 2 2 2" xfId="176"/>
    <cellStyle name="Comma 2 2 2 2 2" xfId="179"/>
    <cellStyle name="Comma 2 2 2 2 3" xfId="208"/>
    <cellStyle name="Comma 2 2 2 3" xfId="181"/>
    <cellStyle name="Comma 2 2 2 3 2" xfId="215"/>
    <cellStyle name="Comma 2 2 2 4" xfId="183"/>
    <cellStyle name="Comma 2 2 2 5" xfId="392"/>
    <cellStyle name="Comma 2 2 3" xfId="393"/>
    <cellStyle name="Comma 2 2 3 2" xfId="394"/>
    <cellStyle name="Comma 2 2 3 3" xfId="396"/>
    <cellStyle name="Comma 2 2 4" xfId="151"/>
    <cellStyle name="Comma 2 2 4 2" xfId="398"/>
    <cellStyle name="Comma 2 2 5" xfId="154"/>
    <cellStyle name="Comma 2 2 6" xfId="400"/>
    <cellStyle name="Comma 2 3" xfId="401"/>
    <cellStyle name="Comma 2 3 2" xfId="402"/>
    <cellStyle name="Comma 2 3 2 2" xfId="193"/>
    <cellStyle name="Comma 2 3 2 3" xfId="196"/>
    <cellStyle name="Comma 2 3 3" xfId="403"/>
    <cellStyle name="Comma 2 3 4" xfId="159"/>
    <cellStyle name="Comma 2 4" xfId="40"/>
    <cellStyle name="Comma 2 4 2" xfId="405"/>
    <cellStyle name="Comma 2 4 3" xfId="321"/>
    <cellStyle name="Comma 2 5" xfId="406"/>
    <cellStyle name="Comma 2 6" xfId="408"/>
    <cellStyle name="Comma 3" xfId="410"/>
    <cellStyle name="Comma 3 2" xfId="412"/>
    <cellStyle name="Comma 3 3" xfId="414"/>
    <cellStyle name="Comma 4" xfId="416"/>
    <cellStyle name="Comma 4 2" xfId="418"/>
    <cellStyle name="Comma 4 2 2" xfId="246"/>
    <cellStyle name="Comma 4 2 3" xfId="248"/>
    <cellStyle name="Comma 4 3" xfId="420"/>
    <cellStyle name="Comma 4 4" xfId="421"/>
    <cellStyle name="Currency" xfId="12" builtinId="4"/>
    <cellStyle name="Currency 2" xfId="422"/>
    <cellStyle name="Currency 2 2" xfId="137"/>
    <cellStyle name="Currency 2 2 2" xfId="140"/>
    <cellStyle name="Currency 2 2 2 2" xfId="50"/>
    <cellStyle name="Currency 2 2 2 2 2" xfId="364"/>
    <cellStyle name="Currency 2 2 2 2 3" xfId="367"/>
    <cellStyle name="Currency 2 2 2 3" xfId="55"/>
    <cellStyle name="Currency 2 2 2 3 2" xfId="370"/>
    <cellStyle name="Currency 2 2 2 4" xfId="36"/>
    <cellStyle name="Currency 2 2 2 5" xfId="18"/>
    <cellStyle name="Currency 2 2 3" xfId="374"/>
    <cellStyle name="Currency 2 2 3 2" xfId="423"/>
    <cellStyle name="Currency 2 2 3 3" xfId="424"/>
    <cellStyle name="Currency 2 2 4" xfId="377"/>
    <cellStyle name="Currency 2 2 4 2" xfId="425"/>
    <cellStyle name="Currency 2 2 5" xfId="426"/>
    <cellStyle name="Currency 2 2 6" xfId="427"/>
    <cellStyle name="Currency 2 3" xfId="142"/>
    <cellStyle name="Currency 2 3 2" xfId="283"/>
    <cellStyle name="Currency 2 3 2 2" xfId="286"/>
    <cellStyle name="Currency 2 3 2 3" xfId="428"/>
    <cellStyle name="Currency 2 3 3" xfId="292"/>
    <cellStyle name="Currency 2 3 4" xfId="296"/>
    <cellStyle name="Currency 2 4" xfId="144"/>
    <cellStyle name="Currency 2 4 2" xfId="306"/>
    <cellStyle name="Currency 2 4 3" xfId="311"/>
    <cellStyle name="Currency 2 5" xfId="29"/>
    <cellStyle name="Currency 2 6" xfId="430"/>
    <cellStyle name="Currency 3" xfId="432"/>
    <cellStyle name="Currency 3 2" xfId="157"/>
    <cellStyle name="Currency 3 3" xfId="4"/>
    <cellStyle name="Currency 4" xfId="147"/>
    <cellStyle name="Currency 4 2" xfId="149"/>
    <cellStyle name="Currency 4 2 2" xfId="397"/>
    <cellStyle name="Currency 4 2 3" xfId="433"/>
    <cellStyle name="Currency 4 3" xfId="152"/>
    <cellStyle name="Currency 4 4" xfId="399"/>
    <cellStyle name="Currency 5" xfId="155"/>
    <cellStyle name="Currency 6" xfId="5"/>
    <cellStyle name="Currency 6 2" xfId="324"/>
    <cellStyle name="Currency 6 2 2" xfId="327"/>
    <cellStyle name="Currency 6 2 3" xfId="435"/>
    <cellStyle name="Currency 6 3" xfId="331"/>
    <cellStyle name="Currency 6 3 2" xfId="437"/>
    <cellStyle name="Currency 6 4" xfId="335"/>
    <cellStyle name="Currency 6 5" xfId="439"/>
    <cellStyle name="Currency 7" xfId="17"/>
    <cellStyle name="Currency 7 2" xfId="282"/>
    <cellStyle name="Currency 7 2 2" xfId="341"/>
    <cellStyle name="Currency 7 2 3" xfId="441"/>
    <cellStyle name="Currency 7 3" xfId="347"/>
    <cellStyle name="Currency 7 3 2" xfId="67"/>
    <cellStyle name="Currency 7 4" xfId="349"/>
    <cellStyle name="Currency 7 5" xfId="442"/>
    <cellStyle name="Currency 8" xfId="444"/>
    <cellStyle name="Currency 9" xfId="446"/>
    <cellStyle name="Explanatory Text 2" xfId="447"/>
    <cellStyle name="Explanatory Text 3" xfId="164"/>
    <cellStyle name="Good 2" xfId="448"/>
    <cellStyle name="Good 3" xfId="114"/>
    <cellStyle name="Heading 1 2" xfId="450"/>
    <cellStyle name="Heading 1 3" xfId="451"/>
    <cellStyle name="Heading 2 2" xfId="452"/>
    <cellStyle name="Heading 2 3" xfId="453"/>
    <cellStyle name="Heading 3 2" xfId="454"/>
    <cellStyle name="Heading 3 3" xfId="455"/>
    <cellStyle name="Heading 4 2" xfId="131"/>
    <cellStyle name="Heading 4 3" xfId="138"/>
    <cellStyle name="Hyperlink 2" xfId="277"/>
    <cellStyle name="Hyperlink 3" xfId="342"/>
    <cellStyle name="Input 2" xfId="456"/>
    <cellStyle name="Input 3" xfId="263"/>
    <cellStyle name="Linked Cell 2" xfId="404"/>
    <cellStyle name="Linked Cell 3" xfId="320"/>
    <cellStyle name="Neutral 2" xfId="199"/>
    <cellStyle name="Neutral 3" xfId="204"/>
    <cellStyle name="Normal" xfId="0" builtinId="0"/>
    <cellStyle name="Normal 2" xfId="322"/>
    <cellStyle name="Normal 2 2" xfId="325"/>
    <cellStyle name="Normal 2 3" xfId="434"/>
    <cellStyle name="Normal 2 4" xfId="457"/>
    <cellStyle name="Normal 2 5" xfId="458"/>
    <cellStyle name="Normal 2 5 2" xfId="459"/>
    <cellStyle name="Normal 2 5 3" xfId="460"/>
    <cellStyle name="Normal 2 6" xfId="461"/>
    <cellStyle name="Normal 2 6 2" xfId="462"/>
    <cellStyle name="Normal 2 7" xfId="463"/>
    <cellStyle name="Normal 2 8" xfId="464"/>
    <cellStyle name="Normal 3" xfId="328"/>
    <cellStyle name="Normal 3 2" xfId="436"/>
    <cellStyle name="Normal 3 2 2" xfId="108"/>
    <cellStyle name="Normal 3 2 2 2" xfId="22"/>
    <cellStyle name="Normal 3 2 2 3" xfId="34"/>
    <cellStyle name="Normal 3 2 3" xfId="232"/>
    <cellStyle name="Normal 3 2 4" xfId="235"/>
    <cellStyle name="Normal 3 3" xfId="465"/>
    <cellStyle name="Normal 3 3 2" xfId="466"/>
    <cellStyle name="Normal 3 3 3" xfId="467"/>
    <cellStyle name="Normal 3 4" xfId="468"/>
    <cellStyle name="Normal 3 4 2" xfId="23"/>
    <cellStyle name="Normal 3 4 3" xfId="469"/>
    <cellStyle name="Normal 3 5" xfId="77"/>
    <cellStyle name="Normal 3 5 2" xfId="470"/>
    <cellStyle name="Normal 3 5 3" xfId="471"/>
    <cellStyle name="Normal 3 6" xfId="79"/>
    <cellStyle name="Normal 3 6 2" xfId="81"/>
    <cellStyle name="Normal 3 6 2 2" xfId="83"/>
    <cellStyle name="Normal 3 6 2 2 2" xfId="317"/>
    <cellStyle name="Normal 3 6 2 2 3" xfId="273"/>
    <cellStyle name="Normal 3 6 2 3" xfId="85"/>
    <cellStyle name="Normal 3 6 2 3 2" xfId="351"/>
    <cellStyle name="Normal 3 6 2 4" xfId="472"/>
    <cellStyle name="Normal 3 6 2 5" xfId="473"/>
    <cellStyle name="Normal 3 6 3" xfId="87"/>
    <cellStyle name="Normal 3 6 3 2" xfId="41"/>
    <cellStyle name="Normal 3 6 3 3" xfId="407"/>
    <cellStyle name="Normal 3 6 4" xfId="89"/>
    <cellStyle name="Normal 3 6 4 2" xfId="475"/>
    <cellStyle name="Normal 3 6 5" xfId="73"/>
    <cellStyle name="Normal 3 6 6" xfId="476"/>
    <cellStyle name="Normal 3 7" xfId="6"/>
    <cellStyle name="Normal 3 7 2" xfId="91"/>
    <cellStyle name="Normal 3 8" xfId="477"/>
    <cellStyle name="Normal 3 9" xfId="255"/>
    <cellStyle name="Normal 4" xfId="332"/>
    <cellStyle name="Normal 4 2" xfId="479"/>
    <cellStyle name="Normal 4 2 3" xfId="252"/>
    <cellStyle name="Normal 4 2 3 2" xfId="480"/>
    <cellStyle name="Normal 4 2 3 2 2" xfId="186"/>
    <cellStyle name="Normal 4 2 3 2 2 2" xfId="53"/>
    <cellStyle name="Normal 4 2 3 2 2 3" xfId="60"/>
    <cellStyle name="Normal 4 2 3 2 3" xfId="71"/>
    <cellStyle name="Normal 4 2 3 2 3 2" xfId="188"/>
    <cellStyle name="Normal 4 2 3 2 4" xfId="76"/>
    <cellStyle name="Normal 4 2 3 2 5" xfId="481"/>
    <cellStyle name="Normal 4 2 3 3" xfId="482"/>
    <cellStyle name="Normal 4 2 3 3 2" xfId="46"/>
    <cellStyle name="Normal 4 2 3 3 3" xfId="95"/>
    <cellStyle name="Normal 4 2 3 4" xfId="483"/>
    <cellStyle name="Normal 4 2 3 4 2" xfId="484"/>
    <cellStyle name="Normal 4 2 3 5" xfId="238"/>
    <cellStyle name="Normal 4 2 3 6" xfId="243"/>
    <cellStyle name="Normal 4 3" xfId="485"/>
    <cellStyle name="Normal 5" xfId="438"/>
    <cellStyle name="Normal 5 2" xfId="486"/>
    <cellStyle name="Normal 5 2 2" xfId="266"/>
    <cellStyle name="Normal 5 2 3" xfId="13"/>
    <cellStyle name="Normal 5 3" xfId="31"/>
    <cellStyle name="Normal 5 4" xfId="21"/>
    <cellStyle name="Normal 6" xfId="487"/>
    <cellStyle name="Normal 6 2" xfId="145"/>
    <cellStyle name="Normal 6 2 2" xfId="307"/>
    <cellStyle name="Normal 6 2 3" xfId="312"/>
    <cellStyle name="Normal 6 3" xfId="30"/>
    <cellStyle name="Normal 6 3 2" xfId="56"/>
    <cellStyle name="Normal 6 4" xfId="431"/>
    <cellStyle name="Normal 6 5" xfId="160"/>
    <cellStyle name="Normal 7" xfId="488"/>
    <cellStyle name="Normal 7 2" xfId="16"/>
    <cellStyle name="Normal 7 2 2" xfId="278"/>
    <cellStyle name="Normal 7 2 3" xfId="343"/>
    <cellStyle name="Normal 7 3" xfId="443"/>
    <cellStyle name="Normal 7 3 2" xfId="429"/>
    <cellStyle name="Normal 7 4" xfId="445"/>
    <cellStyle name="Normal 7 5" xfId="184"/>
    <cellStyle name="Normal 8" xfId="241"/>
    <cellStyle name="Normal_Sheet2" xfId="68"/>
    <cellStyle name="Normal_Sheet2 2" xfId="134"/>
    <cellStyle name="Note 2" xfId="409"/>
    <cellStyle name="Note 2 2" xfId="411"/>
    <cellStyle name="Note 2 2 2" xfId="226"/>
    <cellStyle name="Note 2 2 2 2" xfId="489"/>
    <cellStyle name="Note 2 2 2 3" xfId="490"/>
    <cellStyle name="Note 2 2 3" xfId="228"/>
    <cellStyle name="Note 2 2 4" xfId="395"/>
    <cellStyle name="Note 2 3" xfId="413"/>
    <cellStyle name="Note 2 3 2" xfId="231"/>
    <cellStyle name="Note 2 3 3" xfId="234"/>
    <cellStyle name="Note 2 4" xfId="474"/>
    <cellStyle name="Note 2 5" xfId="491"/>
    <cellStyle name="Note 3" xfId="415"/>
    <cellStyle name="Note 3 2" xfId="417"/>
    <cellStyle name="Note 3 3" xfId="419"/>
    <cellStyle name="Note 4" xfId="492"/>
    <cellStyle name="Note 4 2" xfId="493"/>
    <cellStyle name="Note 4 2 2" xfId="28"/>
    <cellStyle name="Note 4 2 3" xfId="26"/>
    <cellStyle name="Note 4 3" xfId="494"/>
    <cellStyle name="Note 4 4" xfId="495"/>
    <cellStyle name="Note 5" xfId="449"/>
    <cellStyle name="Note 5 2" xfId="496"/>
    <cellStyle name="Note 5 2 2" xfId="291"/>
    <cellStyle name="Note 5 2 3" xfId="295"/>
    <cellStyle name="Note 5 3" xfId="497"/>
    <cellStyle name="Note 5 3 2" xfId="313"/>
    <cellStyle name="Note 5 4" xfId="498"/>
    <cellStyle name="Note 5 5" xfId="499"/>
    <cellStyle name="Note 6" xfId="112"/>
    <cellStyle name="Note 6 2" xfId="500"/>
    <cellStyle name="Note 6 2 2" xfId="329"/>
    <cellStyle name="Note 6 2 3" xfId="333"/>
    <cellStyle name="Note 6 3" xfId="501"/>
    <cellStyle name="Note 6 3 2" xfId="345"/>
    <cellStyle name="Note 6 4" xfId="502"/>
    <cellStyle name="Note 6 5" xfId="503"/>
    <cellStyle name="Output 2" xfId="440"/>
    <cellStyle name="Output 3" xfId="504"/>
    <cellStyle name="Percent" xfId="14" builtinId="5"/>
    <cellStyle name="Percent 2" xfId="271"/>
    <cellStyle name="Percent 2 2" xfId="274"/>
    <cellStyle name="Percent 2 2 2" xfId="8"/>
    <cellStyle name="Percent 2 2 2 2" xfId="336"/>
    <cellStyle name="Percent 2 2 2 3" xfId="338"/>
    <cellStyle name="Percent 2 2 3" xfId="279"/>
    <cellStyle name="Percent 2 2 4" xfId="344"/>
    <cellStyle name="Percent 2 3" xfId="284"/>
    <cellStyle name="Percent 2 3 2" xfId="287"/>
    <cellStyle name="Percent 2 3 3" xfId="505"/>
    <cellStyle name="Percent 2 4" xfId="289"/>
    <cellStyle name="Percent 2 5" xfId="293"/>
    <cellStyle name="Percent 3" xfId="297"/>
    <cellStyle name="Percent 3 2" xfId="299"/>
    <cellStyle name="Percent 3 3" xfId="308"/>
    <cellStyle name="Percent 4" xfId="506"/>
    <cellStyle name="Percent 4 2" xfId="51"/>
    <cellStyle name="Percent 4 2 2" xfId="365"/>
    <cellStyle name="Percent 4 2 3" xfId="368"/>
    <cellStyle name="Percent 4 3" xfId="58"/>
    <cellStyle name="Percent 4 4" xfId="38"/>
    <cellStyle name="Percent 5" xfId="375"/>
    <cellStyle name="Percent 5 2" xfId="507"/>
    <cellStyle name="Percent 5 2 2" xfId="508"/>
    <cellStyle name="Percent 5 2 3" xfId="478"/>
    <cellStyle name="Percent 5 3" xfId="509"/>
    <cellStyle name="Percent 5 3 2" xfId="510"/>
    <cellStyle name="Percent 5 4" xfId="511"/>
    <cellStyle name="Percent 5 5" xfId="513"/>
    <cellStyle name="Percent 6" xfId="378"/>
    <cellStyle name="Percent 6 2" xfId="514"/>
    <cellStyle name="Percent 6 2 2" xfId="512"/>
    <cellStyle name="Percent 6 2 3" xfId="515"/>
    <cellStyle name="Percent 6 3" xfId="516"/>
    <cellStyle name="Percent 6 3 2" xfId="518"/>
    <cellStyle name="Percent 6 4" xfId="519"/>
    <cellStyle name="Percent 6 5" xfId="517"/>
    <cellStyle name="Title 2" xfId="57"/>
    <cellStyle name="Title 3" xfId="37"/>
    <cellStyle name="Total 2" xfId="520"/>
    <cellStyle name="Total 3" xfId="521"/>
    <cellStyle name="Warning Text 2" xfId="522"/>
    <cellStyle name="Warning Text 3" xfId="523"/>
  </cellStyles>
  <dxfs count="2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font>
        <b val="0"/>
        <i val="0"/>
        <strike val="0"/>
        <u val="none"/>
        <sz val="11"/>
        <color indexed="8"/>
        <name val="Calibri"/>
        <scheme val="none"/>
      </font>
      <numFmt numFmtId="1" formatCode="0"/>
      <alignment horizontal="center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numFmt numFmtId="2" formatCode="0.00"/>
      <alignment horizontal="center"/>
    </dxf>
    <dxf>
      <font>
        <b val="0"/>
        <i val="0"/>
        <strike val="0"/>
        <u val="none"/>
        <sz val="10"/>
        <color auto="1"/>
        <name val="Arial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2" formatCode="0.00"/>
      <alignment horizontal="center"/>
    </dxf>
    <dxf>
      <font>
        <b val="0"/>
        <i val="0"/>
        <strike val="0"/>
        <u val="none"/>
        <sz val="11"/>
        <color theme="1"/>
        <name val="Calibri"/>
        <scheme val="none"/>
      </font>
      <numFmt numFmtId="2" formatCode="0.00"/>
      <alignment horizontal="center"/>
    </dxf>
    <dxf>
      <font>
        <b val="0"/>
        <i val="0"/>
        <strike val="0"/>
        <u val="none"/>
        <sz val="11"/>
        <color indexed="8"/>
        <name val="Calibri"/>
        <scheme val="none"/>
      </font>
      <numFmt numFmtId="1" formatCode="0"/>
      <alignment horizontal="left"/>
    </dxf>
    <dxf>
      <numFmt numFmtId="1" formatCode="0"/>
      <alignment horizontal="center"/>
    </dxf>
    <dxf>
      <font>
        <sz val="11"/>
        <color indexed="8"/>
        <name val="Calibri"/>
        <scheme val="none"/>
      </font>
      <numFmt numFmtId="1" formatCode="0"/>
      <alignment horizontal="center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0"/>
        <color auto="1"/>
        <name val="Arial"/>
        <scheme val="none"/>
      </font>
    </dxf>
    <dxf>
      <font>
        <b val="0"/>
        <i val="0"/>
        <strike val="0"/>
        <u val="none"/>
        <sz val="10"/>
        <color auto="1"/>
        <name val="Arial"/>
        <scheme val="none"/>
      </font>
    </dxf>
    <dxf>
      <font>
        <b/>
        <i val="0"/>
        <color rgb="FF0070C0"/>
      </font>
      <fill>
        <patternFill patternType="solid">
          <bgColor theme="4" tint="0.79995117038483843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  <dxf>
      <font>
        <b/>
        <i val="0"/>
        <color rgb="FFFFFF00"/>
      </font>
      <fill>
        <patternFill patternType="solid">
          <bgColor rgb="FFC00000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IVBBB_PCT" displayName="TIVBBB_PCT" ref="AL2:AS2001" totalsRowShown="0">
  <autoFilter ref="AL2:AS2001"/>
  <sortState ref="AL2:AS2001">
    <sortCondition ref="AS2:AS2001"/>
  </sortState>
  <tableColumns count="8">
    <tableColumn id="1" name="State" dataDxfId="19"/>
    <tableColumn id="2" name="County"/>
    <tableColumn id="3" name="MinMTC"/>
    <tableColumn id="4" name="MaxMTC"/>
    <tableColumn id="7" name="PropertyType"/>
    <tableColumn id="5" name="PCT"/>
    <tableColumn id="8" name="HighWind"/>
    <tableColumn id="6" name="TIV/BBB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S3134" totalsRowShown="0">
  <autoFilter ref="B2:S3134"/>
  <sortState ref="B2:S3134">
    <sortCondition ref="C3:C3134"/>
    <sortCondition ref="D3:D3134"/>
  </sortState>
  <tableColumns count="18">
    <tableColumn id="17" name="Key" dataDxfId="17"/>
    <tableColumn id="16" name="State " dataDxfId="16"/>
    <tableColumn id="18" name="County" dataDxfId="15"/>
    <tableColumn id="2" name="Average Rate" dataDxfId="14"/>
    <tableColumn id="1" name="Rating Basis  0=BBB          1=TIV" dataDxfId="13"/>
    <tableColumn id="3" name="Tier"/>
    <tableColumn id="4" name="Ded Basis TIV or BBB"/>
    <tableColumn id="15" name="High Wind Surcharge?" dataDxfId="12"/>
    <tableColumn id="5" name="Minimum Rate" dataDxfId="11"/>
    <tableColumn id="6" name=" 0 to 5" dataDxfId="10"/>
    <tableColumn id="7" name="6 to 10" dataDxfId="9"/>
    <tableColumn id="8" name="11 to 20" dataDxfId="8"/>
    <tableColumn id="9" name="21 to 50" dataDxfId="7"/>
    <tableColumn id="10" name="51 to 100" dataDxfId="6"/>
    <tableColumn id="11" name="101 to 150" dataDxfId="5"/>
    <tableColumn id="12" name="151 to 200 " dataDxfId="4"/>
    <tableColumn id="13" name="201 to 250" dataDxfId="3"/>
    <tableColumn id="14" name="250 +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peril1" displayName="peril1" ref="B4:C9">
  <autoFilter ref="B4:C9"/>
  <tableColumns count="2">
    <tableColumn id="1" name="socotra_field_name" dataDxfId="1"/>
    <tableColumn id="2" name="excel_field_nam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peril2" displayName="peril2" ref="B13:C17" totalsRowShown="0">
  <autoFilter ref="B13:C17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peril3" displayName="peril3" ref="B21:C24" totalsRowShown="0">
  <autoFilter ref="B21:C24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peril4" displayName="peril4" ref="B28:C32" totalsRowShown="0">
  <autoFilter ref="B28:C32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peril5" displayName="peril5" ref="B36:C39" totalsRowShown="0">
  <autoFilter ref="B36:C39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exposure1" displayName="exposure1" ref="E4:F18" totalsRowShown="0">
  <autoFilter ref="E4:F18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policy" displayName="policy" ref="E22:F36" totalsRowShown="0">
  <autoFilter ref="E22:F36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perils" displayName="perils" ref="H4:H9" totalsRowShown="0">
  <autoFilter ref="H4:H9"/>
  <tableColumns count="1">
    <tableColumn id="1" name="Per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10"/>
  <sheetViews>
    <sheetView workbookViewId="0">
      <pane xSplit="3" ySplit="4" topLeftCell="D5" activePane="bottomRight" state="frozen"/>
      <selection pane="topRight"/>
      <selection pane="bottomLeft"/>
      <selection pane="bottomRight" activeCell="D7" sqref="D7"/>
    </sheetView>
  </sheetViews>
  <sheetFormatPr defaultColWidth="9.109375" defaultRowHeight="13.2"/>
  <cols>
    <col min="1" max="1" width="12.5546875" style="91" customWidth="1"/>
    <col min="2" max="2" width="12" style="79" customWidth="1"/>
    <col min="3" max="3" width="20.33203125" style="94" customWidth="1"/>
    <col min="4" max="4" width="13.6640625" style="94" customWidth="1"/>
    <col min="5" max="6" width="10.5546875" style="91" customWidth="1"/>
    <col min="7" max="7" width="10.5546875" style="95" customWidth="1"/>
    <col min="8" max="8" width="10.5546875" style="96" customWidth="1"/>
    <col min="9" max="9" width="12.5546875" style="94" customWidth="1"/>
    <col min="10" max="10" width="10.5546875" style="91" customWidth="1"/>
    <col min="11" max="11" width="12.5546875" style="97" customWidth="1"/>
    <col min="12" max="12" width="10.5546875" style="97" customWidth="1"/>
    <col min="13" max="13" width="10.5546875" style="98" customWidth="1"/>
    <col min="14" max="14" width="12.5546875" style="97" customWidth="1"/>
    <col min="15" max="19" width="10.5546875" style="97" customWidth="1"/>
    <col min="20" max="20" width="10.5546875" style="99" customWidth="1"/>
    <col min="21" max="21" width="10.5546875" style="91" customWidth="1"/>
    <col min="22" max="22" width="11.109375" style="96" customWidth="1"/>
    <col min="23" max="23" width="10.5546875" style="100" customWidth="1"/>
    <col min="24" max="24" width="10.5546875" style="96" customWidth="1"/>
    <col min="25" max="25" width="12.5546875" style="94" customWidth="1"/>
    <col min="26" max="26" width="10.5546875" style="100" customWidth="1"/>
    <col min="27" max="27" width="10.5546875" style="94" customWidth="1"/>
    <col min="28" max="28" width="12.5546875" style="101" customWidth="1"/>
    <col min="29" max="30" width="10.5546875" style="91" customWidth="1"/>
    <col min="31" max="31" width="10.5546875" style="102" customWidth="1"/>
    <col min="32" max="33" width="10.5546875" style="79" customWidth="1"/>
    <col min="34" max="34" width="11" style="79" customWidth="1"/>
    <col min="35" max="35" width="9.88671875" style="79" customWidth="1"/>
    <col min="36" max="36" width="10.109375" style="103" customWidth="1"/>
    <col min="37" max="37" width="10.109375" style="79" customWidth="1"/>
    <col min="38" max="38" width="10.109375" style="103" customWidth="1"/>
    <col min="39" max="40" width="10.109375" style="104" customWidth="1"/>
    <col min="41" max="41" width="10.109375" style="103" customWidth="1"/>
    <col min="42" max="43" width="10.109375" style="79" customWidth="1"/>
    <col min="44" max="51" width="10.109375" style="103" customWidth="1"/>
    <col min="52" max="53" width="10.109375" style="91" customWidth="1"/>
    <col min="54" max="54" width="13.5546875" style="79" customWidth="1"/>
    <col min="55" max="55" width="10.109375" style="79" customWidth="1"/>
    <col min="56" max="56" width="11.33203125" style="105" customWidth="1"/>
    <col min="57" max="57" width="10.5546875" style="79" hidden="1" customWidth="1"/>
    <col min="58" max="59" width="9.109375" style="79" customWidth="1"/>
    <col min="60" max="60" width="9.109375" style="79" hidden="1" customWidth="1"/>
    <col min="61" max="16383" width="9.109375" style="79" customWidth="1"/>
    <col min="16384" max="16384" width="9.109375" style="79"/>
  </cols>
  <sheetData>
    <row r="1" spans="1:60" ht="27.75" customHeight="1">
      <c r="A1" s="106"/>
      <c r="B1" s="107" t="s">
        <v>0</v>
      </c>
      <c r="C1" s="108"/>
      <c r="D1" s="108"/>
      <c r="E1" s="108"/>
      <c r="F1" s="108"/>
      <c r="G1" s="109"/>
      <c r="H1" s="108"/>
      <c r="I1" s="108"/>
      <c r="J1" s="108"/>
      <c r="K1" s="108"/>
      <c r="L1" s="108"/>
      <c r="M1" s="108"/>
      <c r="N1" s="108"/>
      <c r="O1" s="108"/>
      <c r="P1" s="107" t="s">
        <v>0</v>
      </c>
      <c r="Q1" s="108"/>
      <c r="R1" s="108"/>
      <c r="S1" s="108"/>
      <c r="T1" s="108"/>
      <c r="U1" s="108"/>
      <c r="V1" s="108"/>
      <c r="W1" s="108"/>
      <c r="X1" s="108"/>
      <c r="Y1" s="108"/>
      <c r="Z1" s="159"/>
      <c r="AA1" s="160"/>
      <c r="AB1" s="161"/>
      <c r="AC1" s="161"/>
      <c r="AD1" s="107" t="s">
        <v>0</v>
      </c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07" t="s">
        <v>0</v>
      </c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214"/>
      <c r="BE1" s="214"/>
    </row>
    <row r="2" spans="1:60" s="90" customFormat="1" ht="23.4" customHeight="1">
      <c r="A2" s="110" t="s">
        <v>1</v>
      </c>
      <c r="B2" s="111">
        <v>44927</v>
      </c>
      <c r="C2" s="110" t="s">
        <v>2</v>
      </c>
      <c r="D2" s="111">
        <v>45291</v>
      </c>
      <c r="E2" s="112" t="s">
        <v>3</v>
      </c>
      <c r="F2" s="113">
        <f>D2-B2+1</f>
        <v>365</v>
      </c>
      <c r="G2" s="114">
        <f>$F$2/365</f>
        <v>1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 t="s">
        <v>4</v>
      </c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215"/>
      <c r="BA2" s="216" t="s">
        <v>5</v>
      </c>
      <c r="BB2" s="217">
        <f>SUMIF(BB5:BB10,"&lt;&gt;#N/A")+SUMIF(PropTRIAPol,"&lt;&gt;#N/A")</f>
        <v>822</v>
      </c>
      <c r="BC2" s="115"/>
      <c r="BD2" s="218"/>
      <c r="BE2" s="218"/>
    </row>
    <row r="3" spans="1:60" s="91" customFormat="1" ht="39.75" customHeight="1">
      <c r="A3" s="116" t="s">
        <v>6</v>
      </c>
      <c r="B3" s="117" t="s">
        <v>7</v>
      </c>
      <c r="C3" s="117" t="s">
        <v>8</v>
      </c>
      <c r="D3" s="118" t="s">
        <v>9</v>
      </c>
      <c r="E3" s="118" t="s">
        <v>10</v>
      </c>
      <c r="F3" s="119" t="s">
        <v>11</v>
      </c>
      <c r="G3" s="249" t="s">
        <v>12</v>
      </c>
      <c r="H3" s="250"/>
      <c r="I3" s="250"/>
      <c r="J3" s="134" t="s">
        <v>13</v>
      </c>
      <c r="K3" s="135" t="s">
        <v>14</v>
      </c>
      <c r="L3" s="136" t="s">
        <v>15</v>
      </c>
      <c r="M3" s="137" t="s">
        <v>16</v>
      </c>
      <c r="N3" s="138" t="s">
        <v>17</v>
      </c>
      <c r="O3" s="137" t="s">
        <v>18</v>
      </c>
      <c r="P3" s="137" t="s">
        <v>19</v>
      </c>
      <c r="Q3" s="137" t="s">
        <v>20</v>
      </c>
      <c r="R3" s="137" t="s">
        <v>21</v>
      </c>
      <c r="S3" s="137" t="s">
        <v>22</v>
      </c>
      <c r="T3" s="137" t="s">
        <v>23</v>
      </c>
      <c r="U3" s="149" t="s">
        <v>24</v>
      </c>
      <c r="V3" s="150" t="s">
        <v>25</v>
      </c>
      <c r="W3" s="151" t="s">
        <v>26</v>
      </c>
      <c r="X3" s="151" t="s">
        <v>27</v>
      </c>
      <c r="Y3" s="162" t="s">
        <v>28</v>
      </c>
      <c r="Z3" s="251" t="s">
        <v>29</v>
      </c>
      <c r="AA3" s="252"/>
      <c r="AB3" s="163" t="s">
        <v>30</v>
      </c>
      <c r="AC3" s="253" t="s">
        <v>31</v>
      </c>
      <c r="AD3" s="254"/>
      <c r="AE3" s="164" t="s">
        <v>32</v>
      </c>
      <c r="AF3" s="165" t="s">
        <v>33</v>
      </c>
      <c r="AG3" s="180" t="s">
        <v>34</v>
      </c>
      <c r="AH3" s="181" t="s">
        <v>35</v>
      </c>
      <c r="AI3" s="182" t="s">
        <v>36</v>
      </c>
      <c r="AJ3" s="183" t="s">
        <v>37</v>
      </c>
      <c r="AK3" s="183" t="s">
        <v>38</v>
      </c>
      <c r="AL3" s="183" t="s">
        <v>39</v>
      </c>
      <c r="AM3" s="184" t="s">
        <v>40</v>
      </c>
      <c r="AN3" s="185" t="s">
        <v>41</v>
      </c>
      <c r="AO3" s="198" t="s">
        <v>42</v>
      </c>
      <c r="AP3" s="199" t="s">
        <v>43</v>
      </c>
      <c r="AQ3" s="200" t="s">
        <v>44</v>
      </c>
      <c r="AR3" s="201" t="s">
        <v>45</v>
      </c>
      <c r="AS3" s="202" t="s">
        <v>46</v>
      </c>
      <c r="AT3" s="203" t="s">
        <v>47</v>
      </c>
      <c r="AU3" s="204" t="s">
        <v>48</v>
      </c>
      <c r="AV3" s="205" t="s">
        <v>49</v>
      </c>
      <c r="AW3" s="219" t="s">
        <v>50</v>
      </c>
      <c r="AX3" s="220" t="s">
        <v>51</v>
      </c>
      <c r="AY3" s="221" t="s">
        <v>52</v>
      </c>
      <c r="AZ3" s="222" t="s">
        <v>53</v>
      </c>
      <c r="BA3" s="223" t="s">
        <v>54</v>
      </c>
      <c r="BB3" s="224" t="s">
        <v>55</v>
      </c>
      <c r="BC3" s="225" t="s">
        <v>56</v>
      </c>
      <c r="BD3" s="226" t="s">
        <v>56</v>
      </c>
      <c r="BE3" s="240" t="s">
        <v>57</v>
      </c>
      <c r="BF3" s="241"/>
      <c r="BG3" s="242"/>
    </row>
    <row r="4" spans="1:60" s="92" customFormat="1" ht="16.5" customHeight="1">
      <c r="A4" s="120"/>
      <c r="B4" s="121"/>
      <c r="C4" s="121"/>
      <c r="D4" s="122"/>
      <c r="E4" s="122"/>
      <c r="F4" s="123"/>
      <c r="G4" s="124" t="s">
        <v>58</v>
      </c>
      <c r="H4" s="125" t="s">
        <v>59</v>
      </c>
      <c r="I4" s="139" t="s">
        <v>60</v>
      </c>
      <c r="J4" s="139"/>
      <c r="K4" s="140"/>
      <c r="L4" s="141"/>
      <c r="M4" s="142"/>
      <c r="N4" s="143"/>
      <c r="O4" s="142"/>
      <c r="P4" s="142"/>
      <c r="Q4" s="142"/>
      <c r="R4" s="142"/>
      <c r="S4" s="142"/>
      <c r="T4" s="142"/>
      <c r="U4" s="152"/>
      <c r="V4" s="153"/>
      <c r="W4" s="154"/>
      <c r="X4" s="155"/>
      <c r="Y4" s="166"/>
      <c r="Z4" s="167" t="s">
        <v>61</v>
      </c>
      <c r="AA4" s="168" t="s">
        <v>60</v>
      </c>
      <c r="AB4" s="169"/>
      <c r="AC4" s="170" t="s">
        <v>61</v>
      </c>
      <c r="AD4" s="171" t="s">
        <v>60</v>
      </c>
      <c r="AE4" s="172"/>
      <c r="AF4" s="173"/>
      <c r="AG4" s="180"/>
      <c r="AH4" s="186"/>
      <c r="AI4" s="182" t="s">
        <v>62</v>
      </c>
      <c r="AJ4" s="187"/>
      <c r="AK4" s="187"/>
      <c r="AL4" s="188" t="s">
        <v>63</v>
      </c>
      <c r="AM4" s="189" t="s">
        <v>64</v>
      </c>
      <c r="AN4" s="190"/>
      <c r="AO4" s="206"/>
      <c r="AP4" s="207"/>
      <c r="AQ4" s="208"/>
      <c r="AR4" s="209"/>
      <c r="AS4" s="210"/>
      <c r="AT4" s="211"/>
      <c r="AU4" s="212"/>
      <c r="AV4" s="213"/>
      <c r="AW4" s="227"/>
      <c r="AX4" s="228"/>
      <c r="AY4" s="229"/>
      <c r="AZ4" s="230"/>
      <c r="BA4" s="231"/>
      <c r="BB4" s="232"/>
      <c r="BC4" s="233" t="s">
        <v>65</v>
      </c>
      <c r="BD4" s="234" t="s">
        <v>66</v>
      </c>
      <c r="BE4" s="243"/>
      <c r="BF4" s="244"/>
      <c r="BG4" s="242"/>
    </row>
    <row r="5" spans="1:60" ht="13.5" customHeight="1">
      <c r="A5" s="126">
        <v>1</v>
      </c>
      <c r="B5" s="127" t="s">
        <v>67</v>
      </c>
      <c r="C5" s="128" t="s">
        <v>68</v>
      </c>
      <c r="D5" s="129">
        <v>20000</v>
      </c>
      <c r="E5" s="130">
        <v>5000</v>
      </c>
      <c r="F5" s="131">
        <v>0.8</v>
      </c>
      <c r="G5" s="132" t="s">
        <v>69</v>
      </c>
      <c r="H5" s="133">
        <f>IF(AND(G5="N",U5&lt;&gt;""),VLOOKUP(CONCATENATE(B5," ",C5),Tables!$B$3:$S$3134,(9+Tables!$AU3),FALSE),NA())</f>
        <v>1</v>
      </c>
      <c r="I5" s="144">
        <v>2000</v>
      </c>
      <c r="J5" s="145" t="str">
        <f>VLOOKUP(CONCATENATE(B5," ",C5),Tables!$B$3:$S$3134,7,FALSE)</f>
        <v>BBB</v>
      </c>
      <c r="K5" s="129">
        <v>2000</v>
      </c>
      <c r="L5" s="146">
        <f t="shared" ref="L5:L10" si="0">IF(D5&lt;&gt;0,K5/D5,0)</f>
        <v>0.1</v>
      </c>
      <c r="M5" s="147" t="s">
        <v>70</v>
      </c>
      <c r="N5" s="148">
        <f t="shared" ref="N5:N10" si="1">D5+K5</f>
        <v>22000</v>
      </c>
      <c r="O5" s="147">
        <v>1995</v>
      </c>
      <c r="P5" s="147">
        <v>2500</v>
      </c>
      <c r="Q5" s="147" t="s">
        <v>71</v>
      </c>
      <c r="R5" s="147">
        <v>2</v>
      </c>
      <c r="S5" s="147">
        <v>5</v>
      </c>
      <c r="T5" s="147">
        <v>20</v>
      </c>
      <c r="U5" s="156">
        <v>24</v>
      </c>
      <c r="V5" s="157" t="s">
        <v>72</v>
      </c>
      <c r="W5" s="156">
        <v>15</v>
      </c>
      <c r="X5" s="158">
        <f>VLOOKUP(CONCATENATE(B5," ",C5),Tables!$B$3:$S$3134,8,FALSE)</f>
        <v>1</v>
      </c>
      <c r="Y5" s="174">
        <v>3200</v>
      </c>
      <c r="Z5" s="175">
        <f t="shared" ref="Z5:Z10" si="2">IF(Y5&gt;0,0.1,NA())</f>
        <v>0.1</v>
      </c>
      <c r="AA5" s="144">
        <v>2000</v>
      </c>
      <c r="AB5" s="176">
        <v>25000</v>
      </c>
      <c r="AC5" s="175">
        <v>0.25</v>
      </c>
      <c r="AD5" s="177">
        <f t="shared" ref="AD5:AD10" si="3">IF(AB5&gt;0,50000,NA())</f>
        <v>50000</v>
      </c>
      <c r="AE5" s="178" t="s">
        <v>73</v>
      </c>
      <c r="AF5" s="179">
        <v>1</v>
      </c>
      <c r="AG5" s="191">
        <v>1</v>
      </c>
      <c r="AH5" s="192">
        <v>1</v>
      </c>
      <c r="AI5" s="193">
        <v>0</v>
      </c>
      <c r="AJ5" s="194">
        <f>VLOOKUP(CONCATENATE(B5," ",C5),Tables!$B$3:$S$3134,4,FALSE)</f>
        <v>0.4</v>
      </c>
      <c r="AK5" s="194">
        <f>VLOOKUP(E5,Tables!$W$2:$X$6,2,FALSE)</f>
        <v>0.95</v>
      </c>
      <c r="AL5" s="195">
        <f>IF(((AJ5*AK5)*AH5)&lt;VLOOKUP(CONCATENATE(B5," ",C5),Tables!$B$3:$S$3134,9,FALSE),VLOOKUP(CONCATENATE(B5," ",C5),Tables!$B$3:$S$3134,9,FALSE),((AJ5*AK5)*AH5))</f>
        <v>0.38</v>
      </c>
      <c r="AM5" s="196">
        <f>ROUND(IF(VLOOKUP(CONCATENATE(B5," ",C5),Tables!$B$3:$S$3134,5,FALSE)=1,N5,D5)*AL5/100*PropNumPct,0)</f>
        <v>76</v>
      </c>
      <c r="AN5" s="196">
        <f t="shared" ref="AN5:AN10" si="4">ROUND(IF(PolicyType="PKG",AM5*0.9,AM5),0)</f>
        <v>76</v>
      </c>
      <c r="AO5" s="195">
        <f>(VLOOKUP(CONCATENATE(W5," ",X5),Tables!$V$62:$W$68,2,FALSE)*AJ5)*AH5</f>
        <v>0.06</v>
      </c>
      <c r="AP5" s="196">
        <f t="shared" ref="AP5:AP10" si="5">ROUND(((AO5*K5/100)*AH5*PropNumPct),0)</f>
        <v>1</v>
      </c>
      <c r="AQ5" s="196">
        <f t="shared" ref="AQ5:AQ10" si="6">ROUND(IF(PolicyType="PKG",AP5*0.9,AP5),0)</f>
        <v>1</v>
      </c>
      <c r="AR5" s="194">
        <f>VLOOKUP(B5,Tables!$W$9:$X$59,2,FALSE)</f>
        <v>0.1</v>
      </c>
      <c r="AS5" s="196">
        <f t="shared" ref="AS5:AS10" si="7">ROUND((AR5*Y5/100)*PropNumPct,0)</f>
        <v>3</v>
      </c>
      <c r="AT5" s="196">
        <f t="shared" ref="AT5:AT10" si="8">ROUND(IF(PolicyType="PKG",AS5*0.9,AS5),0)</f>
        <v>3</v>
      </c>
      <c r="AU5" s="194">
        <v>0.3</v>
      </c>
      <c r="AV5" s="196">
        <f t="shared" ref="AV5:AV10" si="9">ROUND((AB5*AU5/100)*PropNumPct,0)</f>
        <v>75</v>
      </c>
      <c r="AW5" s="196">
        <f t="shared" ref="AW5:AW10" si="10">ROUND(IF(PolicyType="PKG",AV5*0.9,AV5),0)</f>
        <v>75</v>
      </c>
      <c r="AX5" s="196">
        <f t="shared" ref="AX5:AX10" si="11">ROUND(IF(AF5&gt;0,AM5*3.7%*PropNumPct,0),0)</f>
        <v>3</v>
      </c>
      <c r="AY5" s="196">
        <f t="shared" ref="AY5:AY10" si="12">ROUND(IF(PolicyType="PKG",AX5*0.9,AX5),0)</f>
        <v>3</v>
      </c>
      <c r="AZ5" s="196">
        <f t="shared" ref="AZ5:AZ10" si="13">ROUND(IF(AND(AG5&gt;0,B5="FL",C5&lt;&gt;"Citrus",C5&lt;&gt;"Hernando",C5&lt;&gt;"Hillsborough",C5&lt;&gt;"Pasco",C5&lt;&gt;"Pinellas"),AM5*5%*PropNumPct,0),0)</f>
        <v>0</v>
      </c>
      <c r="BA5" s="196">
        <f t="shared" ref="BA5:BA10" si="14">ROUND(IF(PolicyType="PKG",AZ5*0.9,AZ5),0)</f>
        <v>0</v>
      </c>
      <c r="BB5" s="235">
        <f t="shared" ref="BB5:BB10" si="15">ROUND(AN5+AQ5+AT5+AW5+AY5+BA5,0)</f>
        <v>158</v>
      </c>
      <c r="BC5" s="236">
        <f t="shared" ref="BC5:BC10" si="16">IF($AI$5&gt;0,ROUND(IF(BB5="#N/A",(0),BB5)*0.4%*PropNumPct,0),0)</f>
        <v>0</v>
      </c>
      <c r="BD5" s="237" t="str">
        <f>IF(AI5&gt;0,SUMIF(BC:BC,"&lt;&gt;#N/A"),"excluded")</f>
        <v>excluded</v>
      </c>
      <c r="BE5" s="245" t="s">
        <v>74</v>
      </c>
      <c r="BG5" s="246" t="e">
        <f t="array" ref="BG5">is</f>
        <v>#NAME?</v>
      </c>
    </row>
    <row r="6" spans="1:60">
      <c r="A6" s="126">
        <v>2</v>
      </c>
      <c r="B6" s="127" t="s">
        <v>75</v>
      </c>
      <c r="C6" s="128" t="s">
        <v>76</v>
      </c>
      <c r="D6" s="129">
        <v>10000</v>
      </c>
      <c r="E6" s="130">
        <v>2500</v>
      </c>
      <c r="F6" s="131">
        <v>0.9</v>
      </c>
      <c r="G6" s="132" t="s">
        <v>69</v>
      </c>
      <c r="H6" s="133">
        <f>IF(AND(G6="N",U6&lt;&gt;""),VLOOKUP(CONCATENATE(B6," ",C6),Tables!$B$3:$S$3134,(9+Tables!$AU4),FALSE),NA())</f>
        <v>5</v>
      </c>
      <c r="I6" s="144">
        <v>2000</v>
      </c>
      <c r="J6" s="145" t="str">
        <f>VLOOKUP(CONCATENATE(B6," ",C6),Tables!$B$3:$S$3134,7,FALSE)</f>
        <v>TIV</v>
      </c>
      <c r="K6" s="129">
        <v>2000</v>
      </c>
      <c r="L6" s="146">
        <f t="shared" si="0"/>
        <v>0.2</v>
      </c>
      <c r="M6" s="147" t="s">
        <v>73</v>
      </c>
      <c r="N6" s="148">
        <f t="shared" si="1"/>
        <v>12000</v>
      </c>
      <c r="O6" s="147">
        <v>1996</v>
      </c>
      <c r="P6" s="147">
        <v>2501</v>
      </c>
      <c r="Q6" s="147" t="s">
        <v>77</v>
      </c>
      <c r="R6" s="147">
        <v>8</v>
      </c>
      <c r="S6" s="147">
        <v>6</v>
      </c>
      <c r="T6" s="147">
        <v>12</v>
      </c>
      <c r="U6" s="156">
        <v>57</v>
      </c>
      <c r="V6" s="157" t="s">
        <v>72</v>
      </c>
      <c r="W6" s="156">
        <v>15</v>
      </c>
      <c r="X6" s="158">
        <f>VLOOKUP(CONCATENATE(B6," ",C6),Tables!$B$3:$S$3134,8,FALSE)</f>
        <v>1</v>
      </c>
      <c r="Y6" s="174">
        <v>5000</v>
      </c>
      <c r="Z6" s="175">
        <f t="shared" si="2"/>
        <v>0.1</v>
      </c>
      <c r="AA6" s="144">
        <v>2000</v>
      </c>
      <c r="AB6" s="176">
        <v>20000</v>
      </c>
      <c r="AC6" s="175"/>
      <c r="AD6" s="177">
        <f t="shared" si="3"/>
        <v>50000</v>
      </c>
      <c r="AE6" s="178" t="s">
        <v>73</v>
      </c>
      <c r="AF6" s="179">
        <v>1</v>
      </c>
      <c r="AG6" s="191">
        <v>1</v>
      </c>
      <c r="AH6" s="192">
        <v>1</v>
      </c>
      <c r="AI6" s="197"/>
      <c r="AJ6" s="194">
        <f>VLOOKUP(CONCATENATE(B6," ",C6),Tables!$B$3:$S$3134,4,FALSE)</f>
        <v>0.52</v>
      </c>
      <c r="AK6" s="194">
        <f>VLOOKUP(E6,Tables!$W$2:$X$6,2,FALSE)</f>
        <v>0.97</v>
      </c>
      <c r="AL6" s="195">
        <f>IF(((AJ6*AK6)*AH6)&lt;VLOOKUP(CONCATENATE(B6," ",C6),Tables!$B$3:$S$3134,9,FALSE),VLOOKUP(CONCATENATE(B6," ",C6),Tables!$B$3:$S$3134,9,FALSE),((AJ6*AK6)*AH6))</f>
        <v>0.50439999999999996</v>
      </c>
      <c r="AM6" s="196">
        <f>ROUND(IF(VLOOKUP(CONCATENATE(B6," ",C6),Tables!$B$3:$S$3134,5,FALSE)=1,N6,D6)*AL6/100*PropNumPct,0)</f>
        <v>50</v>
      </c>
      <c r="AN6" s="196">
        <f t="shared" si="4"/>
        <v>50</v>
      </c>
      <c r="AO6" s="195">
        <f>(VLOOKUP(CONCATENATE(W6," ",X6),Tables!$V$62:$W$68,2,FALSE)*AJ6)*AH6</f>
        <v>7.8E-2</v>
      </c>
      <c r="AP6" s="196">
        <f t="shared" si="5"/>
        <v>2</v>
      </c>
      <c r="AQ6" s="196">
        <f t="shared" si="6"/>
        <v>2</v>
      </c>
      <c r="AR6" s="194">
        <f>VLOOKUP(B6,Tables!$W$9:$X$59,2,FALSE)</f>
        <v>0.1</v>
      </c>
      <c r="AS6" s="196">
        <f t="shared" si="7"/>
        <v>5</v>
      </c>
      <c r="AT6" s="196">
        <f t="shared" si="8"/>
        <v>5</v>
      </c>
      <c r="AU6" s="194">
        <v>0.3</v>
      </c>
      <c r="AV6" s="196">
        <f t="shared" si="9"/>
        <v>60</v>
      </c>
      <c r="AW6" s="196">
        <f t="shared" si="10"/>
        <v>60</v>
      </c>
      <c r="AX6" s="196">
        <f t="shared" si="11"/>
        <v>2</v>
      </c>
      <c r="AY6" s="196">
        <f t="shared" si="12"/>
        <v>2</v>
      </c>
      <c r="AZ6" s="196">
        <f t="shared" si="13"/>
        <v>0</v>
      </c>
      <c r="BA6" s="196">
        <f t="shared" si="14"/>
        <v>0</v>
      </c>
      <c r="BB6" s="235">
        <f t="shared" si="15"/>
        <v>119</v>
      </c>
      <c r="BC6" s="236">
        <f t="shared" si="16"/>
        <v>0</v>
      </c>
      <c r="BD6" s="238"/>
      <c r="BE6" s="247"/>
      <c r="BH6" s="248" t="s">
        <v>70</v>
      </c>
    </row>
    <row r="7" spans="1:60" s="93" customFormat="1">
      <c r="A7" s="126">
        <v>3</v>
      </c>
      <c r="B7" s="127" t="s">
        <v>78</v>
      </c>
      <c r="C7" s="128" t="s">
        <v>79</v>
      </c>
      <c r="D7" s="129">
        <v>0</v>
      </c>
      <c r="E7" s="130">
        <v>2500</v>
      </c>
      <c r="F7" s="131" t="s">
        <v>80</v>
      </c>
      <c r="G7" s="132" t="s">
        <v>69</v>
      </c>
      <c r="H7" s="133">
        <f>IF(AND(G7="N",U7&lt;&gt;""),VLOOKUP(CONCATENATE(B7," ",C7),Tables!$B$3:$S$3134,(9+Tables!$AU5),FALSE),NA())</f>
        <v>0</v>
      </c>
      <c r="I7" s="144">
        <v>1500</v>
      </c>
      <c r="J7" s="145" t="str">
        <f>VLOOKUP(CONCATENATE(B7," ",C7),Tables!$B$3:$S$3134,7,FALSE)</f>
        <v>BBB</v>
      </c>
      <c r="K7" s="129">
        <v>2500</v>
      </c>
      <c r="L7" s="146">
        <f t="shared" si="0"/>
        <v>0</v>
      </c>
      <c r="M7" s="147" t="s">
        <v>70</v>
      </c>
      <c r="N7" s="148">
        <f t="shared" si="1"/>
        <v>2500</v>
      </c>
      <c r="O7" s="147">
        <v>1997</v>
      </c>
      <c r="P7" s="147">
        <v>2502</v>
      </c>
      <c r="Q7" s="147" t="s">
        <v>71</v>
      </c>
      <c r="R7" s="147">
        <v>2</v>
      </c>
      <c r="S7" s="147">
        <v>10</v>
      </c>
      <c r="T7" s="147">
        <v>15</v>
      </c>
      <c r="U7" s="156">
        <v>75</v>
      </c>
      <c r="V7" s="157" t="s">
        <v>81</v>
      </c>
      <c r="W7" s="156">
        <v>15</v>
      </c>
      <c r="X7" s="158">
        <f>VLOOKUP(CONCATENATE(B7," ",C7),Tables!$B$3:$S$3134,8,FALSE)</f>
        <v>0</v>
      </c>
      <c r="Y7" s="174">
        <v>4500</v>
      </c>
      <c r="Z7" s="175">
        <f t="shared" si="2"/>
        <v>0.1</v>
      </c>
      <c r="AA7" s="144">
        <v>2000</v>
      </c>
      <c r="AB7" s="176">
        <v>24200</v>
      </c>
      <c r="AC7" s="175"/>
      <c r="AD7" s="177">
        <f t="shared" si="3"/>
        <v>50000</v>
      </c>
      <c r="AE7" s="178" t="s">
        <v>82</v>
      </c>
      <c r="AF7" s="179">
        <v>0</v>
      </c>
      <c r="AG7" s="191">
        <v>1</v>
      </c>
      <c r="AH7" s="192">
        <v>1</v>
      </c>
      <c r="AI7" s="197"/>
      <c r="AJ7" s="194">
        <f>VLOOKUP(CONCATENATE(B7," ",C7),Tables!$B$3:$S$3134,4,FALSE)</f>
        <v>0.35</v>
      </c>
      <c r="AK7" s="194">
        <f>VLOOKUP(E7,Tables!$W$2:$X$6,2,FALSE)</f>
        <v>0.97</v>
      </c>
      <c r="AL7" s="195">
        <f>IF(((AJ7*AK7)*AH7)&lt;VLOOKUP(CONCATENATE(B7," ",C7),Tables!$B$3:$S$3134,9,FALSE),VLOOKUP(CONCATENATE(B7," ",C7),Tables!$B$3:$S$3134,9,FALSE),((AJ7*AK7)*AH7))</f>
        <v>0.35</v>
      </c>
      <c r="AM7" s="196">
        <f>ROUND(IF(VLOOKUP(CONCATENATE(B7," ",C7),Tables!$B$3:$S$3134,5,FALSE)=1,N7,D7)*AL7/100*PropNumPct,0)</f>
        <v>0</v>
      </c>
      <c r="AN7" s="196">
        <f t="shared" si="4"/>
        <v>0</v>
      </c>
      <c r="AO7" s="195">
        <f>(VLOOKUP(CONCATENATE(W7," ",X7),Tables!$V$62:$W$68,2,FALSE)*AJ7)*AH7</f>
        <v>5.2499999999999998E-2</v>
      </c>
      <c r="AP7" s="196">
        <f t="shared" si="5"/>
        <v>1</v>
      </c>
      <c r="AQ7" s="196">
        <f t="shared" si="6"/>
        <v>1</v>
      </c>
      <c r="AR7" s="194">
        <f>VLOOKUP(B7,Tables!$W$9:$X$59,2,FALSE)</f>
        <v>0.5</v>
      </c>
      <c r="AS7" s="196">
        <f t="shared" si="7"/>
        <v>23</v>
      </c>
      <c r="AT7" s="196">
        <f t="shared" si="8"/>
        <v>23</v>
      </c>
      <c r="AU7" s="194">
        <v>0.3</v>
      </c>
      <c r="AV7" s="196">
        <f t="shared" si="9"/>
        <v>73</v>
      </c>
      <c r="AW7" s="196">
        <f t="shared" si="10"/>
        <v>73</v>
      </c>
      <c r="AX7" s="196">
        <f t="shared" si="11"/>
        <v>0</v>
      </c>
      <c r="AY7" s="196">
        <f t="shared" si="12"/>
        <v>0</v>
      </c>
      <c r="AZ7" s="196">
        <f t="shared" si="13"/>
        <v>0</v>
      </c>
      <c r="BA7" s="196">
        <f t="shared" si="14"/>
        <v>0</v>
      </c>
      <c r="BB7" s="235">
        <f t="shared" si="15"/>
        <v>97</v>
      </c>
      <c r="BC7" s="236">
        <f t="shared" si="16"/>
        <v>0</v>
      </c>
      <c r="BD7" s="238"/>
      <c r="BE7" s="247"/>
      <c r="BH7" s="248" t="s">
        <v>73</v>
      </c>
    </row>
    <row r="8" spans="1:60" s="93" customFormat="1">
      <c r="A8" s="126">
        <v>4</v>
      </c>
      <c r="B8" s="127" t="s">
        <v>83</v>
      </c>
      <c r="C8" s="128" t="s">
        <v>84</v>
      </c>
      <c r="D8" s="129">
        <v>20000</v>
      </c>
      <c r="E8" s="130">
        <v>5000</v>
      </c>
      <c r="F8" s="131">
        <v>0.8</v>
      </c>
      <c r="G8" s="132" t="s">
        <v>69</v>
      </c>
      <c r="H8" s="133">
        <f>IF(AND(G8="N",U8&lt;&gt;""),VLOOKUP(CONCATENATE(B8," ",C8),Tables!$B$3:$S$3134,(9+Tables!$AU6),FALSE),NA())</f>
        <v>0</v>
      </c>
      <c r="I8" s="144">
        <v>1500</v>
      </c>
      <c r="J8" s="145" t="str">
        <f>VLOOKUP(CONCATENATE(B8," ",C8),Tables!$B$3:$S$3134,7,FALSE)</f>
        <v>BBB</v>
      </c>
      <c r="K8" s="129">
        <v>2400</v>
      </c>
      <c r="L8" s="146">
        <f t="shared" si="0"/>
        <v>0.12</v>
      </c>
      <c r="M8" s="147" t="s">
        <v>85</v>
      </c>
      <c r="N8" s="148">
        <f t="shared" si="1"/>
        <v>22400</v>
      </c>
      <c r="O8" s="147">
        <v>1998</v>
      </c>
      <c r="P8" s="147">
        <v>2503</v>
      </c>
      <c r="Q8" s="147" t="s">
        <v>86</v>
      </c>
      <c r="R8" s="147">
        <v>6</v>
      </c>
      <c r="S8" s="147">
        <v>10</v>
      </c>
      <c r="T8" s="147">
        <v>12</v>
      </c>
      <c r="U8" s="156">
        <v>57</v>
      </c>
      <c r="V8" s="157" t="s">
        <v>87</v>
      </c>
      <c r="W8" s="156">
        <v>15</v>
      </c>
      <c r="X8" s="158">
        <f>VLOOKUP(CONCATENATE(B8," ",C8),Tables!$B$3:$S$3134,8,FALSE)</f>
        <v>2</v>
      </c>
      <c r="Y8" s="174">
        <v>7500</v>
      </c>
      <c r="Z8" s="175">
        <f t="shared" si="2"/>
        <v>0.1</v>
      </c>
      <c r="AA8" s="144">
        <v>2000</v>
      </c>
      <c r="AB8" s="176">
        <v>25000</v>
      </c>
      <c r="AC8" s="175"/>
      <c r="AD8" s="177">
        <f t="shared" si="3"/>
        <v>50000</v>
      </c>
      <c r="AE8" s="178" t="s">
        <v>70</v>
      </c>
      <c r="AF8" s="179">
        <v>1</v>
      </c>
      <c r="AG8" s="191">
        <v>0</v>
      </c>
      <c r="AH8" s="192">
        <v>1</v>
      </c>
      <c r="AI8" s="197"/>
      <c r="AJ8" s="194">
        <f>VLOOKUP(CONCATENATE(B8," ",C8),Tables!$B$3:$S$3134,4,FALSE)</f>
        <v>0.27</v>
      </c>
      <c r="AK8" s="194">
        <f>VLOOKUP(E8,Tables!$W$2:$X$6,2,FALSE)</f>
        <v>0.95</v>
      </c>
      <c r="AL8" s="195">
        <f>IF(((AJ8*AK8)*AH8)&lt;VLOOKUP(CONCATENATE(B8," ",C8),Tables!$B$3:$S$3134,9,FALSE),VLOOKUP(CONCATENATE(B8," ",C8),Tables!$B$3:$S$3134,9,FALSE),((AJ8*AK8)*AH8))</f>
        <v>0.27</v>
      </c>
      <c r="AM8" s="196">
        <f>ROUND(IF(VLOOKUP(CONCATENATE(B8," ",C8),Tables!$B$3:$S$3134,5,FALSE)=1,N8,D8)*AL8/100*PropNumPct,0)</f>
        <v>54</v>
      </c>
      <c r="AN8" s="196">
        <f t="shared" si="4"/>
        <v>54</v>
      </c>
      <c r="AO8" s="195">
        <f>(VLOOKUP(CONCATENATE(W8," ",X8),Tables!$V$62:$W$68,2,FALSE)*AJ8)*AH8</f>
        <v>0.27</v>
      </c>
      <c r="AP8" s="196">
        <f t="shared" si="5"/>
        <v>6</v>
      </c>
      <c r="AQ8" s="196">
        <f t="shared" si="6"/>
        <v>6</v>
      </c>
      <c r="AR8" s="194">
        <f>VLOOKUP(B8,Tables!$W$9:$X$59,2,FALSE)</f>
        <v>0.1</v>
      </c>
      <c r="AS8" s="196">
        <f t="shared" si="7"/>
        <v>8</v>
      </c>
      <c r="AT8" s="196">
        <f t="shared" si="8"/>
        <v>8</v>
      </c>
      <c r="AU8" s="194">
        <v>0.3</v>
      </c>
      <c r="AV8" s="196">
        <f t="shared" si="9"/>
        <v>75</v>
      </c>
      <c r="AW8" s="196">
        <f t="shared" si="10"/>
        <v>75</v>
      </c>
      <c r="AX8" s="196">
        <f t="shared" si="11"/>
        <v>2</v>
      </c>
      <c r="AY8" s="196">
        <f t="shared" si="12"/>
        <v>2</v>
      </c>
      <c r="AZ8" s="196">
        <f t="shared" si="13"/>
        <v>0</v>
      </c>
      <c r="BA8" s="196">
        <f t="shared" si="14"/>
        <v>0</v>
      </c>
      <c r="BB8" s="235">
        <f t="shared" si="15"/>
        <v>145</v>
      </c>
      <c r="BC8" s="236">
        <f t="shared" si="16"/>
        <v>0</v>
      </c>
      <c r="BD8" s="239"/>
      <c r="BE8" s="247"/>
      <c r="BH8" s="248" t="s">
        <v>85</v>
      </c>
    </row>
    <row r="9" spans="1:60" s="93" customFormat="1">
      <c r="A9" s="126">
        <v>5</v>
      </c>
      <c r="B9" s="127" t="s">
        <v>88</v>
      </c>
      <c r="C9" s="128" t="s">
        <v>89</v>
      </c>
      <c r="D9" s="129">
        <v>20000</v>
      </c>
      <c r="E9" s="130">
        <v>5000</v>
      </c>
      <c r="F9" s="131">
        <v>0.9</v>
      </c>
      <c r="G9" s="132" t="s">
        <v>69</v>
      </c>
      <c r="H9" s="133">
        <f>IF(AND(G9="N",U9&lt;&gt;""),VLOOKUP(CONCATENATE(B9," ",C9),Tables!$B$3:$S$3134,(9+Tables!$AU7),FALSE),NA())</f>
        <v>3</v>
      </c>
      <c r="I9" s="144">
        <v>2000</v>
      </c>
      <c r="J9" s="145" t="str">
        <f>VLOOKUP(CONCATENATE(B9," ",C9),Tables!$B$3:$S$3134,7,FALSE)</f>
        <v>BBB</v>
      </c>
      <c r="K9" s="129">
        <v>2600</v>
      </c>
      <c r="L9" s="146">
        <f t="shared" si="0"/>
        <v>0.13</v>
      </c>
      <c r="M9" s="147" t="s">
        <v>70</v>
      </c>
      <c r="N9" s="148">
        <f t="shared" si="1"/>
        <v>22600</v>
      </c>
      <c r="O9" s="147">
        <v>1999</v>
      </c>
      <c r="P9" s="147">
        <v>2504</v>
      </c>
      <c r="Q9" s="147" t="s">
        <v>90</v>
      </c>
      <c r="R9" s="147">
        <v>3</v>
      </c>
      <c r="S9" s="147">
        <v>12</v>
      </c>
      <c r="T9" s="147">
        <v>12</v>
      </c>
      <c r="U9" s="156">
        <v>57</v>
      </c>
      <c r="V9" s="157" t="s">
        <v>91</v>
      </c>
      <c r="W9" s="156">
        <v>15</v>
      </c>
      <c r="X9" s="158">
        <f>VLOOKUP(CONCATENATE(B9," ",C9),Tables!$B$3:$S$3134,8,FALSE)</f>
        <v>1</v>
      </c>
      <c r="Y9" s="174">
        <v>5000</v>
      </c>
      <c r="Z9" s="175">
        <f t="shared" si="2"/>
        <v>0.1</v>
      </c>
      <c r="AA9" s="144">
        <v>2000</v>
      </c>
      <c r="AB9" s="176">
        <v>30000</v>
      </c>
      <c r="AC9" s="175"/>
      <c r="AD9" s="177">
        <f t="shared" si="3"/>
        <v>50000</v>
      </c>
      <c r="AE9" s="178" t="s">
        <v>82</v>
      </c>
      <c r="AF9" s="179">
        <v>1</v>
      </c>
      <c r="AG9" s="191">
        <v>1</v>
      </c>
      <c r="AH9" s="192">
        <v>1</v>
      </c>
      <c r="AI9" s="197"/>
      <c r="AJ9" s="194">
        <f>VLOOKUP(CONCATENATE(B9," ",C9),Tables!$B$3:$S$3134,4,FALSE)</f>
        <v>0.46</v>
      </c>
      <c r="AK9" s="194">
        <f>VLOOKUP(E9,Tables!$W$2:$X$6,2,FALSE)</f>
        <v>0.95</v>
      </c>
      <c r="AL9" s="195">
        <f>IF(((AJ9*AK9)*AH9)&lt;VLOOKUP(CONCATENATE(B9," ",C9),Tables!$B$3:$S$3134,9,FALSE),VLOOKUP(CONCATENATE(B9," ",C9),Tables!$B$3:$S$3134,9,FALSE),((AJ9*AK9)*AH9))</f>
        <v>0.437</v>
      </c>
      <c r="AM9" s="196">
        <f>ROUND(IF(VLOOKUP(CONCATENATE(B9," ",C9),Tables!$B$3:$S$3134,5,FALSE)=1,N9,D9)*AL9/100*PropNumPct,0)</f>
        <v>87</v>
      </c>
      <c r="AN9" s="196">
        <f t="shared" si="4"/>
        <v>87</v>
      </c>
      <c r="AO9" s="195">
        <f>(VLOOKUP(CONCATENATE(W9," ",X9),Tables!$V$62:$W$68,2,FALSE)*AJ9)*AH9</f>
        <v>6.9000000000000006E-2</v>
      </c>
      <c r="AP9" s="196">
        <f t="shared" si="5"/>
        <v>2</v>
      </c>
      <c r="AQ9" s="196">
        <f t="shared" si="6"/>
        <v>2</v>
      </c>
      <c r="AR9" s="194">
        <f>VLOOKUP(B9,Tables!$W$9:$X$59,2,FALSE)</f>
        <v>0.1</v>
      </c>
      <c r="AS9" s="196">
        <f t="shared" si="7"/>
        <v>5</v>
      </c>
      <c r="AT9" s="196">
        <f t="shared" si="8"/>
        <v>5</v>
      </c>
      <c r="AU9" s="194">
        <v>0.3</v>
      </c>
      <c r="AV9" s="196">
        <f t="shared" si="9"/>
        <v>90</v>
      </c>
      <c r="AW9" s="196">
        <f t="shared" si="10"/>
        <v>90</v>
      </c>
      <c r="AX9" s="196">
        <f t="shared" si="11"/>
        <v>3</v>
      </c>
      <c r="AY9" s="196">
        <f t="shared" si="12"/>
        <v>3</v>
      </c>
      <c r="AZ9" s="196">
        <f t="shared" si="13"/>
        <v>0</v>
      </c>
      <c r="BA9" s="196">
        <f t="shared" si="14"/>
        <v>0</v>
      </c>
      <c r="BB9" s="235">
        <f t="shared" si="15"/>
        <v>187</v>
      </c>
      <c r="BC9" s="236">
        <f t="shared" si="16"/>
        <v>0</v>
      </c>
      <c r="BD9" s="239"/>
      <c r="BE9" s="247"/>
      <c r="BH9" s="248" t="s">
        <v>82</v>
      </c>
    </row>
    <row r="10" spans="1:60" s="93" customFormat="1" ht="12" customHeight="1">
      <c r="A10" s="126">
        <v>6</v>
      </c>
      <c r="B10" s="127" t="s">
        <v>92</v>
      </c>
      <c r="C10" s="128" t="s">
        <v>93</v>
      </c>
      <c r="D10" s="129">
        <v>15000</v>
      </c>
      <c r="E10" s="130">
        <v>2500</v>
      </c>
      <c r="F10" s="131" t="s">
        <v>80</v>
      </c>
      <c r="G10" s="132" t="s">
        <v>69</v>
      </c>
      <c r="H10" s="133">
        <f>IF(AND(G10="N",U10&lt;&gt;""),VLOOKUP(CONCATENATE(B10," ",C10),Tables!$B$3:$S$3134,(9+Tables!$AU8),FALSE),NA())</f>
        <v>0</v>
      </c>
      <c r="I10" s="144">
        <v>2000</v>
      </c>
      <c r="J10" s="145" t="str">
        <f>VLOOKUP(CONCATENATE(B10," ",C10),Tables!$B$3:$S$3134,7,FALSE)</f>
        <v>BBB</v>
      </c>
      <c r="K10" s="129">
        <v>2000</v>
      </c>
      <c r="L10" s="146">
        <f t="shared" si="0"/>
        <v>0.13333333333333333</v>
      </c>
      <c r="M10" s="147" t="s">
        <v>73</v>
      </c>
      <c r="N10" s="148">
        <f t="shared" si="1"/>
        <v>17000</v>
      </c>
      <c r="O10" s="147">
        <v>2000</v>
      </c>
      <c r="P10" s="147">
        <v>2505</v>
      </c>
      <c r="Q10" s="147" t="s">
        <v>94</v>
      </c>
      <c r="R10" s="147">
        <v>3</v>
      </c>
      <c r="S10" s="147">
        <v>10</v>
      </c>
      <c r="T10" s="147">
        <v>10</v>
      </c>
      <c r="U10" s="156">
        <v>45</v>
      </c>
      <c r="V10" s="157" t="s">
        <v>72</v>
      </c>
      <c r="W10" s="156">
        <v>15</v>
      </c>
      <c r="X10" s="158">
        <f>VLOOKUP(CONCATENATE(B10," ",C10),Tables!$B$3:$S$3134,8,FALSE)</f>
        <v>0</v>
      </c>
      <c r="Y10" s="174">
        <v>3500</v>
      </c>
      <c r="Z10" s="175">
        <f t="shared" si="2"/>
        <v>0.1</v>
      </c>
      <c r="AA10" s="144">
        <v>2000</v>
      </c>
      <c r="AB10" s="176">
        <v>25000</v>
      </c>
      <c r="AC10" s="175"/>
      <c r="AD10" s="177">
        <f t="shared" si="3"/>
        <v>50000</v>
      </c>
      <c r="AE10" s="178" t="s">
        <v>95</v>
      </c>
      <c r="AF10" s="179">
        <v>0</v>
      </c>
      <c r="AG10" s="191">
        <v>0</v>
      </c>
      <c r="AH10" s="192">
        <v>1</v>
      </c>
      <c r="AI10" s="197"/>
      <c r="AJ10" s="194">
        <f>VLOOKUP(CONCATENATE(B10," ",C10),Tables!$B$3:$S$3134,4,FALSE)</f>
        <v>0.25</v>
      </c>
      <c r="AK10" s="194">
        <f>VLOOKUP(E10,Tables!$W$2:$X$6,2,FALSE)</f>
        <v>0.97</v>
      </c>
      <c r="AL10" s="195">
        <f>IF(((AJ10*AK10)*AH10)&lt;VLOOKUP(CONCATENATE(B10," ",C10),Tables!$B$3:$S$3134,9,FALSE),VLOOKUP(CONCATENATE(B10," ",C10),Tables!$B$3:$S$3134,9,FALSE),((AJ10*AK10)*AH10))</f>
        <v>0.24249999999999999</v>
      </c>
      <c r="AM10" s="196">
        <f>ROUND(IF(VLOOKUP(CONCATENATE(B10," ",C10),Tables!$B$3:$S$3134,5,FALSE)=1,N10,D10)*AL10/100*PropNumPct,0)</f>
        <v>36</v>
      </c>
      <c r="AN10" s="196">
        <f t="shared" si="4"/>
        <v>36</v>
      </c>
      <c r="AO10" s="195">
        <f>(VLOOKUP(CONCATENATE(W10," ",X10),Tables!$V$62:$W$68,2,FALSE)*AJ10)*AH10</f>
        <v>3.7499999999999999E-2</v>
      </c>
      <c r="AP10" s="196">
        <f t="shared" si="5"/>
        <v>1</v>
      </c>
      <c r="AQ10" s="196">
        <f t="shared" si="6"/>
        <v>1</v>
      </c>
      <c r="AR10" s="194">
        <f>VLOOKUP(B10,Tables!$W$9:$X$59,2,FALSE)</f>
        <v>0.1</v>
      </c>
      <c r="AS10" s="196">
        <f t="shared" si="7"/>
        <v>4</v>
      </c>
      <c r="AT10" s="196">
        <f t="shared" si="8"/>
        <v>4</v>
      </c>
      <c r="AU10" s="194">
        <v>0.3</v>
      </c>
      <c r="AV10" s="196">
        <f t="shared" si="9"/>
        <v>75</v>
      </c>
      <c r="AW10" s="196">
        <f t="shared" si="10"/>
        <v>75</v>
      </c>
      <c r="AX10" s="196">
        <f t="shared" si="11"/>
        <v>0</v>
      </c>
      <c r="AY10" s="196">
        <f t="shared" si="12"/>
        <v>0</v>
      </c>
      <c r="AZ10" s="196">
        <f t="shared" si="13"/>
        <v>0</v>
      </c>
      <c r="BA10" s="196">
        <f t="shared" si="14"/>
        <v>0</v>
      </c>
      <c r="BB10" s="235">
        <f t="shared" si="15"/>
        <v>116</v>
      </c>
      <c r="BC10" s="236">
        <f t="shared" si="16"/>
        <v>0</v>
      </c>
      <c r="BD10" s="239"/>
      <c r="BE10" s="247"/>
      <c r="BH10" s="248" t="s">
        <v>95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3">
    <mergeCell ref="G3:I3"/>
    <mergeCell ref="Z3:AA3"/>
    <mergeCell ref="AC3:AD3"/>
  </mergeCells>
  <conditionalFormatting sqref="AL8">
    <cfRule type="expression" dxfId="25" priority="112">
      <formula>IF(((AJ8*AK8)*AH8)&lt;VLOOKUP(CONCATENATE(B8," ",C8),RateTable,9,FALSE),TRUE,FALSE)</formula>
    </cfRule>
  </conditionalFormatting>
  <conditionalFormatting sqref="AL9">
    <cfRule type="expression" dxfId="24" priority="111">
      <formula>IF(((AJ9*AK9)*AH9)&lt;VLOOKUP(CONCATENATE(B9," ",C9),RateTable,9,FALSE),TRUE,FALSE)</formula>
    </cfRule>
  </conditionalFormatting>
  <conditionalFormatting sqref="AL10">
    <cfRule type="expression" dxfId="23" priority="110">
      <formula>IF(((AJ10*AK10)*AH10)&lt;VLOOKUP(CONCATENATE(B10," ",C10),RateTable,9,FALSE),TRUE,FALSE)</formula>
    </cfRule>
  </conditionalFormatting>
  <conditionalFormatting sqref="K5:K10">
    <cfRule type="expression" dxfId="22" priority="10">
      <formula>(K5/D5)&gt;0.3</formula>
    </cfRule>
  </conditionalFormatting>
  <conditionalFormatting sqref="AL5:AL7">
    <cfRule type="expression" dxfId="21" priority="113">
      <formula>IF(((AJ5*AK5)*AH5)&lt;VLOOKUP(CONCATENATE(B5," ",C5),RateTable,9,FALSE),TRUE,FALSE)</formula>
    </cfRule>
  </conditionalFormatting>
  <conditionalFormatting sqref="AM5:AM10">
    <cfRule type="expression" dxfId="20" priority="11">
      <formula>IF(VLOOKUP(CONCATENATE(B5," ",C5),RateTable,5,FALSE)=1,TRUE,FALSE)</formula>
    </cfRule>
  </conditionalFormatting>
  <dataValidations count="6">
    <dataValidation type="list" allowBlank="1" showInputMessage="1" showErrorMessage="1" sqref="G5">
      <formula1>"Y, N"</formula1>
    </dataValidation>
    <dataValidation type="custom" allowBlank="1" showInputMessage="1" showErrorMessage="1" errorTitle="Invalid TIV per Location!" error="TIV Limit must be &lt;= $5,000,000 per location for Tier 1 &amp; 2 counites, and &lt;= $10,000,000 for all other counties." prompt="Business Inc must be &lt;30% of BBB Limit" sqref="K5 K6:K10">
      <formula1>IF((K5+D5)&lt;=5000000,TRUE,IF(AND((K5+D5)&lt;=10000000,VLOOKUP(CONCATENATE(B5," ",C5),RateTable,5,FALSE)=0),TRUE,FALSE))</formula1>
    </dataValidation>
    <dataValidation type="list" allowBlank="1" showInputMessage="1" showErrorMessage="1" sqref="B5:B10">
      <formula1>States</formula1>
    </dataValidation>
    <dataValidation type="list" allowBlank="1" showInputMessage="1" showErrorMessage="1" sqref="C5:C10">
      <formula1>INDIRECT(B5)</formula1>
    </dataValidation>
    <dataValidation type="custom" allowBlank="1" showInputMessage="1" showErrorMessage="1" errorTitle="Invalid TIV per Location!" error="TIV Limit must be &lt;= $5,000,000 per location for Tier 1 &amp; 2 counites, and &lt;= $10,000,000 for all other counties." sqref="D5:D10">
      <formula1>IF(D5&lt;=5000000,TRUE,IF(AND(D5&lt;=10000000,VLOOKUP(CONCATENATE(B5," ",C5),RateTable,5,FALSE)=0),TRUE,FALSE))</formula1>
    </dataValidation>
    <dataValidation type="list" allowBlank="1" showInputMessage="1" showErrorMessage="1" promptTitle="Enter Flood Zone" sqref="AE5:AE10">
      <formula1>$BH$5:$BH$10</formula1>
    </dataValidation>
  </dataValidations>
  <printOptions gridLines="1"/>
  <pageMargins left="0.25" right="0.25" top="0.5" bottom="0.25" header="0.5" footer="0.25"/>
  <pageSetup fitToHeight="0" orientation="landscape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Tables!$U$3:$U$4</xm:f>
          </x14:formula1>
          <xm:sqref>G6:G10</xm:sqref>
        </x14:dataValidation>
        <x14:dataValidation type="list" allowBlank="1" showInputMessage="1" showErrorMessage="1">
          <x14:formula1>
            <xm:f>Tables!$W$2:$W$6</xm:f>
          </x14:formula1>
          <xm:sqref>E5:E10</xm:sqref>
        </x14:dataValidation>
        <x14:dataValidation type="list" allowBlank="1" showInputMessage="1" showErrorMessage="1">
          <x14:formula1>
            <xm:f>Tables!$AF$9:$AF$12</xm:f>
          </x14:formula1>
          <xm:sqref>F5:F10</xm:sqref>
        </x14:dataValidation>
        <x14:dataValidation type="list" allowBlank="1" showInputMessage="1" showErrorMessage="1">
          <x14:formula1>
            <xm:f>Tables!$AC$3:$AC$9</xm:f>
          </x14:formula1>
          <xm:sqref>Q5:Q10</xm:sqref>
        </x14:dataValidation>
        <x14:dataValidation type="list" allowBlank="1" showInputMessage="1" showErrorMessage="1">
          <x14:formula1>
            <xm:f>Tables!$AF$2:$AF$7</xm:f>
          </x14:formula1>
          <xm:sqref>V5:V10</xm:sqref>
        </x14:dataValidation>
        <x14:dataValidation type="list" allowBlank="1" showInputMessage="1" showErrorMessage="1">
          <x14:formula1>
            <xm:f>Tables!$Y$63:$Y$64</xm:f>
          </x14:formula1>
          <xm:sqref>W5:W10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F12" sqref="F12"/>
    </sheetView>
  </sheetViews>
  <sheetFormatPr defaultColWidth="9" defaultRowHeight="13.2"/>
  <cols>
    <col min="1" max="1" width="17.33203125" customWidth="1"/>
    <col min="2" max="2" width="85.6640625" customWidth="1"/>
  </cols>
  <sheetData>
    <row r="1" spans="1:2" ht="25.5" customHeight="1">
      <c r="A1" t="s">
        <v>96</v>
      </c>
    </row>
    <row r="2" spans="1:2">
      <c r="A2" s="52" t="s">
        <v>97</v>
      </c>
      <c r="B2" t="s">
        <v>98</v>
      </c>
    </row>
    <row r="3" spans="1:2" ht="26.25" customHeight="1">
      <c r="A3" s="52" t="s">
        <v>99</v>
      </c>
      <c r="B3" s="77" t="s">
        <v>100</v>
      </c>
    </row>
    <row r="4" spans="1:2">
      <c r="B4" t="s">
        <v>101</v>
      </c>
    </row>
    <row r="6" spans="1:2">
      <c r="A6" t="s">
        <v>102</v>
      </c>
      <c r="B6" t="s">
        <v>103</v>
      </c>
    </row>
    <row r="7" spans="1:2">
      <c r="B7" t="s">
        <v>104</v>
      </c>
    </row>
    <row r="9" spans="1:2">
      <c r="A9" t="s">
        <v>10</v>
      </c>
      <c r="B9" t="s">
        <v>105</v>
      </c>
    </row>
    <row r="11" spans="1:2">
      <c r="A11" t="s">
        <v>106</v>
      </c>
      <c r="B11" t="s">
        <v>107</v>
      </c>
    </row>
    <row r="12" spans="1:2">
      <c r="B12" t="s">
        <v>108</v>
      </c>
    </row>
    <row r="14" spans="1:2">
      <c r="A14" t="s">
        <v>109</v>
      </c>
      <c r="B14" t="s">
        <v>110</v>
      </c>
    </row>
    <row r="15" spans="1:2">
      <c r="B15" t="s">
        <v>111</v>
      </c>
    </row>
    <row r="17" spans="1:2">
      <c r="A17" t="s">
        <v>112</v>
      </c>
      <c r="B17" t="s">
        <v>113</v>
      </c>
    </row>
    <row r="19" spans="1:2">
      <c r="B19" t="s">
        <v>114</v>
      </c>
    </row>
  </sheetData>
  <pageMargins left="0.4" right="0.45" top="1" bottom="1" header="0.5" footer="0.5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3134"/>
  <sheetViews>
    <sheetView topLeftCell="I1" workbookViewId="0">
      <pane ySplit="2" topLeftCell="A3" activePane="bottomLeft" state="frozen"/>
      <selection pane="bottomLeft" activeCell="AC9" sqref="AC9"/>
    </sheetView>
  </sheetViews>
  <sheetFormatPr defaultColWidth="9" defaultRowHeight="14.4"/>
  <cols>
    <col min="1" max="1" width="4.88671875" customWidth="1"/>
    <col min="2" max="2" width="25.6640625" customWidth="1"/>
    <col min="3" max="3" width="5.5546875" style="9" customWidth="1"/>
    <col min="4" max="4" width="23.88671875" style="10" customWidth="1"/>
    <col min="5" max="5" width="10.5546875" style="11" customWidth="1"/>
    <col min="6" max="6" width="10.44140625" style="11" customWidth="1"/>
    <col min="7" max="7" width="7.109375" style="11" customWidth="1"/>
    <col min="8" max="8" width="6.5546875" style="12" customWidth="1"/>
    <col min="9" max="10" width="10.5546875" style="12" customWidth="1"/>
    <col min="11" max="16" width="7.5546875" style="12" customWidth="1"/>
    <col min="17" max="19" width="7.5546875" customWidth="1"/>
    <col min="20" max="20" width="10.109375" customWidth="1"/>
    <col min="21" max="22" width="11.44140625" customWidth="1"/>
    <col min="26" max="26" width="18.6640625" customWidth="1"/>
    <col min="27" max="27" width="14.33203125" customWidth="1"/>
    <col min="28" max="28" width="18.44140625" customWidth="1"/>
    <col min="29" max="29" width="26.6640625" customWidth="1"/>
    <col min="30" max="30" width="19.33203125" customWidth="1"/>
    <col min="31" max="31" width="21" customWidth="1"/>
    <col min="32" max="32" width="20.88671875" customWidth="1"/>
    <col min="33" max="33" width="10.109375" customWidth="1"/>
    <col min="34" max="34" width="5.33203125" style="13" customWidth="1"/>
    <col min="35" max="35" width="5.109375" customWidth="1"/>
    <col min="36" max="36" width="21.109375" customWidth="1"/>
    <col min="37" max="37" width="11.109375" style="14" customWidth="1"/>
    <col min="38" max="38" width="11.109375" customWidth="1"/>
    <col min="39" max="39" width="14.88671875" customWidth="1"/>
    <col min="42" max="42" width="10.5546875" customWidth="1"/>
    <col min="49" max="49" width="10.109375" customWidth="1"/>
    <col min="51" max="52" width="10.6640625" customWidth="1"/>
  </cols>
  <sheetData>
    <row r="1" spans="1:58">
      <c r="A1">
        <v>3134</v>
      </c>
      <c r="B1">
        <v>1</v>
      </c>
      <c r="C1" s="15">
        <v>2</v>
      </c>
      <c r="D1" s="10">
        <v>3</v>
      </c>
      <c r="E1" s="11">
        <v>4</v>
      </c>
      <c r="F1" s="11">
        <v>5</v>
      </c>
      <c r="G1" s="11">
        <v>6</v>
      </c>
      <c r="H1" s="12">
        <v>7</v>
      </c>
      <c r="I1" s="12">
        <v>8</v>
      </c>
      <c r="J1" s="12">
        <v>9</v>
      </c>
      <c r="K1" s="29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AH1" s="14"/>
    </row>
    <row r="2" spans="1:58" ht="57.6">
      <c r="B2" s="16" t="s">
        <v>115</v>
      </c>
      <c r="C2" s="17" t="s">
        <v>116</v>
      </c>
      <c r="D2" s="17" t="s">
        <v>8</v>
      </c>
      <c r="E2" s="16" t="s">
        <v>117</v>
      </c>
      <c r="F2" s="16" t="s">
        <v>118</v>
      </c>
      <c r="G2" s="18" t="s">
        <v>119</v>
      </c>
      <c r="H2" s="19" t="s">
        <v>120</v>
      </c>
      <c r="I2" s="30" t="s">
        <v>121</v>
      </c>
      <c r="J2" s="18" t="s">
        <v>122</v>
      </c>
      <c r="K2" s="17" t="s">
        <v>123</v>
      </c>
      <c r="L2" s="17" t="s">
        <v>124</v>
      </c>
      <c r="M2" s="17" t="s">
        <v>125</v>
      </c>
      <c r="N2" s="17" t="s">
        <v>126</v>
      </c>
      <c r="O2" s="17" t="s">
        <v>127</v>
      </c>
      <c r="P2" s="17" t="s">
        <v>128</v>
      </c>
      <c r="Q2" s="17" t="s">
        <v>129</v>
      </c>
      <c r="R2" s="17" t="s">
        <v>130</v>
      </c>
      <c r="S2" s="17" t="s">
        <v>131</v>
      </c>
      <c r="T2" s="33" t="s">
        <v>132</v>
      </c>
      <c r="U2" s="34" t="s">
        <v>133</v>
      </c>
      <c r="V2" s="35" t="s">
        <v>134</v>
      </c>
      <c r="W2" s="36">
        <v>1000</v>
      </c>
      <c r="X2" s="37">
        <v>1</v>
      </c>
      <c r="Z2" s="35" t="s">
        <v>109</v>
      </c>
      <c r="AA2" s="48" t="s">
        <v>7</v>
      </c>
      <c r="AB2" s="49" t="s">
        <v>135</v>
      </c>
      <c r="AC2" s="35" t="s">
        <v>136</v>
      </c>
      <c r="AD2" s="56" t="s">
        <v>137</v>
      </c>
      <c r="AE2" s="57" t="s">
        <v>138</v>
      </c>
      <c r="AF2" s="58" t="s">
        <v>139</v>
      </c>
      <c r="AG2" s="70" t="s">
        <v>140</v>
      </c>
      <c r="AJ2" s="40" t="s">
        <v>32</v>
      </c>
      <c r="AK2" s="71" t="s">
        <v>141</v>
      </c>
      <c r="AL2" t="s">
        <v>7</v>
      </c>
      <c r="AM2" t="s">
        <v>8</v>
      </c>
      <c r="AN2" s="52" t="s">
        <v>142</v>
      </c>
      <c r="AO2" s="52" t="s">
        <v>143</v>
      </c>
      <c r="AP2" s="52" t="s">
        <v>144</v>
      </c>
      <c r="AQ2" t="s">
        <v>145</v>
      </c>
      <c r="AR2" s="52" t="s">
        <v>146</v>
      </c>
      <c r="AS2" t="s">
        <v>147</v>
      </c>
      <c r="AU2" s="76" t="s">
        <v>148</v>
      </c>
      <c r="AV2" s="77" t="s">
        <v>149</v>
      </c>
      <c r="AW2" s="80" t="s">
        <v>150</v>
      </c>
      <c r="AX2" s="80" t="s">
        <v>151</v>
      </c>
      <c r="AY2" s="80" t="s">
        <v>152</v>
      </c>
      <c r="AZ2" s="80" t="s">
        <v>153</v>
      </c>
      <c r="BA2" s="80" t="s">
        <v>154</v>
      </c>
      <c r="BB2" s="80" t="s">
        <v>155</v>
      </c>
      <c r="BC2" s="80" t="s">
        <v>156</v>
      </c>
      <c r="BD2" s="80" t="s">
        <v>157</v>
      </c>
      <c r="BE2" s="80" t="s">
        <v>158</v>
      </c>
      <c r="BF2" s="80" t="s">
        <v>159</v>
      </c>
    </row>
    <row r="3" spans="1:58">
      <c r="B3" s="20" t="s">
        <v>160</v>
      </c>
      <c r="C3" s="21" t="s">
        <v>161</v>
      </c>
      <c r="D3" s="22" t="s">
        <v>162</v>
      </c>
      <c r="E3" s="23">
        <v>0.4</v>
      </c>
      <c r="F3" s="24">
        <v>0</v>
      </c>
      <c r="G3" s="11">
        <v>0</v>
      </c>
      <c r="H3" s="25" t="s">
        <v>163</v>
      </c>
      <c r="I3" s="19">
        <v>0</v>
      </c>
      <c r="J3" s="31">
        <v>0.25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8">
        <v>0</v>
      </c>
      <c r="T3" s="39" t="s">
        <v>161</v>
      </c>
      <c r="U3" s="40" t="s">
        <v>164</v>
      </c>
      <c r="V3" s="41"/>
      <c r="W3" s="42">
        <v>2500</v>
      </c>
      <c r="X3" s="43">
        <v>0.97</v>
      </c>
      <c r="Z3" s="41"/>
      <c r="AA3" s="50" t="s">
        <v>161</v>
      </c>
      <c r="AB3" s="51">
        <v>0</v>
      </c>
      <c r="AC3" s="41" t="s">
        <v>165</v>
      </c>
      <c r="AD3" s="59" t="s">
        <v>70</v>
      </c>
      <c r="AE3" s="42"/>
      <c r="AF3" s="60" t="s">
        <v>72</v>
      </c>
      <c r="AG3" s="72" t="s">
        <v>166</v>
      </c>
      <c r="AJ3" s="39" t="s">
        <v>70</v>
      </c>
      <c r="AK3" s="59" t="s">
        <v>70</v>
      </c>
      <c r="AL3" s="52" t="s">
        <v>75</v>
      </c>
      <c r="AN3" s="52">
        <v>0</v>
      </c>
      <c r="AO3" s="52">
        <v>150</v>
      </c>
      <c r="AP3" s="52" t="s">
        <v>167</v>
      </c>
      <c r="AQ3" s="52">
        <v>5</v>
      </c>
      <c r="AR3" s="52"/>
      <c r="AS3" s="52" t="s">
        <v>17</v>
      </c>
      <c r="AU3" s="78">
        <f>IF(Worksheet!U5&gt;5,IF(Worksheet!U5&gt;10,IF(Worksheet!U5&gt;20,IF(Worksheet!U5&gt;50,IF(Worksheet!U5&gt;100,IF(Worksheet!U5&gt;150,IF(Worksheet!U5&gt;200,IF(Worksheet!U5&gt;250,9,8),7),6),5),4),3),2),1)</f>
        <v>4</v>
      </c>
      <c r="AV3" s="79"/>
      <c r="AW3" s="81">
        <v>25000</v>
      </c>
      <c r="AX3" s="52" t="s">
        <v>168</v>
      </c>
      <c r="AY3" s="81">
        <v>20000</v>
      </c>
      <c r="AZ3" s="81">
        <v>15000</v>
      </c>
      <c r="BA3" s="81">
        <v>10000</v>
      </c>
      <c r="BB3" s="52" t="s">
        <v>168</v>
      </c>
      <c r="BC3" s="52" t="s">
        <v>168</v>
      </c>
      <c r="BD3" s="81">
        <v>10000</v>
      </c>
      <c r="BE3" s="81">
        <v>5000</v>
      </c>
      <c r="BF3" s="81">
        <v>25000</v>
      </c>
    </row>
    <row r="4" spans="1:58">
      <c r="B4" s="26" t="s">
        <v>169</v>
      </c>
      <c r="C4" s="21" t="s">
        <v>161</v>
      </c>
      <c r="D4" s="22" t="s">
        <v>170</v>
      </c>
      <c r="E4" s="23">
        <v>0.4</v>
      </c>
      <c r="F4" s="24">
        <v>0</v>
      </c>
      <c r="G4" s="11">
        <v>0</v>
      </c>
      <c r="H4" s="25" t="s">
        <v>163</v>
      </c>
      <c r="I4" s="19">
        <v>0</v>
      </c>
      <c r="J4" s="31">
        <v>0.25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8">
        <v>0</v>
      </c>
      <c r="T4" s="39" t="s">
        <v>75</v>
      </c>
      <c r="U4" s="44" t="s">
        <v>69</v>
      </c>
      <c r="V4" s="41"/>
      <c r="W4" s="42">
        <v>5000</v>
      </c>
      <c r="X4" s="43">
        <v>0.95</v>
      </c>
      <c r="Z4" s="41"/>
      <c r="AA4" s="50" t="s">
        <v>75</v>
      </c>
      <c r="AB4" s="51">
        <v>0</v>
      </c>
      <c r="AC4" s="41" t="s">
        <v>77</v>
      </c>
      <c r="AD4" s="59" t="s">
        <v>171</v>
      </c>
      <c r="AE4" s="42"/>
      <c r="AF4" s="60" t="s">
        <v>81</v>
      </c>
      <c r="AG4" s="72" t="s">
        <v>172</v>
      </c>
      <c r="AJ4" s="39" t="s">
        <v>73</v>
      </c>
      <c r="AK4" s="59" t="s">
        <v>73</v>
      </c>
      <c r="AL4" s="52" t="s">
        <v>75</v>
      </c>
      <c r="AN4" s="52">
        <v>150</v>
      </c>
      <c r="AO4" s="52">
        <v>200</v>
      </c>
      <c r="AP4" s="52" t="s">
        <v>167</v>
      </c>
      <c r="AQ4" s="52">
        <v>3</v>
      </c>
      <c r="AR4" s="52"/>
      <c r="AS4" s="52" t="s">
        <v>17</v>
      </c>
      <c r="AU4" s="78">
        <f>IF(Worksheet!U6&gt;5,IF(Worksheet!U6&gt;10,IF(Worksheet!U6&gt;20,IF(Worksheet!U6&gt;50,IF(Worksheet!U6&gt;100,IF(Worksheet!U6&gt;150,IF(Worksheet!U6&gt;200,IF(Worksheet!U6&gt;250,9,8),7),6),5),4),3),2),1)</f>
        <v>5</v>
      </c>
      <c r="AV4" s="79"/>
      <c r="AW4" s="81">
        <v>50000</v>
      </c>
      <c r="AX4" s="52" t="s">
        <v>173</v>
      </c>
      <c r="AY4" s="81">
        <v>50000</v>
      </c>
      <c r="AZ4" s="81">
        <v>25000</v>
      </c>
      <c r="BA4" s="81">
        <v>25000</v>
      </c>
      <c r="BB4" s="52" t="s">
        <v>173</v>
      </c>
      <c r="BC4" s="52" t="s">
        <v>173</v>
      </c>
      <c r="BD4" s="81">
        <v>15000</v>
      </c>
      <c r="BF4" s="82">
        <v>50000</v>
      </c>
    </row>
    <row r="5" spans="1:58">
      <c r="B5" s="27" t="s">
        <v>174</v>
      </c>
      <c r="C5" s="21" t="s">
        <v>161</v>
      </c>
      <c r="D5" s="22" t="s">
        <v>175</v>
      </c>
      <c r="E5" s="23">
        <v>0.4</v>
      </c>
      <c r="F5" s="24">
        <v>0</v>
      </c>
      <c r="G5" s="11">
        <v>0</v>
      </c>
      <c r="H5" s="25" t="s">
        <v>163</v>
      </c>
      <c r="I5" s="19">
        <v>0</v>
      </c>
      <c r="J5" s="31">
        <v>0.25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8">
        <v>0</v>
      </c>
      <c r="T5" s="39" t="s">
        <v>67</v>
      </c>
      <c r="V5" s="41"/>
      <c r="W5" s="42">
        <v>10000</v>
      </c>
      <c r="X5" s="43">
        <v>0.92</v>
      </c>
      <c r="Z5" s="41"/>
      <c r="AA5" s="50" t="s">
        <v>67</v>
      </c>
      <c r="AB5" s="51">
        <v>0</v>
      </c>
      <c r="AC5" s="41" t="s">
        <v>71</v>
      </c>
      <c r="AD5" s="59" t="s">
        <v>176</v>
      </c>
      <c r="AE5" s="42"/>
      <c r="AF5" s="60" t="s">
        <v>87</v>
      </c>
      <c r="AG5" s="72" t="s">
        <v>177</v>
      </c>
      <c r="AJ5" s="39" t="s">
        <v>85</v>
      </c>
      <c r="AK5" s="59" t="s">
        <v>85</v>
      </c>
      <c r="AL5" s="52" t="s">
        <v>75</v>
      </c>
      <c r="AN5" s="52">
        <v>201</v>
      </c>
      <c r="AO5" s="52">
        <v>999</v>
      </c>
      <c r="AP5" s="52" t="s">
        <v>167</v>
      </c>
      <c r="AQ5" s="52">
        <v>2</v>
      </c>
      <c r="AR5" s="52"/>
      <c r="AS5" s="52" t="s">
        <v>17</v>
      </c>
      <c r="AU5" s="78">
        <f>IF(Worksheet!U7&gt;5,IF(Worksheet!U7&gt;10,IF(Worksheet!U7&gt;20,IF(Worksheet!U7&gt;50,IF(Worksheet!U7&gt;100,IF(Worksheet!U7&gt;150,IF(Worksheet!U7&gt;200,IF(Worksheet!U7&gt;250,9,8),7),6),5),4),3),2),1)</f>
        <v>5</v>
      </c>
      <c r="AV5" s="79"/>
      <c r="AW5" s="82">
        <v>100000</v>
      </c>
      <c r="AX5" s="52"/>
      <c r="AY5" s="82">
        <v>100000</v>
      </c>
      <c r="AZ5" s="82">
        <v>50000</v>
      </c>
      <c r="BA5" s="81">
        <v>50000</v>
      </c>
      <c r="BD5" s="81">
        <v>25000</v>
      </c>
      <c r="BF5" s="82">
        <v>100000</v>
      </c>
    </row>
    <row r="6" spans="1:58">
      <c r="B6" s="28" t="s">
        <v>178</v>
      </c>
      <c r="C6" s="21" t="s">
        <v>161</v>
      </c>
      <c r="D6" s="22" t="s">
        <v>179</v>
      </c>
      <c r="E6" s="23">
        <v>0.4</v>
      </c>
      <c r="F6" s="24">
        <v>0</v>
      </c>
      <c r="G6" s="11">
        <v>0</v>
      </c>
      <c r="H6" s="25" t="s">
        <v>163</v>
      </c>
      <c r="I6" s="19">
        <v>0</v>
      </c>
      <c r="J6" s="31">
        <v>0.25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8">
        <v>0</v>
      </c>
      <c r="T6" s="39" t="s">
        <v>180</v>
      </c>
      <c r="V6" s="45"/>
      <c r="W6" s="46">
        <v>25000</v>
      </c>
      <c r="X6" s="47">
        <v>0.9</v>
      </c>
      <c r="Z6" s="41"/>
      <c r="AA6" s="50" t="s">
        <v>180</v>
      </c>
      <c r="AB6" s="51">
        <v>0</v>
      </c>
      <c r="AC6" s="41" t="s">
        <v>86</v>
      </c>
      <c r="AD6" s="59" t="s">
        <v>181</v>
      </c>
      <c r="AE6" s="42"/>
      <c r="AF6" s="60" t="s">
        <v>91</v>
      </c>
      <c r="AG6" s="72" t="s">
        <v>182</v>
      </c>
      <c r="AJ6" s="39" t="s">
        <v>82</v>
      </c>
      <c r="AK6" s="59" t="s">
        <v>82</v>
      </c>
      <c r="AL6" t="s">
        <v>67</v>
      </c>
      <c r="AM6" t="s">
        <v>183</v>
      </c>
      <c r="AN6">
        <v>0</v>
      </c>
      <c r="AO6">
        <v>999</v>
      </c>
      <c r="AQ6">
        <v>1</v>
      </c>
      <c r="AS6" t="s">
        <v>163</v>
      </c>
      <c r="AU6" s="78">
        <f>IF(Worksheet!U8&gt;5,IF(Worksheet!U8&gt;10,IF(Worksheet!U8&gt;20,IF(Worksheet!U8&gt;50,IF(Worksheet!U8&gt;100,IF(Worksheet!U8&gt;150,IF(Worksheet!U8&gt;200,IF(Worksheet!U8&gt;250,9,8),7),6),5),4),3),2),1)</f>
        <v>5</v>
      </c>
      <c r="AV6" s="79"/>
      <c r="AW6" s="81">
        <v>250000</v>
      </c>
      <c r="AY6" s="81">
        <v>250000</v>
      </c>
      <c r="AZ6" s="82">
        <v>75000</v>
      </c>
      <c r="BA6" s="82">
        <v>100000</v>
      </c>
      <c r="BD6" s="82">
        <v>50000</v>
      </c>
      <c r="BF6" s="81">
        <v>250000</v>
      </c>
    </row>
    <row r="7" spans="1:58">
      <c r="B7" s="28" t="s">
        <v>184</v>
      </c>
      <c r="C7" s="21" t="s">
        <v>161</v>
      </c>
      <c r="D7" s="22" t="s">
        <v>185</v>
      </c>
      <c r="E7" s="23">
        <v>0.4</v>
      </c>
      <c r="F7" s="24">
        <v>0</v>
      </c>
      <c r="G7" s="11">
        <v>0</v>
      </c>
      <c r="H7" s="25" t="s">
        <v>163</v>
      </c>
      <c r="I7" s="19">
        <v>0</v>
      </c>
      <c r="J7" s="31">
        <v>0.25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8">
        <v>0</v>
      </c>
      <c r="T7" s="39" t="s">
        <v>78</v>
      </c>
      <c r="Z7" s="41"/>
      <c r="AA7" s="50" t="s">
        <v>78</v>
      </c>
      <c r="AB7" s="51">
        <v>0</v>
      </c>
      <c r="AC7" s="41" t="s">
        <v>186</v>
      </c>
      <c r="AD7" s="59" t="s">
        <v>187</v>
      </c>
      <c r="AE7" s="46"/>
      <c r="AF7" s="61" t="s">
        <v>188</v>
      </c>
      <c r="AG7" s="73" t="s">
        <v>189</v>
      </c>
      <c r="AJ7" s="39" t="s">
        <v>95</v>
      </c>
      <c r="AK7" s="59" t="s">
        <v>95</v>
      </c>
      <c r="AL7" t="s">
        <v>67</v>
      </c>
      <c r="AM7" t="s">
        <v>190</v>
      </c>
      <c r="AN7">
        <v>0</v>
      </c>
      <c r="AO7">
        <v>999</v>
      </c>
      <c r="AQ7">
        <v>1</v>
      </c>
      <c r="AS7" t="s">
        <v>163</v>
      </c>
      <c r="AU7" s="78">
        <f>IF(Worksheet!U9&gt;5,IF(Worksheet!U9&gt;10,IF(Worksheet!U9&gt;20,IF(Worksheet!U9&gt;50,IF(Worksheet!U9&gt;100,IF(Worksheet!U9&gt;150,IF(Worksheet!U9&gt;200,IF(Worksheet!U9&gt;250,9,8),7),6),5),4),3),2),1)</f>
        <v>5</v>
      </c>
      <c r="AV7" s="79"/>
      <c r="AZ7" s="82">
        <v>100000</v>
      </c>
      <c r="BA7" s="81">
        <v>250000</v>
      </c>
      <c r="BD7" s="82">
        <v>75000</v>
      </c>
    </row>
    <row r="8" spans="1:58">
      <c r="B8" s="28" t="s">
        <v>191</v>
      </c>
      <c r="C8" s="21" t="s">
        <v>161</v>
      </c>
      <c r="D8" s="22" t="s">
        <v>192</v>
      </c>
      <c r="E8" s="23">
        <v>0.4</v>
      </c>
      <c r="F8" s="24">
        <v>0</v>
      </c>
      <c r="G8" s="11">
        <v>0</v>
      </c>
      <c r="H8" s="25" t="s">
        <v>163</v>
      </c>
      <c r="I8" s="19">
        <v>0</v>
      </c>
      <c r="J8" s="31">
        <v>0.25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8">
        <v>0</v>
      </c>
      <c r="T8" s="39" t="s">
        <v>193</v>
      </c>
      <c r="V8" s="35" t="s">
        <v>194</v>
      </c>
      <c r="W8" s="48" t="s">
        <v>7</v>
      </c>
      <c r="X8" s="49" t="s">
        <v>135</v>
      </c>
      <c r="Z8" s="41"/>
      <c r="AA8" s="50" t="s">
        <v>193</v>
      </c>
      <c r="AB8" s="51">
        <v>0</v>
      </c>
      <c r="AC8" s="41" t="s">
        <v>90</v>
      </c>
      <c r="AD8" s="59" t="s">
        <v>195</v>
      </c>
      <c r="AJ8" s="39" t="s">
        <v>196</v>
      </c>
      <c r="AK8" s="59" t="s">
        <v>196</v>
      </c>
      <c r="AL8" t="s">
        <v>67</v>
      </c>
      <c r="AM8" t="s">
        <v>68</v>
      </c>
      <c r="AN8">
        <v>0</v>
      </c>
      <c r="AO8">
        <v>999</v>
      </c>
      <c r="AQ8">
        <v>1</v>
      </c>
      <c r="AS8" t="s">
        <v>163</v>
      </c>
      <c r="AU8" s="78">
        <f>IF(Worksheet!U10&gt;5,IF(Worksheet!U10&gt;10,IF(Worksheet!U10&gt;20,IF(Worksheet!U10&gt;50,IF(Worksheet!U10&gt;100,IF(Worksheet!U10&gt;150,IF(Worksheet!U10&gt;200,IF(Worksheet!U10&gt;250,9,8),7),6),5),4),3),2),1)</f>
        <v>4</v>
      </c>
      <c r="AV8" s="79"/>
    </row>
    <row r="9" spans="1:58">
      <c r="B9" s="28" t="s">
        <v>197</v>
      </c>
      <c r="C9" s="21" t="s">
        <v>161</v>
      </c>
      <c r="D9" s="22" t="s">
        <v>198</v>
      </c>
      <c r="E9" s="23">
        <v>0.4</v>
      </c>
      <c r="F9" s="24">
        <v>0</v>
      </c>
      <c r="G9" s="11">
        <v>0</v>
      </c>
      <c r="H9" s="25" t="s">
        <v>163</v>
      </c>
      <c r="I9" s="19">
        <v>0</v>
      </c>
      <c r="J9" s="31">
        <v>0.25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8">
        <v>0</v>
      </c>
      <c r="T9" s="39" t="s">
        <v>199</v>
      </c>
      <c r="V9" s="41"/>
      <c r="W9" s="50" t="s">
        <v>161</v>
      </c>
      <c r="X9" s="51">
        <v>0.1</v>
      </c>
      <c r="Z9" s="41"/>
      <c r="AA9" s="50" t="s">
        <v>199</v>
      </c>
      <c r="AB9" s="51">
        <v>0</v>
      </c>
      <c r="AC9" s="45" t="s">
        <v>94</v>
      </c>
      <c r="AD9" s="62" t="s">
        <v>200</v>
      </c>
      <c r="AE9" s="57" t="s">
        <v>11</v>
      </c>
      <c r="AF9" s="63" t="s">
        <v>80</v>
      </c>
      <c r="AG9" s="74"/>
      <c r="AJ9" s="44"/>
      <c r="AK9" s="62"/>
      <c r="AL9" t="s">
        <v>67</v>
      </c>
      <c r="AM9" t="s">
        <v>201</v>
      </c>
      <c r="AN9">
        <v>0</v>
      </c>
      <c r="AO9">
        <v>999</v>
      </c>
      <c r="AQ9">
        <v>1</v>
      </c>
      <c r="AS9" t="s">
        <v>163</v>
      </c>
      <c r="AU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" s="79"/>
    </row>
    <row r="10" spans="1:58">
      <c r="B10" s="28" t="s">
        <v>202</v>
      </c>
      <c r="C10" s="21" t="s">
        <v>161</v>
      </c>
      <c r="D10" s="22" t="s">
        <v>203</v>
      </c>
      <c r="E10" s="23">
        <v>0.4</v>
      </c>
      <c r="F10" s="24">
        <v>0</v>
      </c>
      <c r="G10" s="11">
        <v>0</v>
      </c>
      <c r="H10" s="25" t="s">
        <v>163</v>
      </c>
      <c r="I10" s="19">
        <v>0</v>
      </c>
      <c r="J10" s="31">
        <v>0.25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8">
        <v>0</v>
      </c>
      <c r="T10" s="39" t="s">
        <v>83</v>
      </c>
      <c r="V10" s="41"/>
      <c r="W10" s="50" t="s">
        <v>75</v>
      </c>
      <c r="X10" s="51">
        <v>0.1</v>
      </c>
      <c r="Z10" s="41"/>
      <c r="AA10" s="50" t="s">
        <v>83</v>
      </c>
      <c r="AB10" s="51">
        <v>0</v>
      </c>
      <c r="AE10" s="41"/>
      <c r="AF10" s="64">
        <v>0.8</v>
      </c>
      <c r="AG10" s="75"/>
      <c r="AL10" t="s">
        <v>67</v>
      </c>
      <c r="AM10" t="s">
        <v>93</v>
      </c>
      <c r="AN10">
        <v>0</v>
      </c>
      <c r="AO10">
        <v>999</v>
      </c>
      <c r="AQ10">
        <v>1</v>
      </c>
      <c r="AS10" t="s">
        <v>163</v>
      </c>
      <c r="AU1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" s="79"/>
      <c r="AX10" s="52"/>
    </row>
    <row r="11" spans="1:58">
      <c r="B11" s="28" t="s">
        <v>204</v>
      </c>
      <c r="C11" s="21" t="s">
        <v>161</v>
      </c>
      <c r="D11" s="22" t="s">
        <v>205</v>
      </c>
      <c r="E11" s="23">
        <v>0.4</v>
      </c>
      <c r="F11" s="24">
        <v>0</v>
      </c>
      <c r="G11" s="11">
        <v>0</v>
      </c>
      <c r="H11" s="25" t="s">
        <v>163</v>
      </c>
      <c r="I11" s="19">
        <v>0</v>
      </c>
      <c r="J11" s="31">
        <v>0.25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8">
        <v>0</v>
      </c>
      <c r="T11" s="39" t="s">
        <v>206</v>
      </c>
      <c r="V11" s="41"/>
      <c r="W11" s="50" t="s">
        <v>67</v>
      </c>
      <c r="X11" s="51">
        <v>0.1</v>
      </c>
      <c r="Z11" s="41"/>
      <c r="AA11" s="50" t="s">
        <v>206</v>
      </c>
      <c r="AB11" s="51">
        <v>0</v>
      </c>
      <c r="AE11" s="41"/>
      <c r="AF11" s="64">
        <v>0.9</v>
      </c>
      <c r="AG11" s="75"/>
      <c r="AL11" t="s">
        <v>67</v>
      </c>
      <c r="AM11" t="s">
        <v>207</v>
      </c>
      <c r="AN11">
        <v>0</v>
      </c>
      <c r="AO11">
        <v>999</v>
      </c>
      <c r="AQ11">
        <v>1</v>
      </c>
      <c r="AS11" t="s">
        <v>163</v>
      </c>
      <c r="AU1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1" s="79"/>
    </row>
    <row r="12" spans="1:58">
      <c r="B12" s="28" t="s">
        <v>208</v>
      </c>
      <c r="C12" s="21" t="s">
        <v>161</v>
      </c>
      <c r="D12" s="22" t="s">
        <v>209</v>
      </c>
      <c r="E12" s="23">
        <v>0.4</v>
      </c>
      <c r="F12" s="24">
        <v>0</v>
      </c>
      <c r="G12" s="11">
        <v>0</v>
      </c>
      <c r="H12" s="25" t="s">
        <v>163</v>
      </c>
      <c r="I12" s="19">
        <v>0</v>
      </c>
      <c r="J12" s="31">
        <v>0.25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8">
        <v>0</v>
      </c>
      <c r="T12" s="39" t="s">
        <v>210</v>
      </c>
      <c r="V12" s="41"/>
      <c r="W12" s="50" t="s">
        <v>180</v>
      </c>
      <c r="X12" s="51">
        <v>0.1</v>
      </c>
      <c r="Z12" s="41"/>
      <c r="AA12" s="50" t="s">
        <v>210</v>
      </c>
      <c r="AB12" s="51">
        <v>0.05</v>
      </c>
      <c r="AE12" s="45"/>
      <c r="AF12" s="65">
        <v>1</v>
      </c>
      <c r="AG12" s="75"/>
      <c r="AL12" t="s">
        <v>67</v>
      </c>
      <c r="AM12" t="s">
        <v>211</v>
      </c>
      <c r="AN12">
        <v>0</v>
      </c>
      <c r="AO12">
        <v>999</v>
      </c>
      <c r="AQ12">
        <v>1</v>
      </c>
      <c r="AS12" t="s">
        <v>163</v>
      </c>
      <c r="AU1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2" s="79"/>
    </row>
    <row r="13" spans="1:58">
      <c r="B13" s="28" t="s">
        <v>212</v>
      </c>
      <c r="C13" s="21" t="s">
        <v>161</v>
      </c>
      <c r="D13" s="22" t="s">
        <v>213</v>
      </c>
      <c r="E13" s="23">
        <v>0.4</v>
      </c>
      <c r="F13" s="24">
        <v>0</v>
      </c>
      <c r="G13" s="11">
        <v>0</v>
      </c>
      <c r="H13" s="25" t="s">
        <v>163</v>
      </c>
      <c r="I13" s="19">
        <v>0</v>
      </c>
      <c r="J13" s="31">
        <v>0.25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8">
        <v>0</v>
      </c>
      <c r="T13" s="39" t="s">
        <v>88</v>
      </c>
      <c r="V13" s="41"/>
      <c r="W13" s="50" t="s">
        <v>78</v>
      </c>
      <c r="X13" s="51">
        <v>0.5</v>
      </c>
      <c r="Z13" s="41"/>
      <c r="AA13" s="50" t="s">
        <v>88</v>
      </c>
      <c r="AB13" s="51">
        <v>0</v>
      </c>
      <c r="AL13" t="s">
        <v>67</v>
      </c>
      <c r="AM13" t="s">
        <v>214</v>
      </c>
      <c r="AN13">
        <v>0</v>
      </c>
      <c r="AO13">
        <v>999</v>
      </c>
      <c r="AQ13">
        <v>1</v>
      </c>
      <c r="AS13" t="s">
        <v>163</v>
      </c>
      <c r="AU1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3" s="79"/>
    </row>
    <row r="14" spans="1:58">
      <c r="B14" s="28" t="s">
        <v>215</v>
      </c>
      <c r="C14" s="21" t="s">
        <v>161</v>
      </c>
      <c r="D14" s="22" t="s">
        <v>216</v>
      </c>
      <c r="E14" s="23">
        <v>0.4</v>
      </c>
      <c r="F14" s="24">
        <v>0</v>
      </c>
      <c r="G14" s="11">
        <v>0</v>
      </c>
      <c r="H14" s="25" t="s">
        <v>163</v>
      </c>
      <c r="I14" s="19">
        <v>0</v>
      </c>
      <c r="J14" s="31">
        <v>0.25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8">
        <v>0</v>
      </c>
      <c r="T14" s="39" t="s">
        <v>217</v>
      </c>
      <c r="V14" s="41"/>
      <c r="W14" s="50" t="s">
        <v>193</v>
      </c>
      <c r="X14" s="51">
        <v>0.1</v>
      </c>
      <c r="Z14" s="41"/>
      <c r="AA14" s="50" t="s">
        <v>217</v>
      </c>
      <c r="AB14" s="51">
        <v>0</v>
      </c>
      <c r="AL14" t="s">
        <v>67</v>
      </c>
      <c r="AM14" t="s">
        <v>218</v>
      </c>
      <c r="AN14">
        <v>0</v>
      </c>
      <c r="AO14">
        <v>999</v>
      </c>
      <c r="AQ14">
        <v>1</v>
      </c>
      <c r="AS14" t="s">
        <v>163</v>
      </c>
      <c r="AU1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4" s="79"/>
    </row>
    <row r="15" spans="1:58">
      <c r="B15" s="28" t="s">
        <v>219</v>
      </c>
      <c r="C15" s="21" t="s">
        <v>161</v>
      </c>
      <c r="D15" s="22" t="s">
        <v>220</v>
      </c>
      <c r="E15" s="23">
        <v>0.4</v>
      </c>
      <c r="F15" s="24">
        <v>0</v>
      </c>
      <c r="G15" s="11">
        <v>0</v>
      </c>
      <c r="H15" s="25" t="s">
        <v>163</v>
      </c>
      <c r="I15" s="19">
        <v>0</v>
      </c>
      <c r="J15" s="31">
        <v>0.25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8">
        <v>0</v>
      </c>
      <c r="T15" s="39" t="s">
        <v>92</v>
      </c>
      <c r="V15" s="41"/>
      <c r="W15" s="50" t="s">
        <v>199</v>
      </c>
      <c r="X15" s="51">
        <v>0.1</v>
      </c>
      <c r="Z15" s="41"/>
      <c r="AA15" s="50" t="s">
        <v>92</v>
      </c>
      <c r="AB15" s="51">
        <v>0</v>
      </c>
      <c r="AF15" s="66"/>
      <c r="AG15" s="66"/>
      <c r="AH15" s="66"/>
      <c r="AL15" t="s">
        <v>67</v>
      </c>
      <c r="AM15" t="s">
        <v>221</v>
      </c>
      <c r="AN15">
        <v>0</v>
      </c>
      <c r="AO15">
        <v>999</v>
      </c>
      <c r="AQ15">
        <v>1</v>
      </c>
      <c r="AS15" t="s">
        <v>163</v>
      </c>
      <c r="AU1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5" s="79"/>
    </row>
    <row r="16" spans="1:58">
      <c r="B16" s="28" t="s">
        <v>222</v>
      </c>
      <c r="C16" s="21" t="s">
        <v>161</v>
      </c>
      <c r="D16" s="22" t="s">
        <v>223</v>
      </c>
      <c r="E16" s="23">
        <v>0.4</v>
      </c>
      <c r="F16" s="24">
        <v>0</v>
      </c>
      <c r="G16" s="11">
        <v>0</v>
      </c>
      <c r="H16" s="25" t="s">
        <v>163</v>
      </c>
      <c r="I16" s="19">
        <v>0</v>
      </c>
      <c r="J16" s="31">
        <v>0.25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8">
        <v>0</v>
      </c>
      <c r="T16" s="39" t="s">
        <v>224</v>
      </c>
      <c r="V16" s="41"/>
      <c r="W16" s="50" t="s">
        <v>83</v>
      </c>
      <c r="X16" s="51">
        <v>0.1</v>
      </c>
      <c r="Z16" s="41"/>
      <c r="AA16" s="50" t="s">
        <v>224</v>
      </c>
      <c r="AB16" s="51">
        <v>0</v>
      </c>
      <c r="AL16" t="s">
        <v>67</v>
      </c>
      <c r="AM16" t="s">
        <v>225</v>
      </c>
      <c r="AN16">
        <v>0</v>
      </c>
      <c r="AO16">
        <v>999</v>
      </c>
      <c r="AQ16">
        <v>1</v>
      </c>
      <c r="AS16" t="s">
        <v>163</v>
      </c>
      <c r="AU1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6" s="79"/>
    </row>
    <row r="17" spans="2:48">
      <c r="B17" s="28" t="s">
        <v>226</v>
      </c>
      <c r="C17" s="21" t="s">
        <v>161</v>
      </c>
      <c r="D17" s="22" t="s">
        <v>227</v>
      </c>
      <c r="E17" s="23">
        <v>0.4</v>
      </c>
      <c r="F17" s="24">
        <v>0</v>
      </c>
      <c r="G17" s="11">
        <v>0</v>
      </c>
      <c r="H17" s="25" t="s">
        <v>163</v>
      </c>
      <c r="I17" s="19">
        <v>0</v>
      </c>
      <c r="J17" s="31">
        <v>0.25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8">
        <v>0</v>
      </c>
      <c r="T17" s="39" t="s">
        <v>228</v>
      </c>
      <c r="V17" s="41"/>
      <c r="W17" s="50" t="s">
        <v>206</v>
      </c>
      <c r="X17" s="51">
        <v>0.1</v>
      </c>
      <c r="Z17" s="41"/>
      <c r="AA17" s="50" t="s">
        <v>228</v>
      </c>
      <c r="AB17" s="51">
        <v>0</v>
      </c>
      <c r="AL17" t="s">
        <v>67</v>
      </c>
      <c r="AM17" t="s">
        <v>229</v>
      </c>
      <c r="AN17">
        <v>0</v>
      </c>
      <c r="AO17">
        <v>999</v>
      </c>
      <c r="AQ17">
        <v>1</v>
      </c>
      <c r="AS17" t="s">
        <v>163</v>
      </c>
      <c r="AU1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7" s="79"/>
    </row>
    <row r="18" spans="2:48">
      <c r="B18" s="28" t="s">
        <v>230</v>
      </c>
      <c r="C18" s="21" t="s">
        <v>161</v>
      </c>
      <c r="D18" s="22" t="s">
        <v>231</v>
      </c>
      <c r="E18" s="23">
        <v>0.4</v>
      </c>
      <c r="F18" s="24">
        <v>0</v>
      </c>
      <c r="G18" s="11">
        <v>0</v>
      </c>
      <c r="H18" s="25" t="s">
        <v>163</v>
      </c>
      <c r="I18" s="19">
        <v>0</v>
      </c>
      <c r="J18" s="31">
        <v>0.25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8">
        <v>0</v>
      </c>
      <c r="T18" s="39" t="s">
        <v>232</v>
      </c>
      <c r="V18" s="41"/>
      <c r="W18" s="50" t="s">
        <v>210</v>
      </c>
      <c r="X18" s="51">
        <v>0.1</v>
      </c>
      <c r="Z18" s="41"/>
      <c r="AA18" s="50" t="s">
        <v>232</v>
      </c>
      <c r="AB18" s="51">
        <v>0</v>
      </c>
      <c r="AL18" t="s">
        <v>67</v>
      </c>
      <c r="AM18" t="s">
        <v>233</v>
      </c>
      <c r="AN18">
        <v>0</v>
      </c>
      <c r="AO18">
        <v>999</v>
      </c>
      <c r="AQ18">
        <v>1</v>
      </c>
      <c r="AS18" t="s">
        <v>163</v>
      </c>
      <c r="AU1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8" s="79"/>
    </row>
    <row r="19" spans="2:48">
      <c r="B19" s="28" t="s">
        <v>234</v>
      </c>
      <c r="C19" s="21" t="s">
        <v>161</v>
      </c>
      <c r="D19" s="22" t="s">
        <v>235</v>
      </c>
      <c r="E19" s="23">
        <v>0.4</v>
      </c>
      <c r="F19" s="24">
        <v>0</v>
      </c>
      <c r="G19" s="11">
        <v>0</v>
      </c>
      <c r="H19" s="25" t="s">
        <v>163</v>
      </c>
      <c r="I19" s="19">
        <v>0</v>
      </c>
      <c r="J19" s="31">
        <v>0.25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8">
        <v>0</v>
      </c>
      <c r="T19" s="39" t="s">
        <v>236</v>
      </c>
      <c r="V19" s="41"/>
      <c r="W19" s="50" t="s">
        <v>88</v>
      </c>
      <c r="X19" s="51">
        <v>0.1</v>
      </c>
      <c r="Z19" s="41"/>
      <c r="AA19" s="50" t="s">
        <v>236</v>
      </c>
      <c r="AB19" s="51">
        <v>0</v>
      </c>
      <c r="AL19" t="s">
        <v>67</v>
      </c>
      <c r="AM19" t="s">
        <v>237</v>
      </c>
      <c r="AN19">
        <v>0</v>
      </c>
      <c r="AO19">
        <v>999</v>
      </c>
      <c r="AQ19">
        <v>1</v>
      </c>
      <c r="AS19" t="s">
        <v>163</v>
      </c>
      <c r="AU1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9" s="79"/>
    </row>
    <row r="20" spans="2:48">
      <c r="B20" s="28" t="s">
        <v>238</v>
      </c>
      <c r="C20" s="21" t="s">
        <v>161</v>
      </c>
      <c r="D20" s="22" t="s">
        <v>239</v>
      </c>
      <c r="E20" s="23">
        <v>0.4</v>
      </c>
      <c r="F20" s="24">
        <v>0</v>
      </c>
      <c r="G20" s="11">
        <v>0</v>
      </c>
      <c r="H20" s="25" t="s">
        <v>163</v>
      </c>
      <c r="I20" s="19">
        <v>0</v>
      </c>
      <c r="J20" s="31">
        <v>0.25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8">
        <v>0</v>
      </c>
      <c r="T20" s="39" t="s">
        <v>240</v>
      </c>
      <c r="V20" s="41"/>
      <c r="W20" s="50" t="s">
        <v>217</v>
      </c>
      <c r="X20" s="51">
        <v>0.1</v>
      </c>
      <c r="Z20" s="41"/>
      <c r="AA20" s="50" t="s">
        <v>240</v>
      </c>
      <c r="AB20" s="51">
        <v>0</v>
      </c>
      <c r="AL20" t="s">
        <v>67</v>
      </c>
      <c r="AM20" t="s">
        <v>241</v>
      </c>
      <c r="AN20">
        <v>0</v>
      </c>
      <c r="AO20">
        <v>999</v>
      </c>
      <c r="AQ20">
        <v>1</v>
      </c>
      <c r="AS20" t="s">
        <v>163</v>
      </c>
      <c r="AU2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0" s="79"/>
    </row>
    <row r="21" spans="2:48">
      <c r="B21" s="28" t="s">
        <v>242</v>
      </c>
      <c r="C21" s="21" t="s">
        <v>161</v>
      </c>
      <c r="D21" s="22" t="s">
        <v>243</v>
      </c>
      <c r="E21" s="23">
        <v>0.4</v>
      </c>
      <c r="F21" s="24">
        <v>0</v>
      </c>
      <c r="G21" s="11">
        <v>0</v>
      </c>
      <c r="H21" s="25" t="s">
        <v>163</v>
      </c>
      <c r="I21" s="19">
        <v>0</v>
      </c>
      <c r="J21" s="31">
        <v>0.25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8">
        <v>0</v>
      </c>
      <c r="T21" s="39" t="s">
        <v>244</v>
      </c>
      <c r="V21" s="41"/>
      <c r="W21" s="50" t="s">
        <v>92</v>
      </c>
      <c r="X21" s="51">
        <v>0.1</v>
      </c>
      <c r="Z21" s="41"/>
      <c r="AA21" s="50" t="s">
        <v>245</v>
      </c>
      <c r="AB21" s="51">
        <v>0</v>
      </c>
      <c r="AL21" t="s">
        <v>67</v>
      </c>
      <c r="AM21" t="s">
        <v>246</v>
      </c>
      <c r="AN21">
        <v>0</v>
      </c>
      <c r="AO21">
        <v>999</v>
      </c>
      <c r="AQ21">
        <v>1</v>
      </c>
      <c r="AS21" t="s">
        <v>163</v>
      </c>
      <c r="AU2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1" s="79"/>
    </row>
    <row r="22" spans="2:48">
      <c r="B22" s="28" t="s">
        <v>247</v>
      </c>
      <c r="C22" s="21" t="s">
        <v>161</v>
      </c>
      <c r="D22" s="22" t="s">
        <v>248</v>
      </c>
      <c r="E22" s="23">
        <v>0.4</v>
      </c>
      <c r="F22" s="24">
        <v>0</v>
      </c>
      <c r="G22" s="11">
        <v>0</v>
      </c>
      <c r="H22" s="25" t="s">
        <v>163</v>
      </c>
      <c r="I22" s="19">
        <v>0</v>
      </c>
      <c r="J22" s="31">
        <v>0.25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8">
        <v>0</v>
      </c>
      <c r="T22" s="39" t="s">
        <v>249</v>
      </c>
      <c r="V22" s="41"/>
      <c r="W22" s="50" t="s">
        <v>224</v>
      </c>
      <c r="X22" s="51">
        <v>0.1</v>
      </c>
      <c r="Z22" s="41"/>
      <c r="AA22" s="50" t="s">
        <v>244</v>
      </c>
      <c r="AB22" s="51">
        <v>0</v>
      </c>
      <c r="AL22" t="s">
        <v>67</v>
      </c>
      <c r="AM22" t="s">
        <v>250</v>
      </c>
      <c r="AN22">
        <v>0</v>
      </c>
      <c r="AO22">
        <v>999</v>
      </c>
      <c r="AQ22">
        <v>1</v>
      </c>
      <c r="AS22" t="s">
        <v>163</v>
      </c>
      <c r="AU2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2" s="79"/>
    </row>
    <row r="23" spans="2:48">
      <c r="B23" s="28" t="s">
        <v>251</v>
      </c>
      <c r="C23" s="21" t="s">
        <v>161</v>
      </c>
      <c r="D23" s="22" t="s">
        <v>252</v>
      </c>
      <c r="E23" s="23">
        <v>0.4</v>
      </c>
      <c r="F23" s="24">
        <v>0</v>
      </c>
      <c r="G23" s="11">
        <v>0</v>
      </c>
      <c r="H23" s="25" t="s">
        <v>163</v>
      </c>
      <c r="I23" s="19">
        <v>0</v>
      </c>
      <c r="J23" s="31">
        <v>0.25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8">
        <v>0</v>
      </c>
      <c r="T23" s="39" t="s">
        <v>253</v>
      </c>
      <c r="V23" s="41"/>
      <c r="W23" s="50" t="s">
        <v>228</v>
      </c>
      <c r="X23" s="51">
        <v>0.1</v>
      </c>
      <c r="Z23" s="41"/>
      <c r="AA23" s="50" t="s">
        <v>249</v>
      </c>
      <c r="AB23" s="51">
        <v>0</v>
      </c>
      <c r="AL23" t="s">
        <v>67</v>
      </c>
      <c r="AM23" t="s">
        <v>254</v>
      </c>
      <c r="AN23">
        <v>0</v>
      </c>
      <c r="AO23">
        <v>999</v>
      </c>
      <c r="AQ23">
        <v>1</v>
      </c>
      <c r="AS23" t="s">
        <v>163</v>
      </c>
      <c r="AU2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3" s="79"/>
    </row>
    <row r="24" spans="2:48">
      <c r="B24" s="28" t="s">
        <v>255</v>
      </c>
      <c r="C24" s="21" t="s">
        <v>161</v>
      </c>
      <c r="D24" s="22" t="s">
        <v>256</v>
      </c>
      <c r="E24" s="23">
        <v>0.4</v>
      </c>
      <c r="F24" s="24">
        <v>0</v>
      </c>
      <c r="G24" s="11">
        <v>0</v>
      </c>
      <c r="H24" s="25" t="s">
        <v>163</v>
      </c>
      <c r="I24" s="19">
        <v>0</v>
      </c>
      <c r="J24" s="31">
        <v>0.25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8">
        <v>0</v>
      </c>
      <c r="T24" s="39" t="s">
        <v>257</v>
      </c>
      <c r="V24" s="41"/>
      <c r="W24" s="50" t="s">
        <v>232</v>
      </c>
      <c r="X24" s="51">
        <v>0.1</v>
      </c>
      <c r="Z24" s="41"/>
      <c r="AA24" s="50" t="s">
        <v>253</v>
      </c>
      <c r="AB24" s="51">
        <v>0</v>
      </c>
      <c r="AL24" t="s">
        <v>67</v>
      </c>
      <c r="AM24" t="s">
        <v>258</v>
      </c>
      <c r="AN24">
        <v>0</v>
      </c>
      <c r="AO24">
        <v>999</v>
      </c>
      <c r="AQ24">
        <v>1</v>
      </c>
      <c r="AS24" t="s">
        <v>163</v>
      </c>
      <c r="AU2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4" s="79"/>
    </row>
    <row r="25" spans="2:48">
      <c r="B25" s="28" t="s">
        <v>259</v>
      </c>
      <c r="C25" s="21" t="s">
        <v>161</v>
      </c>
      <c r="D25" s="22" t="s">
        <v>260</v>
      </c>
      <c r="E25" s="23">
        <v>0.4</v>
      </c>
      <c r="F25" s="24">
        <v>0</v>
      </c>
      <c r="G25" s="11">
        <v>0</v>
      </c>
      <c r="H25" s="25" t="s">
        <v>163</v>
      </c>
      <c r="I25" s="19">
        <v>0</v>
      </c>
      <c r="J25" s="31">
        <v>0.25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8">
        <v>0</v>
      </c>
      <c r="T25" s="39" t="s">
        <v>172</v>
      </c>
      <c r="V25" s="41"/>
      <c r="W25" s="50" t="s">
        <v>236</v>
      </c>
      <c r="X25" s="51">
        <v>0.1</v>
      </c>
      <c r="Z25" s="41"/>
      <c r="AA25" s="50" t="s">
        <v>257</v>
      </c>
      <c r="AB25" s="51">
        <v>0</v>
      </c>
      <c r="AL25" t="s">
        <v>67</v>
      </c>
      <c r="AM25" t="s">
        <v>261</v>
      </c>
      <c r="AN25">
        <v>0</v>
      </c>
      <c r="AO25">
        <v>999</v>
      </c>
      <c r="AQ25">
        <v>1</v>
      </c>
      <c r="AS25" t="s">
        <v>163</v>
      </c>
      <c r="AU2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5" s="79"/>
    </row>
    <row r="26" spans="2:48">
      <c r="B26" s="28" t="s">
        <v>262</v>
      </c>
      <c r="C26" s="21" t="s">
        <v>161</v>
      </c>
      <c r="D26" s="22" t="s">
        <v>263</v>
      </c>
      <c r="E26" s="23">
        <v>0.4</v>
      </c>
      <c r="F26" s="24">
        <v>0</v>
      </c>
      <c r="G26" s="11">
        <v>0</v>
      </c>
      <c r="H26" s="25" t="s">
        <v>163</v>
      </c>
      <c r="I26" s="19">
        <v>0</v>
      </c>
      <c r="J26" s="31">
        <v>0.25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8">
        <v>0</v>
      </c>
      <c r="T26" s="39" t="s">
        <v>264</v>
      </c>
      <c r="V26" s="41"/>
      <c r="W26" s="50" t="s">
        <v>240</v>
      </c>
      <c r="X26" s="51">
        <v>0.1</v>
      </c>
      <c r="Z26" s="41"/>
      <c r="AA26" s="50" t="s">
        <v>172</v>
      </c>
      <c r="AB26" s="51">
        <v>0</v>
      </c>
      <c r="AL26" t="s">
        <v>67</v>
      </c>
      <c r="AM26" t="s">
        <v>265</v>
      </c>
      <c r="AN26">
        <v>0</v>
      </c>
      <c r="AO26">
        <v>999</v>
      </c>
      <c r="AQ26">
        <v>1</v>
      </c>
      <c r="AS26" t="s">
        <v>163</v>
      </c>
      <c r="AU2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6" s="79"/>
    </row>
    <row r="27" spans="2:48">
      <c r="B27" s="28" t="s">
        <v>266</v>
      </c>
      <c r="C27" s="21" t="s">
        <v>161</v>
      </c>
      <c r="D27" s="22" t="s">
        <v>267</v>
      </c>
      <c r="E27" s="23">
        <v>0.4</v>
      </c>
      <c r="F27" s="24">
        <v>0</v>
      </c>
      <c r="G27" s="11">
        <v>0</v>
      </c>
      <c r="H27" s="25" t="s">
        <v>163</v>
      </c>
      <c r="I27" s="19">
        <v>0</v>
      </c>
      <c r="J27" s="31">
        <v>0.25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8">
        <v>0</v>
      </c>
      <c r="T27" s="39" t="s">
        <v>268</v>
      </c>
      <c r="V27" s="41"/>
      <c r="W27" s="50" t="s">
        <v>245</v>
      </c>
      <c r="X27" s="51">
        <v>0.1</v>
      </c>
      <c r="Z27" s="41"/>
      <c r="AA27" s="50" t="s">
        <v>264</v>
      </c>
      <c r="AB27" s="51">
        <v>0</v>
      </c>
      <c r="AL27" t="s">
        <v>67</v>
      </c>
      <c r="AM27" t="s">
        <v>269</v>
      </c>
      <c r="AN27">
        <v>0</v>
      </c>
      <c r="AO27">
        <v>999</v>
      </c>
      <c r="AQ27">
        <v>1</v>
      </c>
      <c r="AS27" t="s">
        <v>163</v>
      </c>
      <c r="AU2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7" s="79"/>
    </row>
    <row r="28" spans="2:48">
      <c r="B28" s="28" t="s">
        <v>270</v>
      </c>
      <c r="C28" s="21" t="s">
        <v>161</v>
      </c>
      <c r="D28" s="22" t="s">
        <v>271</v>
      </c>
      <c r="E28" s="23">
        <v>0.4</v>
      </c>
      <c r="F28" s="24">
        <v>0</v>
      </c>
      <c r="G28" s="11">
        <v>0</v>
      </c>
      <c r="H28" s="25" t="s">
        <v>163</v>
      </c>
      <c r="I28" s="19">
        <v>0</v>
      </c>
      <c r="J28" s="31">
        <v>0.25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8">
        <v>0</v>
      </c>
      <c r="T28" s="39" t="s">
        <v>272</v>
      </c>
      <c r="V28" s="41"/>
      <c r="W28" s="50" t="s">
        <v>244</v>
      </c>
      <c r="X28" s="51">
        <v>0.1</v>
      </c>
      <c r="Z28" s="41"/>
      <c r="AA28" s="50" t="s">
        <v>268</v>
      </c>
      <c r="AB28" s="51">
        <v>0</v>
      </c>
      <c r="AL28" t="s">
        <v>67</v>
      </c>
      <c r="AM28" t="s">
        <v>273</v>
      </c>
      <c r="AN28">
        <v>0</v>
      </c>
      <c r="AO28">
        <v>999</v>
      </c>
      <c r="AQ28">
        <v>1</v>
      </c>
      <c r="AS28" t="s">
        <v>163</v>
      </c>
      <c r="AU2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8" s="79"/>
    </row>
    <row r="29" spans="2:48">
      <c r="B29" s="28" t="s">
        <v>274</v>
      </c>
      <c r="C29" s="21" t="s">
        <v>161</v>
      </c>
      <c r="D29" s="22" t="s">
        <v>275</v>
      </c>
      <c r="E29" s="23">
        <v>0.4</v>
      </c>
      <c r="F29" s="24">
        <v>0</v>
      </c>
      <c r="G29" s="11">
        <v>0</v>
      </c>
      <c r="H29" s="25" t="s">
        <v>163</v>
      </c>
      <c r="I29" s="19">
        <v>0</v>
      </c>
      <c r="J29" s="31">
        <v>0.25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8">
        <v>0</v>
      </c>
      <c r="T29" s="39" t="s">
        <v>182</v>
      </c>
      <c r="V29" s="41"/>
      <c r="W29" s="50" t="s">
        <v>249</v>
      </c>
      <c r="X29" s="51">
        <v>0.1</v>
      </c>
      <c r="Z29" s="41"/>
      <c r="AA29" s="50" t="s">
        <v>272</v>
      </c>
      <c r="AB29" s="51">
        <v>0</v>
      </c>
      <c r="AL29" t="s">
        <v>67</v>
      </c>
      <c r="AM29" t="s">
        <v>276</v>
      </c>
      <c r="AN29">
        <v>0</v>
      </c>
      <c r="AO29">
        <v>999</v>
      </c>
      <c r="AQ29">
        <v>1</v>
      </c>
      <c r="AS29" t="s">
        <v>163</v>
      </c>
      <c r="AU2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9" s="79"/>
    </row>
    <row r="30" spans="2:48">
      <c r="B30" s="28" t="s">
        <v>277</v>
      </c>
      <c r="C30" s="21" t="s">
        <v>75</v>
      </c>
      <c r="D30" s="22" t="s">
        <v>278</v>
      </c>
      <c r="E30" s="23">
        <v>0.52</v>
      </c>
      <c r="F30" s="24">
        <v>0</v>
      </c>
      <c r="G30" s="11">
        <v>0</v>
      </c>
      <c r="H30" s="25" t="s">
        <v>17</v>
      </c>
      <c r="I30" s="19">
        <v>1</v>
      </c>
      <c r="J30" s="31">
        <v>0.35</v>
      </c>
      <c r="K30" s="32">
        <v>5</v>
      </c>
      <c r="L30" s="32">
        <v>5</v>
      </c>
      <c r="M30" s="32">
        <v>5</v>
      </c>
      <c r="N30" s="32">
        <v>5</v>
      </c>
      <c r="O30" s="32">
        <v>5</v>
      </c>
      <c r="P30" s="32">
        <v>5</v>
      </c>
      <c r="Q30" s="32">
        <v>3</v>
      </c>
      <c r="R30" s="32">
        <v>2</v>
      </c>
      <c r="S30" s="38">
        <v>2</v>
      </c>
      <c r="T30" s="39" t="s">
        <v>279</v>
      </c>
      <c r="V30" s="41"/>
      <c r="W30" s="50" t="s">
        <v>253</v>
      </c>
      <c r="X30" s="51">
        <v>0.1</v>
      </c>
      <c r="Z30" s="41"/>
      <c r="AA30" s="50" t="s">
        <v>182</v>
      </c>
      <c r="AB30" s="51">
        <v>0</v>
      </c>
      <c r="AL30" t="s">
        <v>67</v>
      </c>
      <c r="AM30" t="s">
        <v>280</v>
      </c>
      <c r="AN30">
        <v>0</v>
      </c>
      <c r="AO30">
        <v>999</v>
      </c>
      <c r="AQ30">
        <v>1</v>
      </c>
      <c r="AS30" t="s">
        <v>163</v>
      </c>
      <c r="AU3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0" s="79"/>
    </row>
    <row r="31" spans="2:48">
      <c r="B31" s="28" t="s">
        <v>281</v>
      </c>
      <c r="C31" s="21" t="s">
        <v>75</v>
      </c>
      <c r="D31" s="22" t="s">
        <v>282</v>
      </c>
      <c r="E31" s="23">
        <v>1.5</v>
      </c>
      <c r="F31" s="24">
        <v>0</v>
      </c>
      <c r="G31" s="11">
        <v>1</v>
      </c>
      <c r="H31" s="25" t="s">
        <v>17</v>
      </c>
      <c r="I31" s="19">
        <v>2</v>
      </c>
      <c r="J31" s="31">
        <v>1.5</v>
      </c>
      <c r="K31" s="32">
        <v>5</v>
      </c>
      <c r="L31" s="32">
        <v>5</v>
      </c>
      <c r="M31" s="32">
        <v>5</v>
      </c>
      <c r="N31" s="32">
        <v>5</v>
      </c>
      <c r="O31" s="32">
        <v>5</v>
      </c>
      <c r="P31" s="32">
        <v>5</v>
      </c>
      <c r="Q31" s="32">
        <v>3</v>
      </c>
      <c r="R31" s="32">
        <v>2</v>
      </c>
      <c r="S31" s="38">
        <v>2</v>
      </c>
      <c r="T31" s="39" t="s">
        <v>283</v>
      </c>
      <c r="V31" s="41"/>
      <c r="W31" s="50" t="s">
        <v>257</v>
      </c>
      <c r="X31" s="51">
        <v>0.1</v>
      </c>
      <c r="Z31" s="41"/>
      <c r="AA31" s="50" t="s">
        <v>279</v>
      </c>
      <c r="AB31" s="51">
        <v>0</v>
      </c>
      <c r="AL31" t="s">
        <v>67</v>
      </c>
      <c r="AM31" t="s">
        <v>284</v>
      </c>
      <c r="AN31">
        <v>0</v>
      </c>
      <c r="AO31">
        <v>999</v>
      </c>
      <c r="AQ31">
        <v>1</v>
      </c>
      <c r="AS31" t="s">
        <v>163</v>
      </c>
      <c r="AU3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1" s="79"/>
    </row>
    <row r="32" spans="2:48">
      <c r="B32" s="28" t="s">
        <v>285</v>
      </c>
      <c r="C32" s="21" t="s">
        <v>75</v>
      </c>
      <c r="D32" s="22" t="s">
        <v>286</v>
      </c>
      <c r="E32" s="23">
        <v>0.52</v>
      </c>
      <c r="F32" s="24">
        <v>0</v>
      </c>
      <c r="G32" s="11">
        <v>0</v>
      </c>
      <c r="H32" s="25" t="s">
        <v>17</v>
      </c>
      <c r="I32" s="19">
        <v>1</v>
      </c>
      <c r="J32" s="31">
        <v>0.4</v>
      </c>
      <c r="K32" s="32">
        <v>5</v>
      </c>
      <c r="L32" s="32">
        <v>5</v>
      </c>
      <c r="M32" s="32">
        <v>5</v>
      </c>
      <c r="N32" s="32">
        <v>5</v>
      </c>
      <c r="O32" s="32">
        <v>5</v>
      </c>
      <c r="P32" s="32">
        <v>5</v>
      </c>
      <c r="Q32" s="32">
        <v>3</v>
      </c>
      <c r="R32" s="32">
        <v>2</v>
      </c>
      <c r="S32" s="38">
        <v>2</v>
      </c>
      <c r="T32" s="39" t="s">
        <v>287</v>
      </c>
      <c r="V32" s="41"/>
      <c r="W32" s="50" t="s">
        <v>172</v>
      </c>
      <c r="X32" s="51">
        <v>0.1</v>
      </c>
      <c r="Z32" s="41"/>
      <c r="AA32" s="50" t="s">
        <v>283</v>
      </c>
      <c r="AB32" s="51">
        <v>0</v>
      </c>
      <c r="AL32" t="s">
        <v>67</v>
      </c>
      <c r="AM32" t="s">
        <v>288</v>
      </c>
      <c r="AN32">
        <v>0</v>
      </c>
      <c r="AO32">
        <v>999</v>
      </c>
      <c r="AQ32">
        <v>1</v>
      </c>
      <c r="AS32" t="s">
        <v>163</v>
      </c>
      <c r="AU3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2" s="79"/>
    </row>
    <row r="33" spans="2:48">
      <c r="B33" s="28" t="s">
        <v>289</v>
      </c>
      <c r="C33" s="21" t="s">
        <v>75</v>
      </c>
      <c r="D33" s="22" t="s">
        <v>290</v>
      </c>
      <c r="E33" s="23">
        <v>0.52</v>
      </c>
      <c r="F33" s="24">
        <v>0</v>
      </c>
      <c r="G33" s="11">
        <v>0</v>
      </c>
      <c r="H33" s="25" t="s">
        <v>17</v>
      </c>
      <c r="I33" s="19">
        <v>1</v>
      </c>
      <c r="J33" s="31">
        <v>0.4</v>
      </c>
      <c r="K33" s="32">
        <v>5</v>
      </c>
      <c r="L33" s="32">
        <v>5</v>
      </c>
      <c r="M33" s="32">
        <v>5</v>
      </c>
      <c r="N33" s="32">
        <v>5</v>
      </c>
      <c r="O33" s="32">
        <v>5</v>
      </c>
      <c r="P33" s="32">
        <v>5</v>
      </c>
      <c r="Q33" s="32">
        <v>3</v>
      </c>
      <c r="R33" s="32">
        <v>2</v>
      </c>
      <c r="S33" s="38">
        <v>2</v>
      </c>
      <c r="T33" s="39" t="s">
        <v>291</v>
      </c>
      <c r="V33" s="41"/>
      <c r="W33" s="50" t="s">
        <v>264</v>
      </c>
      <c r="X33" s="51">
        <v>0.1</v>
      </c>
      <c r="Z33" s="41"/>
      <c r="AA33" s="50" t="s">
        <v>287</v>
      </c>
      <c r="AB33" s="51">
        <v>0</v>
      </c>
      <c r="AL33" t="s">
        <v>67</v>
      </c>
      <c r="AM33" t="s">
        <v>292</v>
      </c>
      <c r="AN33">
        <v>0</v>
      </c>
      <c r="AO33">
        <v>999</v>
      </c>
      <c r="AQ33">
        <v>1</v>
      </c>
      <c r="AS33" t="s">
        <v>163</v>
      </c>
      <c r="AU3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3" s="79"/>
    </row>
    <row r="34" spans="2:48">
      <c r="B34" s="28" t="s">
        <v>293</v>
      </c>
      <c r="C34" s="21" t="s">
        <v>75</v>
      </c>
      <c r="D34" s="22" t="s">
        <v>294</v>
      </c>
      <c r="E34" s="23">
        <v>0.52</v>
      </c>
      <c r="F34" s="24">
        <v>0</v>
      </c>
      <c r="G34" s="11">
        <v>0</v>
      </c>
      <c r="H34" s="25" t="s">
        <v>17</v>
      </c>
      <c r="I34" s="19">
        <v>1</v>
      </c>
      <c r="J34" s="31">
        <v>0.4</v>
      </c>
      <c r="K34" s="32">
        <v>5</v>
      </c>
      <c r="L34" s="32">
        <v>5</v>
      </c>
      <c r="M34" s="32">
        <v>5</v>
      </c>
      <c r="N34" s="32">
        <v>5</v>
      </c>
      <c r="O34" s="32">
        <v>5</v>
      </c>
      <c r="P34" s="32">
        <v>5</v>
      </c>
      <c r="Q34" s="32">
        <v>3</v>
      </c>
      <c r="R34" s="32">
        <v>2</v>
      </c>
      <c r="S34" s="38">
        <v>2</v>
      </c>
      <c r="T34" s="39" t="s">
        <v>295</v>
      </c>
      <c r="V34" s="41"/>
      <c r="W34" s="50" t="s">
        <v>268</v>
      </c>
      <c r="X34" s="51">
        <v>0.1</v>
      </c>
      <c r="Z34" s="41"/>
      <c r="AA34" s="50" t="s">
        <v>291</v>
      </c>
      <c r="AB34" s="51">
        <v>0</v>
      </c>
      <c r="AL34" t="s">
        <v>67</v>
      </c>
      <c r="AM34" t="s">
        <v>296</v>
      </c>
      <c r="AN34">
        <v>0</v>
      </c>
      <c r="AO34">
        <v>999</v>
      </c>
      <c r="AQ34">
        <v>1</v>
      </c>
      <c r="AS34" t="s">
        <v>163</v>
      </c>
      <c r="AU3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4" s="79"/>
    </row>
    <row r="35" spans="2:48">
      <c r="B35" s="28" t="s">
        <v>297</v>
      </c>
      <c r="C35" s="21" t="s">
        <v>75</v>
      </c>
      <c r="D35" s="22" t="s">
        <v>298</v>
      </c>
      <c r="E35" s="23">
        <v>0.52</v>
      </c>
      <c r="F35" s="24">
        <v>0</v>
      </c>
      <c r="G35" s="11">
        <v>0</v>
      </c>
      <c r="H35" s="25" t="s">
        <v>17</v>
      </c>
      <c r="I35" s="19">
        <v>1</v>
      </c>
      <c r="J35" s="31">
        <v>0.4</v>
      </c>
      <c r="K35" s="32">
        <v>5</v>
      </c>
      <c r="L35" s="32">
        <v>5</v>
      </c>
      <c r="M35" s="32">
        <v>5</v>
      </c>
      <c r="N35" s="32">
        <v>5</v>
      </c>
      <c r="O35" s="32">
        <v>5</v>
      </c>
      <c r="P35" s="32">
        <v>5</v>
      </c>
      <c r="Q35" s="32">
        <v>3</v>
      </c>
      <c r="R35" s="32">
        <v>2</v>
      </c>
      <c r="S35" s="38">
        <v>2</v>
      </c>
      <c r="T35" s="39" t="s">
        <v>299</v>
      </c>
      <c r="V35" s="41"/>
      <c r="W35" s="50" t="s">
        <v>272</v>
      </c>
      <c r="X35" s="51">
        <v>0.1</v>
      </c>
      <c r="Z35" s="41"/>
      <c r="AA35" s="50" t="s">
        <v>295</v>
      </c>
      <c r="AB35" s="51">
        <v>0</v>
      </c>
      <c r="AL35" t="s">
        <v>67</v>
      </c>
      <c r="AM35" t="s">
        <v>300</v>
      </c>
      <c r="AN35">
        <v>0</v>
      </c>
      <c r="AO35">
        <v>999</v>
      </c>
      <c r="AQ35">
        <v>1</v>
      </c>
      <c r="AS35" t="s">
        <v>163</v>
      </c>
      <c r="AU3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5" s="79"/>
    </row>
    <row r="36" spans="2:48">
      <c r="B36" s="28" t="s">
        <v>301</v>
      </c>
      <c r="C36" s="21" t="s">
        <v>75</v>
      </c>
      <c r="D36" s="22" t="s">
        <v>302</v>
      </c>
      <c r="E36" s="23">
        <v>0.52</v>
      </c>
      <c r="F36" s="24">
        <v>0</v>
      </c>
      <c r="G36" s="11">
        <v>0</v>
      </c>
      <c r="H36" s="25" t="s">
        <v>17</v>
      </c>
      <c r="I36" s="19">
        <v>1</v>
      </c>
      <c r="J36" s="31">
        <v>0.4</v>
      </c>
      <c r="K36" s="32">
        <v>5</v>
      </c>
      <c r="L36" s="32">
        <v>5</v>
      </c>
      <c r="M36" s="32">
        <v>5</v>
      </c>
      <c r="N36" s="32">
        <v>5</v>
      </c>
      <c r="O36" s="32">
        <v>5</v>
      </c>
      <c r="P36" s="32">
        <v>5</v>
      </c>
      <c r="Q36" s="32">
        <v>3</v>
      </c>
      <c r="R36" s="32">
        <v>2</v>
      </c>
      <c r="S36" s="38">
        <v>2</v>
      </c>
      <c r="T36" s="39" t="s">
        <v>303</v>
      </c>
      <c r="V36" s="41"/>
      <c r="W36" s="50" t="s">
        <v>182</v>
      </c>
      <c r="X36" s="51">
        <v>0.1</v>
      </c>
      <c r="Z36" s="41"/>
      <c r="AA36" s="50" t="s">
        <v>299</v>
      </c>
      <c r="AB36" s="51">
        <v>0</v>
      </c>
      <c r="AL36" t="s">
        <v>67</v>
      </c>
      <c r="AM36" t="s">
        <v>304</v>
      </c>
      <c r="AN36">
        <v>0</v>
      </c>
      <c r="AO36">
        <v>999</v>
      </c>
      <c r="AQ36">
        <v>1</v>
      </c>
      <c r="AS36" t="s">
        <v>163</v>
      </c>
      <c r="AU3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6" s="79"/>
    </row>
    <row r="37" spans="2:48">
      <c r="B37" s="28" t="s">
        <v>305</v>
      </c>
      <c r="C37" s="21" t="s">
        <v>75</v>
      </c>
      <c r="D37" s="22" t="s">
        <v>211</v>
      </c>
      <c r="E37" s="23">
        <v>0.52</v>
      </c>
      <c r="F37" s="24">
        <v>0</v>
      </c>
      <c r="G37" s="11">
        <v>0</v>
      </c>
      <c r="H37" s="25" t="s">
        <v>17</v>
      </c>
      <c r="I37" s="19">
        <v>1</v>
      </c>
      <c r="J37" s="31">
        <v>0.4</v>
      </c>
      <c r="K37" s="32">
        <v>5</v>
      </c>
      <c r="L37" s="32">
        <v>5</v>
      </c>
      <c r="M37" s="32">
        <v>5</v>
      </c>
      <c r="N37" s="32">
        <v>5</v>
      </c>
      <c r="O37" s="32">
        <v>5</v>
      </c>
      <c r="P37" s="32">
        <v>5</v>
      </c>
      <c r="Q37" s="32">
        <v>3</v>
      </c>
      <c r="R37" s="32">
        <v>2</v>
      </c>
      <c r="S37" s="38">
        <v>2</v>
      </c>
      <c r="T37" s="39" t="s">
        <v>306</v>
      </c>
      <c r="V37" s="41"/>
      <c r="W37" s="50" t="s">
        <v>279</v>
      </c>
      <c r="X37" s="51">
        <v>0.1</v>
      </c>
      <c r="Z37" s="41"/>
      <c r="AA37" s="50" t="s">
        <v>303</v>
      </c>
      <c r="AB37" s="51">
        <v>0</v>
      </c>
      <c r="AL37" t="s">
        <v>67</v>
      </c>
      <c r="AM37" t="s">
        <v>307</v>
      </c>
      <c r="AN37">
        <v>0</v>
      </c>
      <c r="AO37">
        <v>999</v>
      </c>
      <c r="AQ37">
        <v>1</v>
      </c>
      <c r="AS37" t="s">
        <v>163</v>
      </c>
      <c r="AU3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7" s="79"/>
    </row>
    <row r="38" spans="2:48">
      <c r="B38" s="28" t="s">
        <v>308</v>
      </c>
      <c r="C38" s="21" t="s">
        <v>75</v>
      </c>
      <c r="D38" s="22" t="s">
        <v>76</v>
      </c>
      <c r="E38" s="23">
        <v>0.52</v>
      </c>
      <c r="F38" s="24">
        <v>0</v>
      </c>
      <c r="G38" s="11">
        <v>0</v>
      </c>
      <c r="H38" s="25" t="s">
        <v>17</v>
      </c>
      <c r="I38" s="19">
        <v>1</v>
      </c>
      <c r="J38" s="31">
        <v>0.4</v>
      </c>
      <c r="K38" s="32">
        <v>5</v>
      </c>
      <c r="L38" s="32">
        <v>5</v>
      </c>
      <c r="M38" s="32">
        <v>5</v>
      </c>
      <c r="N38" s="32">
        <v>5</v>
      </c>
      <c r="O38" s="32">
        <v>5</v>
      </c>
      <c r="P38" s="32">
        <v>5</v>
      </c>
      <c r="Q38" s="32">
        <v>3</v>
      </c>
      <c r="R38" s="32">
        <v>2</v>
      </c>
      <c r="S38" s="38">
        <v>2</v>
      </c>
      <c r="T38" s="39" t="s">
        <v>309</v>
      </c>
      <c r="V38" s="41"/>
      <c r="W38" s="50" t="s">
        <v>283</v>
      </c>
      <c r="X38" s="51">
        <v>0.1</v>
      </c>
      <c r="Z38" s="41"/>
      <c r="AA38" s="50" t="s">
        <v>306</v>
      </c>
      <c r="AB38" s="51">
        <v>0</v>
      </c>
      <c r="AL38" t="s">
        <v>67</v>
      </c>
      <c r="AM38" t="s">
        <v>310</v>
      </c>
      <c r="AN38">
        <v>0</v>
      </c>
      <c r="AO38">
        <v>999</v>
      </c>
      <c r="AQ38">
        <v>1</v>
      </c>
      <c r="AS38" t="s">
        <v>163</v>
      </c>
      <c r="AU3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8" s="79"/>
    </row>
    <row r="39" spans="2:48">
      <c r="B39" s="28" t="s">
        <v>311</v>
      </c>
      <c r="C39" s="21" t="s">
        <v>75</v>
      </c>
      <c r="D39" s="22" t="s">
        <v>312</v>
      </c>
      <c r="E39" s="23">
        <v>0.52</v>
      </c>
      <c r="F39" s="24">
        <v>0</v>
      </c>
      <c r="G39" s="11">
        <v>0</v>
      </c>
      <c r="H39" s="25" t="s">
        <v>17</v>
      </c>
      <c r="I39" s="19">
        <v>1</v>
      </c>
      <c r="J39" s="31">
        <v>0.4</v>
      </c>
      <c r="K39" s="32">
        <v>5</v>
      </c>
      <c r="L39" s="32">
        <v>5</v>
      </c>
      <c r="M39" s="32">
        <v>5</v>
      </c>
      <c r="N39" s="32">
        <v>5</v>
      </c>
      <c r="O39" s="32">
        <v>5</v>
      </c>
      <c r="P39" s="32">
        <v>5</v>
      </c>
      <c r="Q39" s="32">
        <v>3</v>
      </c>
      <c r="R39" s="32">
        <v>2</v>
      </c>
      <c r="S39" s="38">
        <v>2</v>
      </c>
      <c r="T39" s="39" t="s">
        <v>313</v>
      </c>
      <c r="V39" s="41"/>
      <c r="W39" s="50" t="s">
        <v>287</v>
      </c>
      <c r="X39" s="51">
        <v>0.1</v>
      </c>
      <c r="Z39" s="41"/>
      <c r="AA39" s="50" t="s">
        <v>309</v>
      </c>
      <c r="AB39" s="51">
        <v>0</v>
      </c>
      <c r="AL39" t="s">
        <v>67</v>
      </c>
      <c r="AM39" t="s">
        <v>314</v>
      </c>
      <c r="AN39">
        <v>0</v>
      </c>
      <c r="AO39">
        <v>999</v>
      </c>
      <c r="AQ39">
        <v>1</v>
      </c>
      <c r="AS39" t="s">
        <v>163</v>
      </c>
      <c r="AU3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9" s="79"/>
    </row>
    <row r="40" spans="2:48">
      <c r="B40" s="28" t="s">
        <v>315</v>
      </c>
      <c r="C40" s="21" t="s">
        <v>75</v>
      </c>
      <c r="D40" s="22" t="s">
        <v>316</v>
      </c>
      <c r="E40" s="23">
        <v>0.52</v>
      </c>
      <c r="F40" s="24">
        <v>0</v>
      </c>
      <c r="G40" s="11">
        <v>0</v>
      </c>
      <c r="H40" s="25" t="s">
        <v>17</v>
      </c>
      <c r="I40" s="19">
        <v>1</v>
      </c>
      <c r="J40" s="31">
        <v>0.4</v>
      </c>
      <c r="K40" s="32">
        <v>5</v>
      </c>
      <c r="L40" s="32">
        <v>5</v>
      </c>
      <c r="M40" s="32">
        <v>5</v>
      </c>
      <c r="N40" s="32">
        <v>5</v>
      </c>
      <c r="O40" s="32">
        <v>5</v>
      </c>
      <c r="P40" s="32">
        <v>5</v>
      </c>
      <c r="Q40" s="32">
        <v>3</v>
      </c>
      <c r="R40" s="32">
        <v>2</v>
      </c>
      <c r="S40" s="38">
        <v>2</v>
      </c>
      <c r="T40" s="39" t="s">
        <v>317</v>
      </c>
      <c r="V40" s="41"/>
      <c r="W40" s="50" t="s">
        <v>291</v>
      </c>
      <c r="X40" s="51">
        <v>0.1</v>
      </c>
      <c r="Z40" s="41"/>
      <c r="AA40" s="50" t="s">
        <v>313</v>
      </c>
      <c r="AB40" s="51">
        <v>0</v>
      </c>
      <c r="AL40" t="s">
        <v>67</v>
      </c>
      <c r="AM40" t="s">
        <v>318</v>
      </c>
      <c r="AN40">
        <v>0</v>
      </c>
      <c r="AO40">
        <v>999</v>
      </c>
      <c r="AQ40">
        <v>1</v>
      </c>
      <c r="AS40" t="s">
        <v>163</v>
      </c>
      <c r="AU4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0" s="79"/>
    </row>
    <row r="41" spans="2:48">
      <c r="B41" s="28" t="s">
        <v>319</v>
      </c>
      <c r="C41" s="21" t="s">
        <v>75</v>
      </c>
      <c r="D41" s="22" t="s">
        <v>320</v>
      </c>
      <c r="E41" s="23">
        <v>0.52</v>
      </c>
      <c r="F41" s="24">
        <v>0</v>
      </c>
      <c r="G41" s="11">
        <v>0</v>
      </c>
      <c r="H41" s="25" t="s">
        <v>17</v>
      </c>
      <c r="I41" s="19">
        <v>1</v>
      </c>
      <c r="J41" s="31">
        <v>0.4</v>
      </c>
      <c r="K41" s="32">
        <v>5</v>
      </c>
      <c r="L41" s="32">
        <v>5</v>
      </c>
      <c r="M41" s="32">
        <v>5</v>
      </c>
      <c r="N41" s="32">
        <v>5</v>
      </c>
      <c r="O41" s="32">
        <v>5</v>
      </c>
      <c r="P41" s="32">
        <v>5</v>
      </c>
      <c r="Q41" s="32">
        <v>3</v>
      </c>
      <c r="R41" s="32">
        <v>2</v>
      </c>
      <c r="S41" s="38">
        <v>2</v>
      </c>
      <c r="T41" s="39" t="s">
        <v>321</v>
      </c>
      <c r="V41" s="41"/>
      <c r="W41" s="50" t="s">
        <v>295</v>
      </c>
      <c r="X41" s="51">
        <v>0.1</v>
      </c>
      <c r="Z41" s="41"/>
      <c r="AA41" s="50" t="s">
        <v>317</v>
      </c>
      <c r="AB41" s="51">
        <v>0</v>
      </c>
      <c r="AL41" t="s">
        <v>67</v>
      </c>
      <c r="AM41" t="s">
        <v>322</v>
      </c>
      <c r="AN41">
        <v>0</v>
      </c>
      <c r="AO41">
        <v>999</v>
      </c>
      <c r="AQ41">
        <v>1</v>
      </c>
      <c r="AS41" t="s">
        <v>163</v>
      </c>
      <c r="AU4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1" s="79"/>
    </row>
    <row r="42" spans="2:48">
      <c r="B42" s="28" t="s">
        <v>323</v>
      </c>
      <c r="C42" s="21" t="s">
        <v>75</v>
      </c>
      <c r="D42" s="22" t="s">
        <v>324</v>
      </c>
      <c r="E42" s="23">
        <v>1.5</v>
      </c>
      <c r="F42" s="24">
        <v>0</v>
      </c>
      <c r="G42" s="11">
        <v>2</v>
      </c>
      <c r="H42" s="25" t="s">
        <v>17</v>
      </c>
      <c r="I42" s="19">
        <v>2</v>
      </c>
      <c r="J42" s="31">
        <v>1.5</v>
      </c>
      <c r="K42" s="32">
        <v>5</v>
      </c>
      <c r="L42" s="32">
        <v>5</v>
      </c>
      <c r="M42" s="32">
        <v>5</v>
      </c>
      <c r="N42" s="32">
        <v>5</v>
      </c>
      <c r="O42" s="32">
        <v>5</v>
      </c>
      <c r="P42" s="32">
        <v>5</v>
      </c>
      <c r="Q42" s="32">
        <v>3</v>
      </c>
      <c r="R42" s="32">
        <v>2</v>
      </c>
      <c r="S42" s="38">
        <v>2</v>
      </c>
      <c r="T42" s="39" t="s">
        <v>325</v>
      </c>
      <c r="V42" s="41"/>
      <c r="W42" s="50" t="s">
        <v>299</v>
      </c>
      <c r="X42" s="51">
        <v>0.1</v>
      </c>
      <c r="Z42" s="41"/>
      <c r="AA42" s="50" t="s">
        <v>321</v>
      </c>
      <c r="AB42" s="51">
        <v>0</v>
      </c>
      <c r="AL42" t="s">
        <v>67</v>
      </c>
      <c r="AM42" t="s">
        <v>326</v>
      </c>
      <c r="AN42">
        <v>0</v>
      </c>
      <c r="AO42">
        <v>999</v>
      </c>
      <c r="AQ42">
        <v>1</v>
      </c>
      <c r="AS42" t="s">
        <v>163</v>
      </c>
      <c r="AU4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2" s="79"/>
    </row>
    <row r="43" spans="2:48">
      <c r="B43" s="28" t="s">
        <v>327</v>
      </c>
      <c r="C43" s="21" t="s">
        <v>75</v>
      </c>
      <c r="D43" s="22" t="s">
        <v>225</v>
      </c>
      <c r="E43" s="23">
        <v>0.52</v>
      </c>
      <c r="F43" s="24">
        <v>0</v>
      </c>
      <c r="G43" s="11">
        <v>0</v>
      </c>
      <c r="H43" s="25" t="s">
        <v>17</v>
      </c>
      <c r="I43" s="19">
        <v>1</v>
      </c>
      <c r="J43" s="31">
        <v>0.4</v>
      </c>
      <c r="K43" s="32">
        <v>5</v>
      </c>
      <c r="L43" s="32">
        <v>5</v>
      </c>
      <c r="M43" s="32">
        <v>5</v>
      </c>
      <c r="N43" s="32">
        <v>5</v>
      </c>
      <c r="O43" s="32">
        <v>5</v>
      </c>
      <c r="P43" s="32">
        <v>5</v>
      </c>
      <c r="Q43" s="32">
        <v>3</v>
      </c>
      <c r="R43" s="32">
        <v>2</v>
      </c>
      <c r="S43" s="38">
        <v>2</v>
      </c>
      <c r="T43" s="39" t="s">
        <v>328</v>
      </c>
      <c r="V43" s="41"/>
      <c r="W43" s="50" t="s">
        <v>303</v>
      </c>
      <c r="X43" s="51">
        <v>0.1</v>
      </c>
      <c r="Z43" s="41"/>
      <c r="AA43" s="50" t="s">
        <v>325</v>
      </c>
      <c r="AB43" s="51">
        <v>0</v>
      </c>
      <c r="AL43" t="s">
        <v>67</v>
      </c>
      <c r="AM43" t="s">
        <v>329</v>
      </c>
      <c r="AN43">
        <v>0</v>
      </c>
      <c r="AO43">
        <v>999</v>
      </c>
      <c r="AQ43">
        <v>1</v>
      </c>
      <c r="AS43" t="s">
        <v>163</v>
      </c>
      <c r="AU4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3" s="79"/>
    </row>
    <row r="44" spans="2:48">
      <c r="B44" s="28" t="s">
        <v>330</v>
      </c>
      <c r="C44" s="21" t="s">
        <v>75</v>
      </c>
      <c r="D44" s="22" t="s">
        <v>229</v>
      </c>
      <c r="E44" s="23">
        <v>0.52</v>
      </c>
      <c r="F44" s="24">
        <v>0</v>
      </c>
      <c r="G44" s="11">
        <v>0</v>
      </c>
      <c r="H44" s="25" t="s">
        <v>17</v>
      </c>
      <c r="I44" s="19">
        <v>1</v>
      </c>
      <c r="J44" s="31">
        <v>0.4</v>
      </c>
      <c r="K44" s="32">
        <v>5</v>
      </c>
      <c r="L44" s="32">
        <v>5</v>
      </c>
      <c r="M44" s="32">
        <v>5</v>
      </c>
      <c r="N44" s="32">
        <v>5</v>
      </c>
      <c r="O44" s="32">
        <v>5</v>
      </c>
      <c r="P44" s="32">
        <v>5</v>
      </c>
      <c r="Q44" s="32">
        <v>3</v>
      </c>
      <c r="R44" s="32">
        <v>2</v>
      </c>
      <c r="S44" s="38">
        <v>2</v>
      </c>
      <c r="T44" s="39" t="s">
        <v>331</v>
      </c>
      <c r="V44" s="41"/>
      <c r="W44" s="50" t="s">
        <v>306</v>
      </c>
      <c r="X44" s="51">
        <v>0.1</v>
      </c>
      <c r="Z44" s="41"/>
      <c r="AA44" s="50" t="s">
        <v>328</v>
      </c>
      <c r="AB44" s="51">
        <v>0</v>
      </c>
      <c r="AL44" t="s">
        <v>67</v>
      </c>
      <c r="AM44" t="s">
        <v>332</v>
      </c>
      <c r="AN44">
        <v>0</v>
      </c>
      <c r="AO44">
        <v>999</v>
      </c>
      <c r="AQ44">
        <v>1</v>
      </c>
      <c r="AS44" t="s">
        <v>163</v>
      </c>
      <c r="AU4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4" s="79"/>
    </row>
    <row r="45" spans="2:48">
      <c r="B45" s="28" t="s">
        <v>333</v>
      </c>
      <c r="C45" s="21" t="s">
        <v>75</v>
      </c>
      <c r="D45" s="22" t="s">
        <v>334</v>
      </c>
      <c r="E45" s="23">
        <v>0.52</v>
      </c>
      <c r="F45" s="24">
        <v>0</v>
      </c>
      <c r="G45" s="11">
        <v>0</v>
      </c>
      <c r="H45" s="25" t="s">
        <v>17</v>
      </c>
      <c r="I45" s="19">
        <v>1</v>
      </c>
      <c r="J45" s="31">
        <v>0.4</v>
      </c>
      <c r="K45" s="32">
        <v>5</v>
      </c>
      <c r="L45" s="32">
        <v>5</v>
      </c>
      <c r="M45" s="32">
        <v>5</v>
      </c>
      <c r="N45" s="32">
        <v>5</v>
      </c>
      <c r="O45" s="32">
        <v>5</v>
      </c>
      <c r="P45" s="32">
        <v>5</v>
      </c>
      <c r="Q45" s="32">
        <v>3</v>
      </c>
      <c r="R45" s="32">
        <v>2</v>
      </c>
      <c r="S45" s="38">
        <v>2</v>
      </c>
      <c r="T45" s="39" t="s">
        <v>335</v>
      </c>
      <c r="V45" s="41"/>
      <c r="W45" s="50" t="s">
        <v>309</v>
      </c>
      <c r="X45" s="51">
        <v>0.5</v>
      </c>
      <c r="Z45" s="41"/>
      <c r="AA45" s="50" t="s">
        <v>331</v>
      </c>
      <c r="AB45" s="51">
        <v>0</v>
      </c>
      <c r="AL45" t="s">
        <v>67</v>
      </c>
      <c r="AM45" t="s">
        <v>336</v>
      </c>
      <c r="AN45">
        <v>0</v>
      </c>
      <c r="AO45">
        <v>999</v>
      </c>
      <c r="AQ45">
        <v>1</v>
      </c>
      <c r="AS45" t="s">
        <v>163</v>
      </c>
      <c r="AU4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5" s="79"/>
    </row>
    <row r="46" spans="2:48">
      <c r="B46" s="28" t="s">
        <v>337</v>
      </c>
      <c r="C46" s="21" t="s">
        <v>75</v>
      </c>
      <c r="D46" s="22" t="s">
        <v>338</v>
      </c>
      <c r="E46" s="23">
        <v>0.52</v>
      </c>
      <c r="F46" s="24">
        <v>0</v>
      </c>
      <c r="G46" s="11">
        <v>0</v>
      </c>
      <c r="H46" s="25" t="s">
        <v>17</v>
      </c>
      <c r="I46" s="19">
        <v>1</v>
      </c>
      <c r="J46" s="31">
        <v>0.4</v>
      </c>
      <c r="K46" s="32">
        <v>5</v>
      </c>
      <c r="L46" s="32">
        <v>5</v>
      </c>
      <c r="M46" s="32">
        <v>5</v>
      </c>
      <c r="N46" s="32">
        <v>5</v>
      </c>
      <c r="O46" s="32">
        <v>5</v>
      </c>
      <c r="P46" s="32">
        <v>5</v>
      </c>
      <c r="Q46" s="32">
        <v>3</v>
      </c>
      <c r="R46" s="32">
        <v>2</v>
      </c>
      <c r="S46" s="38">
        <v>2</v>
      </c>
      <c r="T46" s="39" t="s">
        <v>339</v>
      </c>
      <c r="V46" s="41"/>
      <c r="W46" s="50" t="s">
        <v>313</v>
      </c>
      <c r="X46" s="51">
        <v>0.1</v>
      </c>
      <c r="Z46" s="41"/>
      <c r="AA46" s="50" t="s">
        <v>335</v>
      </c>
      <c r="AB46" s="51">
        <v>0</v>
      </c>
      <c r="AL46" t="s">
        <v>67</v>
      </c>
      <c r="AM46" t="s">
        <v>340</v>
      </c>
      <c r="AN46">
        <v>0</v>
      </c>
      <c r="AO46">
        <v>999</v>
      </c>
      <c r="AQ46">
        <v>1</v>
      </c>
      <c r="AS46" t="s">
        <v>163</v>
      </c>
      <c r="AU4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6" s="79"/>
    </row>
    <row r="47" spans="2:48">
      <c r="B47" s="28" t="s">
        <v>341</v>
      </c>
      <c r="C47" s="21" t="s">
        <v>75</v>
      </c>
      <c r="D47" s="22" t="s">
        <v>342</v>
      </c>
      <c r="E47" s="23">
        <v>0.52</v>
      </c>
      <c r="F47" s="24">
        <v>0</v>
      </c>
      <c r="G47" s="11">
        <v>0</v>
      </c>
      <c r="H47" s="25" t="s">
        <v>17</v>
      </c>
      <c r="I47" s="19">
        <v>1</v>
      </c>
      <c r="J47" s="31">
        <v>0.4</v>
      </c>
      <c r="K47" s="32">
        <v>5</v>
      </c>
      <c r="L47" s="32">
        <v>5</v>
      </c>
      <c r="M47" s="32">
        <v>5</v>
      </c>
      <c r="N47" s="32">
        <v>5</v>
      </c>
      <c r="O47" s="32">
        <v>5</v>
      </c>
      <c r="P47" s="32">
        <v>5</v>
      </c>
      <c r="Q47" s="32">
        <v>3</v>
      </c>
      <c r="R47" s="32">
        <v>2</v>
      </c>
      <c r="S47" s="38">
        <v>2</v>
      </c>
      <c r="T47" s="39" t="s">
        <v>343</v>
      </c>
      <c r="V47" s="41"/>
      <c r="W47" s="50" t="s">
        <v>317</v>
      </c>
      <c r="X47" s="51">
        <v>0.1</v>
      </c>
      <c r="Z47" s="41"/>
      <c r="AA47" s="50" t="s">
        <v>339</v>
      </c>
      <c r="AB47" s="51">
        <v>0</v>
      </c>
      <c r="AL47" t="s">
        <v>67</v>
      </c>
      <c r="AM47" t="s">
        <v>344</v>
      </c>
      <c r="AN47">
        <v>0</v>
      </c>
      <c r="AO47">
        <v>999</v>
      </c>
      <c r="AQ47">
        <v>1</v>
      </c>
      <c r="AS47" t="s">
        <v>163</v>
      </c>
      <c r="AU4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7" s="79"/>
    </row>
    <row r="48" spans="2:48">
      <c r="B48" s="28" t="s">
        <v>345</v>
      </c>
      <c r="C48" s="21" t="s">
        <v>75</v>
      </c>
      <c r="D48" s="22" t="s">
        <v>346</v>
      </c>
      <c r="E48" s="23">
        <v>0.52</v>
      </c>
      <c r="F48" s="24">
        <v>0</v>
      </c>
      <c r="G48" s="11">
        <v>0</v>
      </c>
      <c r="H48" s="25" t="s">
        <v>17</v>
      </c>
      <c r="I48" s="19">
        <v>1</v>
      </c>
      <c r="J48" s="31">
        <v>0.4</v>
      </c>
      <c r="K48" s="32">
        <v>5</v>
      </c>
      <c r="L48" s="32">
        <v>5</v>
      </c>
      <c r="M48" s="32">
        <v>5</v>
      </c>
      <c r="N48" s="32">
        <v>5</v>
      </c>
      <c r="O48" s="32">
        <v>5</v>
      </c>
      <c r="P48" s="32">
        <v>5</v>
      </c>
      <c r="Q48" s="32">
        <v>3</v>
      </c>
      <c r="R48" s="32">
        <v>2</v>
      </c>
      <c r="S48" s="38">
        <v>2</v>
      </c>
      <c r="T48" s="39" t="s">
        <v>347</v>
      </c>
      <c r="V48" s="41"/>
      <c r="W48" s="50" t="s">
        <v>321</v>
      </c>
      <c r="X48" s="51">
        <v>0.1</v>
      </c>
      <c r="Z48" s="41"/>
      <c r="AA48" s="50" t="s">
        <v>343</v>
      </c>
      <c r="AB48" s="51">
        <v>0</v>
      </c>
      <c r="AL48" t="s">
        <v>67</v>
      </c>
      <c r="AM48" t="s">
        <v>348</v>
      </c>
      <c r="AN48">
        <v>0</v>
      </c>
      <c r="AO48">
        <v>999</v>
      </c>
      <c r="AQ48">
        <v>1</v>
      </c>
      <c r="AS48" t="s">
        <v>163</v>
      </c>
      <c r="AU4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8" s="79"/>
    </row>
    <row r="49" spans="2:48">
      <c r="B49" s="28" t="s">
        <v>349</v>
      </c>
      <c r="C49" s="21" t="s">
        <v>75</v>
      </c>
      <c r="D49" s="22" t="s">
        <v>350</v>
      </c>
      <c r="E49" s="23">
        <v>1.5</v>
      </c>
      <c r="F49" s="24">
        <v>0</v>
      </c>
      <c r="G49" s="11">
        <v>2</v>
      </c>
      <c r="H49" s="25" t="s">
        <v>17</v>
      </c>
      <c r="I49" s="19">
        <v>2</v>
      </c>
      <c r="J49" s="31">
        <v>1.5</v>
      </c>
      <c r="K49" s="32">
        <v>5</v>
      </c>
      <c r="L49" s="32">
        <v>5</v>
      </c>
      <c r="M49" s="32">
        <v>5</v>
      </c>
      <c r="N49" s="32">
        <v>5</v>
      </c>
      <c r="O49" s="32">
        <v>5</v>
      </c>
      <c r="P49" s="32">
        <v>5</v>
      </c>
      <c r="Q49" s="32">
        <v>3</v>
      </c>
      <c r="R49" s="32">
        <v>2</v>
      </c>
      <c r="S49" s="38">
        <v>2</v>
      </c>
      <c r="T49" s="39" t="s">
        <v>351</v>
      </c>
      <c r="V49" s="41"/>
      <c r="W49" s="50" t="s">
        <v>325</v>
      </c>
      <c r="X49" s="51">
        <v>0.1</v>
      </c>
      <c r="Z49" s="41"/>
      <c r="AA49" s="50" t="s">
        <v>347</v>
      </c>
      <c r="AB49" s="51">
        <v>0</v>
      </c>
      <c r="AL49" t="s">
        <v>67</v>
      </c>
      <c r="AM49" t="s">
        <v>352</v>
      </c>
      <c r="AN49">
        <v>0</v>
      </c>
      <c r="AO49">
        <v>999</v>
      </c>
      <c r="AQ49">
        <v>1</v>
      </c>
      <c r="AS49" t="s">
        <v>163</v>
      </c>
      <c r="AU4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9" s="79"/>
    </row>
    <row r="50" spans="2:48">
      <c r="B50" s="28" t="s">
        <v>353</v>
      </c>
      <c r="C50" s="21" t="s">
        <v>75</v>
      </c>
      <c r="D50" s="22" t="s">
        <v>354</v>
      </c>
      <c r="E50" s="23">
        <v>0.52</v>
      </c>
      <c r="F50" s="24">
        <v>0</v>
      </c>
      <c r="G50" s="11">
        <v>0</v>
      </c>
      <c r="H50" s="25" t="s">
        <v>17</v>
      </c>
      <c r="I50" s="19">
        <v>1</v>
      </c>
      <c r="J50" s="31">
        <v>0.4</v>
      </c>
      <c r="K50" s="32">
        <v>5</v>
      </c>
      <c r="L50" s="32">
        <v>5</v>
      </c>
      <c r="M50" s="32">
        <v>5</v>
      </c>
      <c r="N50" s="32">
        <v>5</v>
      </c>
      <c r="O50" s="32">
        <v>5</v>
      </c>
      <c r="P50" s="32">
        <v>5</v>
      </c>
      <c r="Q50" s="32">
        <v>3</v>
      </c>
      <c r="R50" s="32">
        <v>2</v>
      </c>
      <c r="S50" s="38">
        <v>2</v>
      </c>
      <c r="T50" s="39" t="s">
        <v>355</v>
      </c>
      <c r="V50" s="41"/>
      <c r="W50" s="50" t="s">
        <v>328</v>
      </c>
      <c r="X50" s="51">
        <v>0.1</v>
      </c>
      <c r="Z50" s="41"/>
      <c r="AA50" s="50" t="s">
        <v>351</v>
      </c>
      <c r="AB50" s="51">
        <v>0</v>
      </c>
      <c r="AL50" t="s">
        <v>67</v>
      </c>
      <c r="AM50" t="s">
        <v>356</v>
      </c>
      <c r="AN50">
        <v>0</v>
      </c>
      <c r="AO50">
        <v>999</v>
      </c>
      <c r="AQ50">
        <v>1</v>
      </c>
      <c r="AS50" t="s">
        <v>163</v>
      </c>
      <c r="AU5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0" s="79"/>
    </row>
    <row r="51" spans="2:48">
      <c r="B51" s="28" t="s">
        <v>357</v>
      </c>
      <c r="C51" s="21" t="s">
        <v>75</v>
      </c>
      <c r="D51" s="22" t="s">
        <v>358</v>
      </c>
      <c r="E51" s="23">
        <v>0.52</v>
      </c>
      <c r="F51" s="24">
        <v>0</v>
      </c>
      <c r="G51" s="11">
        <v>0</v>
      </c>
      <c r="H51" s="25" t="s">
        <v>17</v>
      </c>
      <c r="I51" s="19">
        <v>1</v>
      </c>
      <c r="J51" s="31">
        <v>0.4</v>
      </c>
      <c r="K51" s="32">
        <v>5</v>
      </c>
      <c r="L51" s="32">
        <v>5</v>
      </c>
      <c r="M51" s="32">
        <v>5</v>
      </c>
      <c r="N51" s="32">
        <v>5</v>
      </c>
      <c r="O51" s="32">
        <v>5</v>
      </c>
      <c r="P51" s="32">
        <v>5</v>
      </c>
      <c r="Q51" s="32">
        <v>3</v>
      </c>
      <c r="R51" s="32">
        <v>2</v>
      </c>
      <c r="S51" s="38">
        <v>2</v>
      </c>
      <c r="T51" s="39" t="s">
        <v>359</v>
      </c>
      <c r="V51" s="41"/>
      <c r="W51" s="50" t="s">
        <v>331</v>
      </c>
      <c r="X51" s="51">
        <v>0.1</v>
      </c>
      <c r="Z51" s="41"/>
      <c r="AA51" s="50" t="s">
        <v>355</v>
      </c>
      <c r="AB51" s="51">
        <v>0</v>
      </c>
      <c r="AL51" t="s">
        <v>67</v>
      </c>
      <c r="AM51" t="s">
        <v>360</v>
      </c>
      <c r="AN51">
        <v>0</v>
      </c>
      <c r="AO51">
        <v>999</v>
      </c>
      <c r="AQ51">
        <v>1</v>
      </c>
      <c r="AS51" t="s">
        <v>163</v>
      </c>
      <c r="AU5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1" s="79"/>
    </row>
    <row r="52" spans="2:48">
      <c r="B52" s="28" t="s">
        <v>361</v>
      </c>
      <c r="C52" s="21" t="s">
        <v>75</v>
      </c>
      <c r="D52" s="22" t="s">
        <v>362</v>
      </c>
      <c r="E52" s="23">
        <v>0.52</v>
      </c>
      <c r="F52" s="24">
        <v>0</v>
      </c>
      <c r="G52" s="11">
        <v>0</v>
      </c>
      <c r="H52" s="25" t="s">
        <v>17</v>
      </c>
      <c r="I52" s="19">
        <v>1</v>
      </c>
      <c r="J52" s="31">
        <v>0.4</v>
      </c>
      <c r="K52" s="32">
        <v>5</v>
      </c>
      <c r="L52" s="32">
        <v>5</v>
      </c>
      <c r="M52" s="32">
        <v>5</v>
      </c>
      <c r="N52" s="32">
        <v>5</v>
      </c>
      <c r="O52" s="32">
        <v>5</v>
      </c>
      <c r="P52" s="32">
        <v>5</v>
      </c>
      <c r="Q52" s="32">
        <v>3</v>
      </c>
      <c r="R52" s="32">
        <v>2</v>
      </c>
      <c r="S52" s="38">
        <v>2</v>
      </c>
      <c r="T52" s="44" t="s">
        <v>363</v>
      </c>
      <c r="V52" s="41"/>
      <c r="W52" s="50" t="s">
        <v>335</v>
      </c>
      <c r="X52" s="51">
        <v>0.1</v>
      </c>
      <c r="Z52" s="41"/>
      <c r="AA52" s="50" t="s">
        <v>359</v>
      </c>
      <c r="AB52" s="51">
        <v>0</v>
      </c>
      <c r="AL52" t="s">
        <v>67</v>
      </c>
      <c r="AM52" t="s">
        <v>364</v>
      </c>
      <c r="AN52">
        <v>0</v>
      </c>
      <c r="AO52">
        <v>999</v>
      </c>
      <c r="AQ52">
        <v>1</v>
      </c>
      <c r="AS52" t="s">
        <v>163</v>
      </c>
      <c r="AU5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2" s="79"/>
    </row>
    <row r="53" spans="2:48">
      <c r="B53" s="28" t="s">
        <v>365</v>
      </c>
      <c r="C53" s="21" t="s">
        <v>75</v>
      </c>
      <c r="D53" s="22" t="s">
        <v>261</v>
      </c>
      <c r="E53" s="23">
        <v>0.52</v>
      </c>
      <c r="F53" s="24">
        <v>0</v>
      </c>
      <c r="G53" s="11">
        <v>0</v>
      </c>
      <c r="H53" s="25" t="s">
        <v>17</v>
      </c>
      <c r="I53" s="19">
        <v>1</v>
      </c>
      <c r="J53" s="31">
        <v>0.4</v>
      </c>
      <c r="K53" s="32">
        <v>5</v>
      </c>
      <c r="L53" s="32">
        <v>5</v>
      </c>
      <c r="M53" s="32">
        <v>5</v>
      </c>
      <c r="N53" s="32">
        <v>5</v>
      </c>
      <c r="O53" s="32">
        <v>5</v>
      </c>
      <c r="P53" s="32">
        <v>5</v>
      </c>
      <c r="Q53" s="32">
        <v>3</v>
      </c>
      <c r="R53" s="32">
        <v>2</v>
      </c>
      <c r="S53" s="32">
        <v>2</v>
      </c>
      <c r="V53" s="41"/>
      <c r="W53" s="50" t="s">
        <v>339</v>
      </c>
      <c r="X53" s="51">
        <v>0.1</v>
      </c>
      <c r="Z53" s="45"/>
      <c r="AA53" s="54" t="s">
        <v>363</v>
      </c>
      <c r="AB53" s="51">
        <v>0</v>
      </c>
      <c r="AL53" t="s">
        <v>67</v>
      </c>
      <c r="AM53" t="s">
        <v>366</v>
      </c>
      <c r="AN53">
        <v>0</v>
      </c>
      <c r="AO53">
        <v>999</v>
      </c>
      <c r="AQ53">
        <v>1</v>
      </c>
      <c r="AS53" t="s">
        <v>163</v>
      </c>
      <c r="AU5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3" s="79"/>
    </row>
    <row r="54" spans="2:48">
      <c r="B54" s="28" t="s">
        <v>367</v>
      </c>
      <c r="C54" s="21" t="s">
        <v>75</v>
      </c>
      <c r="D54" s="22" t="s">
        <v>368</v>
      </c>
      <c r="E54" s="23">
        <v>0.52</v>
      </c>
      <c r="F54" s="24">
        <v>0</v>
      </c>
      <c r="G54" s="11">
        <v>0</v>
      </c>
      <c r="H54" s="25" t="s">
        <v>17</v>
      </c>
      <c r="I54" s="19">
        <v>1</v>
      </c>
      <c r="J54" s="31">
        <v>0.4</v>
      </c>
      <c r="K54" s="32">
        <v>5</v>
      </c>
      <c r="L54" s="32">
        <v>5</v>
      </c>
      <c r="M54" s="32">
        <v>5</v>
      </c>
      <c r="N54" s="32">
        <v>5</v>
      </c>
      <c r="O54" s="32">
        <v>5</v>
      </c>
      <c r="P54" s="32">
        <v>5</v>
      </c>
      <c r="Q54" s="32">
        <v>3</v>
      </c>
      <c r="R54" s="32">
        <v>2</v>
      </c>
      <c r="S54" s="32">
        <v>2</v>
      </c>
      <c r="V54" s="41"/>
      <c r="W54" s="50" t="s">
        <v>343</v>
      </c>
      <c r="X54" s="51">
        <v>0.1</v>
      </c>
      <c r="AL54" t="s">
        <v>67</v>
      </c>
      <c r="AM54" t="s">
        <v>369</v>
      </c>
      <c r="AN54">
        <v>0</v>
      </c>
      <c r="AO54">
        <v>999</v>
      </c>
      <c r="AQ54">
        <v>1</v>
      </c>
      <c r="AS54" t="s">
        <v>163</v>
      </c>
      <c r="AU5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4" s="79"/>
    </row>
    <row r="55" spans="2:48">
      <c r="B55" s="28" t="s">
        <v>370</v>
      </c>
      <c r="C55" s="21" t="s">
        <v>75</v>
      </c>
      <c r="D55" s="22" t="s">
        <v>371</v>
      </c>
      <c r="E55" s="23">
        <v>0.52</v>
      </c>
      <c r="F55" s="24">
        <v>0</v>
      </c>
      <c r="G55" s="11">
        <v>0</v>
      </c>
      <c r="H55" s="25" t="s">
        <v>17</v>
      </c>
      <c r="I55" s="19">
        <v>1</v>
      </c>
      <c r="J55" s="31">
        <v>0.4</v>
      </c>
      <c r="K55" s="32">
        <v>5</v>
      </c>
      <c r="L55" s="32">
        <v>5</v>
      </c>
      <c r="M55" s="32">
        <v>5</v>
      </c>
      <c r="N55" s="32">
        <v>5</v>
      </c>
      <c r="O55" s="32">
        <v>5</v>
      </c>
      <c r="P55" s="32">
        <v>5</v>
      </c>
      <c r="Q55" s="32">
        <v>3</v>
      </c>
      <c r="R55" s="32">
        <v>2</v>
      </c>
      <c r="S55" s="32">
        <v>2</v>
      </c>
      <c r="V55" s="41"/>
      <c r="W55" s="50" t="s">
        <v>347</v>
      </c>
      <c r="X55" s="51">
        <v>0.1</v>
      </c>
      <c r="AL55" t="s">
        <v>67</v>
      </c>
      <c r="AM55" t="s">
        <v>372</v>
      </c>
      <c r="AN55">
        <v>0</v>
      </c>
      <c r="AO55">
        <v>999</v>
      </c>
      <c r="AQ55">
        <v>1</v>
      </c>
      <c r="AS55" t="s">
        <v>163</v>
      </c>
      <c r="AU5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5" s="79"/>
    </row>
    <row r="56" spans="2:48">
      <c r="B56" s="28" t="s">
        <v>373</v>
      </c>
      <c r="C56" s="21" t="s">
        <v>75</v>
      </c>
      <c r="D56" s="22" t="s">
        <v>374</v>
      </c>
      <c r="E56" s="23">
        <v>1.5</v>
      </c>
      <c r="F56" s="24">
        <v>0</v>
      </c>
      <c r="G56" s="11">
        <v>2</v>
      </c>
      <c r="H56" s="25" t="s">
        <v>17</v>
      </c>
      <c r="I56" s="19">
        <v>2</v>
      </c>
      <c r="J56" s="31">
        <v>1.5</v>
      </c>
      <c r="K56" s="32">
        <v>5</v>
      </c>
      <c r="L56" s="32">
        <v>5</v>
      </c>
      <c r="M56" s="32">
        <v>5</v>
      </c>
      <c r="N56" s="32">
        <v>5</v>
      </c>
      <c r="O56" s="32">
        <v>5</v>
      </c>
      <c r="P56" s="32">
        <v>5</v>
      </c>
      <c r="Q56" s="32">
        <v>3</v>
      </c>
      <c r="R56" s="32">
        <v>2</v>
      </c>
      <c r="S56" s="32">
        <v>2</v>
      </c>
      <c r="V56" s="41"/>
      <c r="W56" s="50" t="s">
        <v>351</v>
      </c>
      <c r="X56" s="51">
        <v>0.1</v>
      </c>
      <c r="AL56" t="s">
        <v>67</v>
      </c>
      <c r="AM56" t="s">
        <v>375</v>
      </c>
      <c r="AN56">
        <v>0</v>
      </c>
      <c r="AO56">
        <v>999</v>
      </c>
      <c r="AQ56">
        <v>1</v>
      </c>
      <c r="AS56" t="s">
        <v>163</v>
      </c>
      <c r="AU5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6" s="79"/>
    </row>
    <row r="57" spans="2:48">
      <c r="B57" s="28" t="s">
        <v>376</v>
      </c>
      <c r="C57" s="21" t="s">
        <v>75</v>
      </c>
      <c r="D57" s="22" t="s">
        <v>377</v>
      </c>
      <c r="E57" s="23">
        <v>0.52</v>
      </c>
      <c r="F57" s="24">
        <v>0</v>
      </c>
      <c r="G57" s="11">
        <v>0</v>
      </c>
      <c r="H57" s="25" t="s">
        <v>17</v>
      </c>
      <c r="I57" s="19">
        <v>1</v>
      </c>
      <c r="J57" s="31">
        <v>0.4</v>
      </c>
      <c r="K57" s="32">
        <v>5</v>
      </c>
      <c r="L57" s="32">
        <v>5</v>
      </c>
      <c r="M57" s="32">
        <v>5</v>
      </c>
      <c r="N57" s="32">
        <v>5</v>
      </c>
      <c r="O57" s="32">
        <v>5</v>
      </c>
      <c r="P57" s="32">
        <v>5</v>
      </c>
      <c r="Q57" s="32">
        <v>3</v>
      </c>
      <c r="R57" s="32">
        <v>2</v>
      </c>
      <c r="S57" s="32">
        <v>2</v>
      </c>
      <c r="V57" s="41"/>
      <c r="W57" s="50" t="s">
        <v>355</v>
      </c>
      <c r="X57" s="51">
        <v>0.1</v>
      </c>
      <c r="AL57" t="s">
        <v>67</v>
      </c>
      <c r="AM57" t="s">
        <v>378</v>
      </c>
      <c r="AN57">
        <v>0</v>
      </c>
      <c r="AO57">
        <v>999</v>
      </c>
      <c r="AQ57">
        <v>1</v>
      </c>
      <c r="AS57" t="s">
        <v>163</v>
      </c>
      <c r="AU5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7" s="79"/>
    </row>
    <row r="58" spans="2:48">
      <c r="B58" s="28" t="s">
        <v>379</v>
      </c>
      <c r="C58" s="21" t="s">
        <v>75</v>
      </c>
      <c r="D58" s="22" t="s">
        <v>380</v>
      </c>
      <c r="E58" s="23">
        <v>0.52</v>
      </c>
      <c r="F58" s="24">
        <v>0</v>
      </c>
      <c r="G58" s="11">
        <v>0</v>
      </c>
      <c r="H58" s="25" t="s">
        <v>17</v>
      </c>
      <c r="I58" s="19">
        <v>1</v>
      </c>
      <c r="J58" s="31">
        <v>0.4</v>
      </c>
      <c r="K58" s="32">
        <v>5</v>
      </c>
      <c r="L58" s="32">
        <v>5</v>
      </c>
      <c r="M58" s="32">
        <v>5</v>
      </c>
      <c r="N58" s="32">
        <v>5</v>
      </c>
      <c r="O58" s="32">
        <v>5</v>
      </c>
      <c r="P58" s="32">
        <v>5</v>
      </c>
      <c r="Q58" s="32">
        <v>3</v>
      </c>
      <c r="R58" s="32">
        <v>2</v>
      </c>
      <c r="S58" s="32">
        <v>2</v>
      </c>
      <c r="T58" s="52"/>
      <c r="V58" s="41"/>
      <c r="W58" s="50" t="s">
        <v>359</v>
      </c>
      <c r="X58" s="51">
        <v>0.1</v>
      </c>
      <c r="AL58" t="s">
        <v>67</v>
      </c>
      <c r="AM58" t="s">
        <v>381</v>
      </c>
      <c r="AN58">
        <v>0</v>
      </c>
      <c r="AO58">
        <v>999</v>
      </c>
      <c r="AQ58">
        <v>1</v>
      </c>
      <c r="AS58" t="s">
        <v>163</v>
      </c>
      <c r="AU5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8" s="79"/>
    </row>
    <row r="59" spans="2:48">
      <c r="B59" s="28" t="s">
        <v>382</v>
      </c>
      <c r="C59" s="21" t="s">
        <v>75</v>
      </c>
      <c r="D59" s="22" t="s">
        <v>276</v>
      </c>
      <c r="E59" s="23">
        <v>0.52</v>
      </c>
      <c r="F59" s="24">
        <v>0</v>
      </c>
      <c r="G59" s="11">
        <v>0</v>
      </c>
      <c r="H59" s="25" t="s">
        <v>17</v>
      </c>
      <c r="I59" s="19">
        <v>1</v>
      </c>
      <c r="J59" s="31">
        <v>0.4</v>
      </c>
      <c r="K59" s="32">
        <v>5</v>
      </c>
      <c r="L59" s="32">
        <v>5</v>
      </c>
      <c r="M59" s="32">
        <v>5</v>
      </c>
      <c r="N59" s="32">
        <v>5</v>
      </c>
      <c r="O59" s="32">
        <v>5</v>
      </c>
      <c r="P59" s="32">
        <v>5</v>
      </c>
      <c r="Q59" s="32">
        <v>3</v>
      </c>
      <c r="R59" s="32">
        <v>2</v>
      </c>
      <c r="S59" s="32">
        <v>2</v>
      </c>
      <c r="T59" s="53"/>
      <c r="V59" s="45"/>
      <c r="W59" s="54" t="s">
        <v>363</v>
      </c>
      <c r="X59" s="51">
        <v>0.1</v>
      </c>
      <c r="AL59" t="s">
        <v>67</v>
      </c>
      <c r="AM59" t="s">
        <v>383</v>
      </c>
      <c r="AN59">
        <v>0</v>
      </c>
      <c r="AO59">
        <v>999</v>
      </c>
      <c r="AQ59">
        <v>1</v>
      </c>
      <c r="AS59" t="s">
        <v>163</v>
      </c>
      <c r="AU5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9" s="79"/>
    </row>
    <row r="60" spans="2:48">
      <c r="B60" s="28" t="s">
        <v>384</v>
      </c>
      <c r="C60" s="21" t="s">
        <v>75</v>
      </c>
      <c r="D60" s="22" t="s">
        <v>385</v>
      </c>
      <c r="E60" s="23">
        <v>1.5</v>
      </c>
      <c r="F60" s="24">
        <v>0</v>
      </c>
      <c r="G60" s="11">
        <v>2</v>
      </c>
      <c r="H60" s="25" t="s">
        <v>17</v>
      </c>
      <c r="I60" s="19">
        <v>2</v>
      </c>
      <c r="J60" s="31">
        <v>1.5</v>
      </c>
      <c r="K60" s="32">
        <v>5</v>
      </c>
      <c r="L60" s="32">
        <v>5</v>
      </c>
      <c r="M60" s="32">
        <v>5</v>
      </c>
      <c r="N60" s="32">
        <v>5</v>
      </c>
      <c r="O60" s="32">
        <v>5</v>
      </c>
      <c r="P60" s="32">
        <v>5</v>
      </c>
      <c r="Q60" s="32">
        <v>3</v>
      </c>
      <c r="R60" s="32">
        <v>2</v>
      </c>
      <c r="S60" s="32">
        <v>2</v>
      </c>
      <c r="AL60" t="s">
        <v>67</v>
      </c>
      <c r="AM60" t="s">
        <v>386</v>
      </c>
      <c r="AN60">
        <v>0</v>
      </c>
      <c r="AO60">
        <v>999</v>
      </c>
      <c r="AQ60">
        <v>1</v>
      </c>
      <c r="AS60" t="s">
        <v>163</v>
      </c>
      <c r="AU6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0" s="79"/>
    </row>
    <row r="61" spans="2:48">
      <c r="B61" s="28" t="s">
        <v>387</v>
      </c>
      <c r="C61" s="21" t="s">
        <v>75</v>
      </c>
      <c r="D61" s="22" t="s">
        <v>292</v>
      </c>
      <c r="E61" s="23">
        <v>0.52</v>
      </c>
      <c r="F61" s="24">
        <v>0</v>
      </c>
      <c r="G61" s="11">
        <v>0</v>
      </c>
      <c r="H61" s="25" t="s">
        <v>17</v>
      </c>
      <c r="I61" s="19">
        <v>1</v>
      </c>
      <c r="J61" s="31">
        <v>0.4</v>
      </c>
      <c r="K61" s="32">
        <v>5</v>
      </c>
      <c r="L61" s="32">
        <v>5</v>
      </c>
      <c r="M61" s="32">
        <v>5</v>
      </c>
      <c r="N61" s="32">
        <v>5</v>
      </c>
      <c r="O61" s="32">
        <v>5</v>
      </c>
      <c r="P61" s="32">
        <v>5</v>
      </c>
      <c r="Q61" s="32">
        <v>3</v>
      </c>
      <c r="R61" s="32">
        <v>2</v>
      </c>
      <c r="S61" s="32">
        <v>2</v>
      </c>
      <c r="AL61" t="s">
        <v>67</v>
      </c>
      <c r="AM61" t="s">
        <v>388</v>
      </c>
      <c r="AN61">
        <v>0</v>
      </c>
      <c r="AO61">
        <v>999</v>
      </c>
      <c r="AQ61">
        <v>1</v>
      </c>
      <c r="AS61" t="s">
        <v>163</v>
      </c>
      <c r="AU6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1" s="79"/>
    </row>
    <row r="62" spans="2:48">
      <c r="B62" s="28" t="s">
        <v>389</v>
      </c>
      <c r="C62" s="21" t="s">
        <v>75</v>
      </c>
      <c r="D62" s="22" t="s">
        <v>390</v>
      </c>
      <c r="E62" s="23">
        <v>0.52</v>
      </c>
      <c r="F62" s="24">
        <v>0</v>
      </c>
      <c r="G62" s="11">
        <v>0</v>
      </c>
      <c r="H62" s="25" t="s">
        <v>17</v>
      </c>
      <c r="I62" s="19">
        <v>1</v>
      </c>
      <c r="J62" s="31">
        <v>0.4</v>
      </c>
      <c r="K62" s="32">
        <v>5</v>
      </c>
      <c r="L62" s="32">
        <v>5</v>
      </c>
      <c r="M62" s="32">
        <v>5</v>
      </c>
      <c r="N62" s="32">
        <v>5</v>
      </c>
      <c r="O62" s="32">
        <v>5</v>
      </c>
      <c r="P62" s="32">
        <v>5</v>
      </c>
      <c r="Q62" s="32">
        <v>3</v>
      </c>
      <c r="R62" s="32">
        <v>2</v>
      </c>
      <c r="S62" s="32">
        <v>2</v>
      </c>
      <c r="V62" s="8" t="s">
        <v>391</v>
      </c>
      <c r="W62" s="8" t="s">
        <v>392</v>
      </c>
      <c r="Y62" s="67" t="s">
        <v>26</v>
      </c>
      <c r="Z62" s="36"/>
      <c r="AA62" s="68" t="s">
        <v>393</v>
      </c>
      <c r="AL62" t="s">
        <v>67</v>
      </c>
      <c r="AM62" t="s">
        <v>394</v>
      </c>
      <c r="AN62">
        <v>0</v>
      </c>
      <c r="AO62">
        <v>999</v>
      </c>
      <c r="AQ62">
        <v>1</v>
      </c>
      <c r="AS62" t="s">
        <v>163</v>
      </c>
      <c r="AU6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2" s="79"/>
    </row>
    <row r="63" spans="2:48">
      <c r="B63" s="28" t="s">
        <v>395</v>
      </c>
      <c r="C63" s="21" t="s">
        <v>75</v>
      </c>
      <c r="D63" s="22" t="s">
        <v>396</v>
      </c>
      <c r="E63" s="23">
        <v>0.52</v>
      </c>
      <c r="F63" s="24">
        <v>0</v>
      </c>
      <c r="G63" s="11">
        <v>0</v>
      </c>
      <c r="H63" s="25" t="s">
        <v>17</v>
      </c>
      <c r="I63" s="19">
        <v>1</v>
      </c>
      <c r="J63" s="31">
        <v>0.4</v>
      </c>
      <c r="K63" s="32">
        <v>5</v>
      </c>
      <c r="L63" s="32">
        <v>5</v>
      </c>
      <c r="M63" s="32">
        <v>5</v>
      </c>
      <c r="N63" s="32">
        <v>5</v>
      </c>
      <c r="O63" s="32">
        <v>5</v>
      </c>
      <c r="P63" s="32">
        <v>5</v>
      </c>
      <c r="Q63" s="32">
        <v>3</v>
      </c>
      <c r="R63" s="32">
        <v>2</v>
      </c>
      <c r="S63" s="32">
        <v>2</v>
      </c>
      <c r="V63" s="8" t="s">
        <v>397</v>
      </c>
      <c r="W63" s="55">
        <v>0.15</v>
      </c>
      <c r="Y63" s="41">
        <v>15</v>
      </c>
      <c r="Z63" s="42"/>
      <c r="AA63" s="69">
        <v>0</v>
      </c>
      <c r="AL63" t="s">
        <v>67</v>
      </c>
      <c r="AM63" t="s">
        <v>398</v>
      </c>
      <c r="AN63">
        <v>0</v>
      </c>
      <c r="AO63">
        <v>999</v>
      </c>
      <c r="AQ63">
        <v>1</v>
      </c>
      <c r="AS63" t="s">
        <v>163</v>
      </c>
      <c r="AU6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3" s="79"/>
    </row>
    <row r="64" spans="2:48">
      <c r="B64" s="28" t="s">
        <v>399</v>
      </c>
      <c r="C64" s="21" t="s">
        <v>75</v>
      </c>
      <c r="D64" s="22" t="s">
        <v>400</v>
      </c>
      <c r="E64" s="23">
        <v>0.52</v>
      </c>
      <c r="F64" s="24">
        <v>0</v>
      </c>
      <c r="G64" s="11">
        <v>0</v>
      </c>
      <c r="H64" s="25" t="s">
        <v>17</v>
      </c>
      <c r="I64" s="19">
        <v>1</v>
      </c>
      <c r="J64" s="31">
        <v>0.4</v>
      </c>
      <c r="K64" s="32">
        <v>5</v>
      </c>
      <c r="L64" s="32">
        <v>5</v>
      </c>
      <c r="M64" s="32">
        <v>5</v>
      </c>
      <c r="N64" s="32">
        <v>5</v>
      </c>
      <c r="O64" s="32">
        <v>5</v>
      </c>
      <c r="P64" s="32">
        <v>5</v>
      </c>
      <c r="Q64" s="32">
        <v>3</v>
      </c>
      <c r="R64" s="32">
        <v>2</v>
      </c>
      <c r="S64" s="32">
        <v>2</v>
      </c>
      <c r="V64" s="8" t="s">
        <v>401</v>
      </c>
      <c r="W64" s="55">
        <v>0.17599999999999999</v>
      </c>
      <c r="Y64" s="41">
        <v>18</v>
      </c>
      <c r="Z64" s="42"/>
      <c r="AA64" s="69">
        <v>1</v>
      </c>
      <c r="AL64" t="s">
        <v>67</v>
      </c>
      <c r="AM64" t="s">
        <v>402</v>
      </c>
      <c r="AN64">
        <v>0</v>
      </c>
      <c r="AO64">
        <v>999</v>
      </c>
      <c r="AQ64">
        <v>1</v>
      </c>
      <c r="AS64" t="s">
        <v>163</v>
      </c>
      <c r="AU6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4" s="79"/>
    </row>
    <row r="65" spans="2:48">
      <c r="B65" s="28" t="s">
        <v>403</v>
      </c>
      <c r="C65" s="21" t="s">
        <v>75</v>
      </c>
      <c r="D65" s="22" t="s">
        <v>314</v>
      </c>
      <c r="E65" s="23">
        <v>0.52</v>
      </c>
      <c r="F65" s="24">
        <v>0</v>
      </c>
      <c r="G65" s="11">
        <v>0</v>
      </c>
      <c r="H65" s="25" t="s">
        <v>17</v>
      </c>
      <c r="I65" s="19">
        <v>1</v>
      </c>
      <c r="J65" s="31">
        <v>0.4</v>
      </c>
      <c r="K65" s="32">
        <v>5</v>
      </c>
      <c r="L65" s="32">
        <v>5</v>
      </c>
      <c r="M65" s="32">
        <v>5</v>
      </c>
      <c r="N65" s="32">
        <v>5</v>
      </c>
      <c r="O65" s="32">
        <v>5</v>
      </c>
      <c r="P65" s="32">
        <v>5</v>
      </c>
      <c r="Q65" s="32">
        <v>3</v>
      </c>
      <c r="R65" s="32">
        <v>2</v>
      </c>
      <c r="S65" s="32">
        <v>2</v>
      </c>
      <c r="V65" s="8" t="s">
        <v>404</v>
      </c>
      <c r="W65" s="55">
        <v>0.15</v>
      </c>
      <c r="Y65" s="41"/>
      <c r="Z65" s="42"/>
      <c r="AA65" s="69">
        <v>2</v>
      </c>
      <c r="AL65" t="s">
        <v>67</v>
      </c>
      <c r="AM65" t="s">
        <v>405</v>
      </c>
      <c r="AN65">
        <v>0</v>
      </c>
      <c r="AO65">
        <v>999</v>
      </c>
      <c r="AQ65">
        <v>1</v>
      </c>
      <c r="AS65" t="s">
        <v>163</v>
      </c>
      <c r="AU6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5" s="79"/>
    </row>
    <row r="66" spans="2:48">
      <c r="B66" s="28" t="s">
        <v>406</v>
      </c>
      <c r="C66" s="21" t="s">
        <v>75</v>
      </c>
      <c r="D66" s="22" t="s">
        <v>318</v>
      </c>
      <c r="E66" s="23">
        <v>0.52</v>
      </c>
      <c r="F66" s="24">
        <v>0</v>
      </c>
      <c r="G66" s="11">
        <v>0</v>
      </c>
      <c r="H66" s="25" t="s">
        <v>17</v>
      </c>
      <c r="I66" s="19">
        <v>1</v>
      </c>
      <c r="J66" s="31">
        <v>0.4</v>
      </c>
      <c r="K66" s="32">
        <v>5</v>
      </c>
      <c r="L66" s="32">
        <v>5</v>
      </c>
      <c r="M66" s="32">
        <v>5</v>
      </c>
      <c r="N66" s="32">
        <v>5</v>
      </c>
      <c r="O66" s="32">
        <v>5</v>
      </c>
      <c r="P66" s="32">
        <v>5</v>
      </c>
      <c r="Q66" s="32">
        <v>3</v>
      </c>
      <c r="R66" s="32">
        <v>2</v>
      </c>
      <c r="S66" s="32">
        <v>2</v>
      </c>
      <c r="V66" s="8" t="s">
        <v>407</v>
      </c>
      <c r="W66" s="55">
        <v>0.17599999999999999</v>
      </c>
      <c r="Y66" s="45"/>
      <c r="Z66" s="46"/>
      <c r="AA66" s="84"/>
      <c r="AL66" t="s">
        <v>67</v>
      </c>
      <c r="AM66" t="s">
        <v>408</v>
      </c>
      <c r="AN66">
        <v>0</v>
      </c>
      <c r="AO66">
        <v>999</v>
      </c>
      <c r="AQ66">
        <v>1</v>
      </c>
      <c r="AS66" t="s">
        <v>163</v>
      </c>
      <c r="AU6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6" s="79"/>
    </row>
    <row r="67" spans="2:48">
      <c r="B67" s="28" t="s">
        <v>409</v>
      </c>
      <c r="C67" s="21" t="s">
        <v>75</v>
      </c>
      <c r="D67" s="22" t="s">
        <v>410</v>
      </c>
      <c r="E67" s="23">
        <v>0.52</v>
      </c>
      <c r="F67" s="24">
        <v>0</v>
      </c>
      <c r="G67" s="11">
        <v>0</v>
      </c>
      <c r="H67" s="25" t="s">
        <v>17</v>
      </c>
      <c r="I67" s="19">
        <v>1</v>
      </c>
      <c r="J67" s="31">
        <v>0.4</v>
      </c>
      <c r="K67" s="32">
        <v>5</v>
      </c>
      <c r="L67" s="32">
        <v>5</v>
      </c>
      <c r="M67" s="32">
        <v>5</v>
      </c>
      <c r="N67" s="32">
        <v>5</v>
      </c>
      <c r="O67" s="32">
        <v>5</v>
      </c>
      <c r="P67" s="32">
        <v>5</v>
      </c>
      <c r="Q67" s="32">
        <v>3</v>
      </c>
      <c r="R67" s="32">
        <v>2</v>
      </c>
      <c r="S67" s="32">
        <v>2</v>
      </c>
      <c r="V67" s="8" t="s">
        <v>411</v>
      </c>
      <c r="W67" s="55">
        <v>1</v>
      </c>
      <c r="AL67" t="s">
        <v>67</v>
      </c>
      <c r="AM67" t="s">
        <v>412</v>
      </c>
      <c r="AN67">
        <v>0</v>
      </c>
      <c r="AO67">
        <v>999</v>
      </c>
      <c r="AQ67">
        <v>1</v>
      </c>
      <c r="AS67" t="s">
        <v>163</v>
      </c>
      <c r="AU6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7" s="79"/>
    </row>
    <row r="68" spans="2:48">
      <c r="B68" s="28" t="s">
        <v>413</v>
      </c>
      <c r="C68" s="21" t="s">
        <v>75</v>
      </c>
      <c r="D68" s="22" t="s">
        <v>414</v>
      </c>
      <c r="E68" s="23">
        <v>0.52</v>
      </c>
      <c r="F68" s="24">
        <v>0</v>
      </c>
      <c r="G68" s="11">
        <v>0</v>
      </c>
      <c r="H68" s="25" t="s">
        <v>17</v>
      </c>
      <c r="I68" s="19">
        <v>1</v>
      </c>
      <c r="J68" s="31">
        <v>0.4</v>
      </c>
      <c r="K68" s="32">
        <v>5</v>
      </c>
      <c r="L68" s="32">
        <v>5</v>
      </c>
      <c r="M68" s="32">
        <v>5</v>
      </c>
      <c r="N68" s="32">
        <v>5</v>
      </c>
      <c r="O68" s="32">
        <v>5</v>
      </c>
      <c r="P68" s="32">
        <v>5</v>
      </c>
      <c r="Q68" s="32">
        <v>3</v>
      </c>
      <c r="R68" s="32">
        <v>2</v>
      </c>
      <c r="S68" s="32">
        <v>2</v>
      </c>
      <c r="V68" s="8" t="s">
        <v>415</v>
      </c>
      <c r="W68" s="55">
        <v>1.5</v>
      </c>
      <c r="AL68" t="s">
        <v>67</v>
      </c>
      <c r="AM68" t="s">
        <v>416</v>
      </c>
      <c r="AN68">
        <v>0</v>
      </c>
      <c r="AO68">
        <v>999</v>
      </c>
      <c r="AQ68">
        <v>1</v>
      </c>
      <c r="AS68" t="s">
        <v>163</v>
      </c>
      <c r="AU6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8" s="79"/>
    </row>
    <row r="69" spans="2:48">
      <c r="B69" s="28" t="s">
        <v>417</v>
      </c>
      <c r="C69" s="21" t="s">
        <v>75</v>
      </c>
      <c r="D69" s="22" t="s">
        <v>329</v>
      </c>
      <c r="E69" s="23">
        <v>0.52</v>
      </c>
      <c r="F69" s="24">
        <v>0</v>
      </c>
      <c r="G69" s="11">
        <v>0</v>
      </c>
      <c r="H69" s="25" t="s">
        <v>17</v>
      </c>
      <c r="I69" s="19">
        <v>1</v>
      </c>
      <c r="J69" s="31">
        <v>0.4</v>
      </c>
      <c r="K69" s="32">
        <v>5</v>
      </c>
      <c r="L69" s="32">
        <v>5</v>
      </c>
      <c r="M69" s="32">
        <v>5</v>
      </c>
      <c r="N69" s="32">
        <v>5</v>
      </c>
      <c r="O69" s="32">
        <v>5</v>
      </c>
      <c r="P69" s="32">
        <v>5</v>
      </c>
      <c r="Q69" s="32">
        <v>3</v>
      </c>
      <c r="R69" s="32">
        <v>2</v>
      </c>
      <c r="S69" s="32">
        <v>2</v>
      </c>
      <c r="AL69" t="s">
        <v>67</v>
      </c>
      <c r="AM69" t="s">
        <v>418</v>
      </c>
      <c r="AN69">
        <v>0</v>
      </c>
      <c r="AO69">
        <v>999</v>
      </c>
      <c r="AQ69">
        <v>1</v>
      </c>
      <c r="AS69" t="s">
        <v>163</v>
      </c>
      <c r="AU6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9" s="79"/>
    </row>
    <row r="70" spans="2:48">
      <c r="B70" s="28" t="s">
        <v>419</v>
      </c>
      <c r="C70" s="21" t="s">
        <v>75</v>
      </c>
      <c r="D70" s="22" t="s">
        <v>332</v>
      </c>
      <c r="E70" s="23">
        <v>0.52</v>
      </c>
      <c r="F70" s="24">
        <v>0</v>
      </c>
      <c r="G70" s="11">
        <v>0</v>
      </c>
      <c r="H70" s="25" t="s">
        <v>17</v>
      </c>
      <c r="I70" s="19">
        <v>1</v>
      </c>
      <c r="J70" s="31">
        <v>0.4</v>
      </c>
      <c r="K70" s="32">
        <v>5</v>
      </c>
      <c r="L70" s="32">
        <v>5</v>
      </c>
      <c r="M70" s="32">
        <v>5</v>
      </c>
      <c r="N70" s="32">
        <v>5</v>
      </c>
      <c r="O70" s="32">
        <v>5</v>
      </c>
      <c r="P70" s="32">
        <v>5</v>
      </c>
      <c r="Q70" s="32">
        <v>3</v>
      </c>
      <c r="R70" s="32">
        <v>2</v>
      </c>
      <c r="S70" s="32">
        <v>2</v>
      </c>
      <c r="V70" s="52"/>
      <c r="W70" s="52"/>
      <c r="X70" s="52"/>
      <c r="AL70" t="s">
        <v>67</v>
      </c>
      <c r="AM70" t="s">
        <v>420</v>
      </c>
      <c r="AN70">
        <v>0</v>
      </c>
      <c r="AO70">
        <v>999</v>
      </c>
      <c r="AQ70">
        <v>1</v>
      </c>
      <c r="AS70" t="s">
        <v>163</v>
      </c>
      <c r="AU7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0" s="79"/>
    </row>
    <row r="71" spans="2:48">
      <c r="B71" s="28" t="s">
        <v>421</v>
      </c>
      <c r="C71" s="21" t="s">
        <v>75</v>
      </c>
      <c r="D71" s="22" t="s">
        <v>422</v>
      </c>
      <c r="E71" s="23">
        <v>0.52</v>
      </c>
      <c r="F71" s="24">
        <v>0</v>
      </c>
      <c r="G71" s="11">
        <v>0</v>
      </c>
      <c r="H71" s="25" t="s">
        <v>17</v>
      </c>
      <c r="I71" s="19">
        <v>1</v>
      </c>
      <c r="J71" s="31">
        <v>0.4</v>
      </c>
      <c r="K71" s="32">
        <v>5</v>
      </c>
      <c r="L71" s="32">
        <v>5</v>
      </c>
      <c r="M71" s="32">
        <v>5</v>
      </c>
      <c r="N71" s="32">
        <v>5</v>
      </c>
      <c r="O71" s="32">
        <v>5</v>
      </c>
      <c r="P71" s="32">
        <v>5</v>
      </c>
      <c r="Q71" s="32">
        <v>3</v>
      </c>
      <c r="R71" s="32">
        <v>2</v>
      </c>
      <c r="S71" s="32">
        <v>2</v>
      </c>
      <c r="W71" s="52"/>
      <c r="AL71" t="s">
        <v>67</v>
      </c>
      <c r="AM71" t="s">
        <v>423</v>
      </c>
      <c r="AN71">
        <v>0</v>
      </c>
      <c r="AO71">
        <v>999</v>
      </c>
      <c r="AQ71">
        <v>1</v>
      </c>
      <c r="AS71" t="s">
        <v>163</v>
      </c>
      <c r="AU7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1" s="79"/>
    </row>
    <row r="72" spans="2:48">
      <c r="B72" s="28" t="s">
        <v>424</v>
      </c>
      <c r="C72" s="21" t="s">
        <v>75</v>
      </c>
      <c r="D72" s="22" t="s">
        <v>425</v>
      </c>
      <c r="E72" s="23">
        <v>0.52</v>
      </c>
      <c r="F72" s="24">
        <v>0</v>
      </c>
      <c r="G72" s="11">
        <v>0</v>
      </c>
      <c r="H72" s="25" t="s">
        <v>17</v>
      </c>
      <c r="I72" s="19">
        <v>1</v>
      </c>
      <c r="J72" s="31">
        <v>0.4</v>
      </c>
      <c r="K72" s="32">
        <v>5</v>
      </c>
      <c r="L72" s="32">
        <v>5</v>
      </c>
      <c r="M72" s="32">
        <v>5</v>
      </c>
      <c r="N72" s="32">
        <v>5</v>
      </c>
      <c r="O72" s="32">
        <v>5</v>
      </c>
      <c r="P72" s="32">
        <v>5</v>
      </c>
      <c r="Q72" s="32">
        <v>3</v>
      </c>
      <c r="R72" s="32">
        <v>2</v>
      </c>
      <c r="S72" s="32">
        <v>2</v>
      </c>
      <c r="AL72" t="s">
        <v>67</v>
      </c>
      <c r="AM72" t="s">
        <v>426</v>
      </c>
      <c r="AN72">
        <v>0</v>
      </c>
      <c r="AO72">
        <v>999</v>
      </c>
      <c r="AQ72">
        <v>1</v>
      </c>
      <c r="AS72" t="s">
        <v>163</v>
      </c>
      <c r="AU7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2" s="79"/>
    </row>
    <row r="73" spans="2:48">
      <c r="B73" s="28" t="s">
        <v>427</v>
      </c>
      <c r="C73" s="21" t="s">
        <v>75</v>
      </c>
      <c r="D73" s="22" t="s">
        <v>428</v>
      </c>
      <c r="E73" s="23">
        <v>0.52</v>
      </c>
      <c r="F73" s="24">
        <v>0</v>
      </c>
      <c r="G73" s="11">
        <v>0</v>
      </c>
      <c r="H73" s="25" t="s">
        <v>17</v>
      </c>
      <c r="I73" s="19">
        <v>1</v>
      </c>
      <c r="J73" s="31">
        <v>0.4</v>
      </c>
      <c r="K73" s="32">
        <v>5</v>
      </c>
      <c r="L73" s="32">
        <v>5</v>
      </c>
      <c r="M73" s="32">
        <v>5</v>
      </c>
      <c r="N73" s="32">
        <v>5</v>
      </c>
      <c r="O73" s="32">
        <v>5</v>
      </c>
      <c r="P73" s="32">
        <v>5</v>
      </c>
      <c r="Q73" s="32">
        <v>3</v>
      </c>
      <c r="R73" s="32">
        <v>2</v>
      </c>
      <c r="S73" s="32">
        <v>2</v>
      </c>
      <c r="AL73" t="s">
        <v>67</v>
      </c>
      <c r="AM73" t="s">
        <v>429</v>
      </c>
      <c r="AN73">
        <v>0</v>
      </c>
      <c r="AO73">
        <v>999</v>
      </c>
      <c r="AQ73">
        <v>1</v>
      </c>
      <c r="AS73" t="s">
        <v>163</v>
      </c>
      <c r="AU7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3" s="79"/>
    </row>
    <row r="74" spans="2:48">
      <c r="B74" s="28" t="s">
        <v>430</v>
      </c>
      <c r="C74" s="21" t="s">
        <v>75</v>
      </c>
      <c r="D74" s="22" t="s">
        <v>352</v>
      </c>
      <c r="E74" s="23">
        <v>0.52</v>
      </c>
      <c r="F74" s="24">
        <v>0</v>
      </c>
      <c r="G74" s="11">
        <v>0</v>
      </c>
      <c r="H74" s="25" t="s">
        <v>17</v>
      </c>
      <c r="I74" s="19">
        <v>1</v>
      </c>
      <c r="J74" s="31">
        <v>0.4</v>
      </c>
      <c r="K74" s="32">
        <v>5</v>
      </c>
      <c r="L74" s="32">
        <v>5</v>
      </c>
      <c r="M74" s="32">
        <v>5</v>
      </c>
      <c r="N74" s="32">
        <v>5</v>
      </c>
      <c r="O74" s="32">
        <v>5</v>
      </c>
      <c r="P74" s="32">
        <v>5</v>
      </c>
      <c r="Q74" s="32">
        <v>3</v>
      </c>
      <c r="R74" s="32">
        <v>2</v>
      </c>
      <c r="S74" s="32">
        <v>2</v>
      </c>
      <c r="AL74" t="s">
        <v>67</v>
      </c>
      <c r="AM74" t="s">
        <v>431</v>
      </c>
      <c r="AN74">
        <v>0</v>
      </c>
      <c r="AO74">
        <v>999</v>
      </c>
      <c r="AQ74">
        <v>1</v>
      </c>
      <c r="AS74" t="s">
        <v>163</v>
      </c>
      <c r="AU7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4" s="79"/>
    </row>
    <row r="75" spans="2:48">
      <c r="B75" s="28" t="s">
        <v>432</v>
      </c>
      <c r="C75" s="21" t="s">
        <v>75</v>
      </c>
      <c r="D75" s="22" t="s">
        <v>433</v>
      </c>
      <c r="E75" s="23">
        <v>0.52</v>
      </c>
      <c r="F75" s="24">
        <v>0</v>
      </c>
      <c r="G75" s="11">
        <v>0</v>
      </c>
      <c r="H75" s="25" t="s">
        <v>17</v>
      </c>
      <c r="I75" s="19">
        <v>1</v>
      </c>
      <c r="J75" s="31">
        <v>0.4</v>
      </c>
      <c r="K75" s="32">
        <v>5</v>
      </c>
      <c r="L75" s="32">
        <v>5</v>
      </c>
      <c r="M75" s="32">
        <v>5</v>
      </c>
      <c r="N75" s="32">
        <v>5</v>
      </c>
      <c r="O75" s="32">
        <v>5</v>
      </c>
      <c r="P75" s="32">
        <v>5</v>
      </c>
      <c r="Q75" s="32">
        <v>3</v>
      </c>
      <c r="R75" s="32">
        <v>2</v>
      </c>
      <c r="S75" s="32">
        <v>2</v>
      </c>
      <c r="AL75" t="s">
        <v>67</v>
      </c>
      <c r="AM75" t="s">
        <v>434</v>
      </c>
      <c r="AN75">
        <v>0</v>
      </c>
      <c r="AO75">
        <v>999</v>
      </c>
      <c r="AQ75">
        <v>1</v>
      </c>
      <c r="AS75" t="s">
        <v>163</v>
      </c>
      <c r="AU7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5" s="79"/>
    </row>
    <row r="76" spans="2:48">
      <c r="B76" s="28" t="s">
        <v>435</v>
      </c>
      <c r="C76" s="21" t="s">
        <v>75</v>
      </c>
      <c r="D76" s="22" t="s">
        <v>356</v>
      </c>
      <c r="E76" s="23">
        <v>0.52</v>
      </c>
      <c r="F76" s="24">
        <v>0</v>
      </c>
      <c r="G76" s="11">
        <v>0</v>
      </c>
      <c r="H76" s="25" t="s">
        <v>17</v>
      </c>
      <c r="I76" s="19">
        <v>1</v>
      </c>
      <c r="J76" s="31">
        <v>0.4</v>
      </c>
      <c r="K76" s="32">
        <v>5</v>
      </c>
      <c r="L76" s="32">
        <v>5</v>
      </c>
      <c r="M76" s="32">
        <v>5</v>
      </c>
      <c r="N76" s="32">
        <v>5</v>
      </c>
      <c r="O76" s="32">
        <v>5</v>
      </c>
      <c r="P76" s="32">
        <v>5</v>
      </c>
      <c r="Q76" s="32">
        <v>3</v>
      </c>
      <c r="R76" s="32">
        <v>2</v>
      </c>
      <c r="S76" s="32">
        <v>2</v>
      </c>
      <c r="AL76" t="s">
        <v>67</v>
      </c>
      <c r="AM76" t="s">
        <v>436</v>
      </c>
      <c r="AN76">
        <v>0</v>
      </c>
      <c r="AO76">
        <v>999</v>
      </c>
      <c r="AQ76">
        <v>1</v>
      </c>
      <c r="AS76" t="s">
        <v>163</v>
      </c>
      <c r="AU7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6" s="79"/>
    </row>
    <row r="77" spans="2:48">
      <c r="B77" s="28" t="s">
        <v>437</v>
      </c>
      <c r="C77" s="21" t="s">
        <v>75</v>
      </c>
      <c r="D77" s="22" t="s">
        <v>438</v>
      </c>
      <c r="E77" s="23">
        <v>0.52</v>
      </c>
      <c r="F77" s="24">
        <v>0</v>
      </c>
      <c r="G77" s="11">
        <v>0</v>
      </c>
      <c r="H77" s="25" t="s">
        <v>17</v>
      </c>
      <c r="I77" s="19">
        <v>1</v>
      </c>
      <c r="J77" s="31">
        <v>0.4</v>
      </c>
      <c r="K77" s="32">
        <v>5</v>
      </c>
      <c r="L77" s="32">
        <v>5</v>
      </c>
      <c r="M77" s="32">
        <v>5</v>
      </c>
      <c r="N77" s="32">
        <v>5</v>
      </c>
      <c r="O77" s="32">
        <v>5</v>
      </c>
      <c r="P77" s="32">
        <v>5</v>
      </c>
      <c r="Q77" s="32">
        <v>3</v>
      </c>
      <c r="R77" s="32">
        <v>2</v>
      </c>
      <c r="S77" s="32">
        <v>2</v>
      </c>
      <c r="AL77" t="s">
        <v>67</v>
      </c>
      <c r="AM77" t="s">
        <v>439</v>
      </c>
      <c r="AN77">
        <v>0</v>
      </c>
      <c r="AO77">
        <v>999</v>
      </c>
      <c r="AQ77">
        <v>1</v>
      </c>
      <c r="AS77" t="s">
        <v>163</v>
      </c>
      <c r="AU7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7" s="79"/>
    </row>
    <row r="78" spans="2:48">
      <c r="B78" s="28" t="s">
        <v>440</v>
      </c>
      <c r="C78" s="21" t="s">
        <v>75</v>
      </c>
      <c r="D78" s="22" t="s">
        <v>441</v>
      </c>
      <c r="E78" s="23">
        <v>1.5</v>
      </c>
      <c r="F78" s="24">
        <v>0</v>
      </c>
      <c r="G78" s="11">
        <v>1</v>
      </c>
      <c r="H78" s="25" t="s">
        <v>17</v>
      </c>
      <c r="I78" s="19">
        <v>2</v>
      </c>
      <c r="J78" s="31">
        <v>1.5</v>
      </c>
      <c r="K78" s="32">
        <v>5</v>
      </c>
      <c r="L78" s="32">
        <v>5</v>
      </c>
      <c r="M78" s="32">
        <v>5</v>
      </c>
      <c r="N78" s="32">
        <v>5</v>
      </c>
      <c r="O78" s="32">
        <v>5</v>
      </c>
      <c r="P78" s="32">
        <v>5</v>
      </c>
      <c r="Q78" s="32">
        <v>3</v>
      </c>
      <c r="R78" s="32">
        <v>2</v>
      </c>
      <c r="S78" s="32">
        <v>2</v>
      </c>
      <c r="AL78" t="s">
        <v>67</v>
      </c>
      <c r="AM78" t="s">
        <v>442</v>
      </c>
      <c r="AN78">
        <v>0</v>
      </c>
      <c r="AO78">
        <v>999</v>
      </c>
      <c r="AQ78">
        <v>1</v>
      </c>
      <c r="AS78" t="s">
        <v>163</v>
      </c>
      <c r="AU7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8" s="79"/>
    </row>
    <row r="79" spans="2:48">
      <c r="B79" s="28" t="s">
        <v>443</v>
      </c>
      <c r="C79" s="21" t="s">
        <v>75</v>
      </c>
      <c r="D79" s="22" t="s">
        <v>366</v>
      </c>
      <c r="E79" s="23">
        <v>1.5</v>
      </c>
      <c r="F79" s="24">
        <v>0</v>
      </c>
      <c r="G79" s="11">
        <v>2</v>
      </c>
      <c r="H79" s="25" t="s">
        <v>17</v>
      </c>
      <c r="I79" s="19">
        <v>2</v>
      </c>
      <c r="J79" s="31">
        <v>1.5</v>
      </c>
      <c r="K79" s="32">
        <v>5</v>
      </c>
      <c r="L79" s="32">
        <v>5</v>
      </c>
      <c r="M79" s="32">
        <v>5</v>
      </c>
      <c r="N79" s="32">
        <v>5</v>
      </c>
      <c r="O79" s="32">
        <v>5</v>
      </c>
      <c r="P79" s="32">
        <v>5</v>
      </c>
      <c r="Q79" s="32">
        <v>3</v>
      </c>
      <c r="R79" s="32">
        <v>2</v>
      </c>
      <c r="S79" s="32">
        <v>2</v>
      </c>
      <c r="AL79" t="s">
        <v>67</v>
      </c>
      <c r="AM79" t="s">
        <v>444</v>
      </c>
      <c r="AN79">
        <v>0</v>
      </c>
      <c r="AO79">
        <v>999</v>
      </c>
      <c r="AQ79">
        <v>1</v>
      </c>
      <c r="AS79" t="s">
        <v>163</v>
      </c>
      <c r="AU7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9" s="79"/>
    </row>
    <row r="80" spans="2:48">
      <c r="B80" s="28" t="s">
        <v>445</v>
      </c>
      <c r="C80" s="21" t="s">
        <v>75</v>
      </c>
      <c r="D80" s="22" t="s">
        <v>369</v>
      </c>
      <c r="E80" s="23">
        <v>0.52</v>
      </c>
      <c r="F80" s="24">
        <v>0</v>
      </c>
      <c r="G80" s="11">
        <v>0</v>
      </c>
      <c r="H80" s="25" t="s">
        <v>17</v>
      </c>
      <c r="I80" s="19">
        <v>1</v>
      </c>
      <c r="J80" s="31">
        <v>0.4</v>
      </c>
      <c r="K80" s="32">
        <v>5</v>
      </c>
      <c r="L80" s="32">
        <v>5</v>
      </c>
      <c r="M80" s="32">
        <v>5</v>
      </c>
      <c r="N80" s="32">
        <v>5</v>
      </c>
      <c r="O80" s="32">
        <v>5</v>
      </c>
      <c r="P80" s="32">
        <v>5</v>
      </c>
      <c r="Q80" s="32">
        <v>3</v>
      </c>
      <c r="R80" s="32">
        <v>2</v>
      </c>
      <c r="S80" s="32">
        <v>2</v>
      </c>
      <c r="AL80" t="s">
        <v>67</v>
      </c>
      <c r="AM80" t="s">
        <v>446</v>
      </c>
      <c r="AN80">
        <v>0</v>
      </c>
      <c r="AO80">
        <v>999</v>
      </c>
      <c r="AQ80">
        <v>1</v>
      </c>
      <c r="AS80" t="s">
        <v>163</v>
      </c>
      <c r="AU8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0" s="79"/>
    </row>
    <row r="81" spans="1:48">
      <c r="B81" s="28" t="s">
        <v>447</v>
      </c>
      <c r="C81" s="21" t="s">
        <v>75</v>
      </c>
      <c r="D81" s="22" t="s">
        <v>448</v>
      </c>
      <c r="E81" s="23">
        <v>0.52</v>
      </c>
      <c r="F81" s="24">
        <v>0</v>
      </c>
      <c r="G81" s="11">
        <v>0</v>
      </c>
      <c r="H81" s="25" t="s">
        <v>17</v>
      </c>
      <c r="I81" s="19">
        <v>1</v>
      </c>
      <c r="J81" s="31">
        <v>0.4</v>
      </c>
      <c r="K81" s="32">
        <v>5</v>
      </c>
      <c r="L81" s="32">
        <v>5</v>
      </c>
      <c r="M81" s="32">
        <v>5</v>
      </c>
      <c r="N81" s="32">
        <v>5</v>
      </c>
      <c r="O81" s="32">
        <v>5</v>
      </c>
      <c r="P81" s="32">
        <v>5</v>
      </c>
      <c r="Q81" s="32">
        <v>3</v>
      </c>
      <c r="R81" s="32">
        <v>2</v>
      </c>
      <c r="S81" s="32">
        <v>2</v>
      </c>
      <c r="AG81" s="85"/>
      <c r="AL81" t="s">
        <v>193</v>
      </c>
      <c r="AM81" t="s">
        <v>449</v>
      </c>
      <c r="AN81">
        <v>0</v>
      </c>
      <c r="AO81">
        <v>999</v>
      </c>
      <c r="AQ81">
        <v>3</v>
      </c>
      <c r="AS81" t="s">
        <v>163</v>
      </c>
      <c r="AU8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1" s="79"/>
    </row>
    <row r="82" spans="1:48">
      <c r="B82" s="28" t="s">
        <v>450</v>
      </c>
      <c r="C82" s="21" t="s">
        <v>75</v>
      </c>
      <c r="D82" s="22" t="s">
        <v>381</v>
      </c>
      <c r="E82" s="23">
        <v>0.52</v>
      </c>
      <c r="F82" s="24">
        <v>0</v>
      </c>
      <c r="G82" s="11">
        <v>0</v>
      </c>
      <c r="H82" s="25" t="s">
        <v>17</v>
      </c>
      <c r="I82" s="19">
        <v>1</v>
      </c>
      <c r="J82" s="31">
        <v>0.4</v>
      </c>
      <c r="K82" s="32">
        <v>5</v>
      </c>
      <c r="L82" s="32">
        <v>5</v>
      </c>
      <c r="M82" s="32">
        <v>5</v>
      </c>
      <c r="N82" s="32">
        <v>5</v>
      </c>
      <c r="O82" s="32">
        <v>5</v>
      </c>
      <c r="P82" s="32">
        <v>5</v>
      </c>
      <c r="Q82" s="32">
        <v>3</v>
      </c>
      <c r="R82" s="32">
        <v>2</v>
      </c>
      <c r="S82" s="32">
        <v>2</v>
      </c>
      <c r="AG82" s="85"/>
      <c r="AL82" t="s">
        <v>193</v>
      </c>
      <c r="AM82" t="s">
        <v>451</v>
      </c>
      <c r="AN82">
        <v>0</v>
      </c>
      <c r="AO82">
        <v>999</v>
      </c>
      <c r="AQ82">
        <v>3</v>
      </c>
      <c r="AS82" t="s">
        <v>163</v>
      </c>
      <c r="AU8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2" s="79"/>
    </row>
    <row r="83" spans="1:48">
      <c r="B83" s="28" t="s">
        <v>452</v>
      </c>
      <c r="C83" s="21" t="s">
        <v>75</v>
      </c>
      <c r="D83" s="22" t="s">
        <v>453</v>
      </c>
      <c r="E83" s="23">
        <v>0.52</v>
      </c>
      <c r="F83" s="24">
        <v>0</v>
      </c>
      <c r="G83" s="11">
        <v>0</v>
      </c>
      <c r="H83" s="25" t="s">
        <v>17</v>
      </c>
      <c r="I83" s="19">
        <v>1</v>
      </c>
      <c r="J83" s="31">
        <v>0.4</v>
      </c>
      <c r="K83" s="32">
        <v>5</v>
      </c>
      <c r="L83" s="32">
        <v>5</v>
      </c>
      <c r="M83" s="32">
        <v>5</v>
      </c>
      <c r="N83" s="32">
        <v>5</v>
      </c>
      <c r="O83" s="32">
        <v>5</v>
      </c>
      <c r="P83" s="32">
        <v>5</v>
      </c>
      <c r="Q83" s="32">
        <v>3</v>
      </c>
      <c r="R83" s="32">
        <v>2</v>
      </c>
      <c r="S83" s="32">
        <v>2</v>
      </c>
      <c r="AG83" s="85"/>
      <c r="AL83" t="s">
        <v>193</v>
      </c>
      <c r="AM83" t="s">
        <v>454</v>
      </c>
      <c r="AN83">
        <v>0</v>
      </c>
      <c r="AO83">
        <v>999</v>
      </c>
      <c r="AQ83">
        <v>2</v>
      </c>
      <c r="AS83" t="s">
        <v>163</v>
      </c>
      <c r="AU8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3" s="79"/>
    </row>
    <row r="84" spans="1:48">
      <c r="B84" s="28" t="s">
        <v>455</v>
      </c>
      <c r="C84" s="21" t="s">
        <v>75</v>
      </c>
      <c r="D84" s="22" t="s">
        <v>386</v>
      </c>
      <c r="E84" s="23">
        <v>0.52</v>
      </c>
      <c r="F84" s="24">
        <v>0</v>
      </c>
      <c r="G84" s="11">
        <v>0</v>
      </c>
      <c r="H84" s="25" t="s">
        <v>17</v>
      </c>
      <c r="I84" s="19">
        <v>1</v>
      </c>
      <c r="J84" s="31">
        <v>0.4</v>
      </c>
      <c r="K84" s="32">
        <v>5</v>
      </c>
      <c r="L84" s="32">
        <v>5</v>
      </c>
      <c r="M84" s="32">
        <v>5</v>
      </c>
      <c r="N84" s="32">
        <v>5</v>
      </c>
      <c r="O84" s="32">
        <v>5</v>
      </c>
      <c r="P84" s="32">
        <v>5</v>
      </c>
      <c r="Q84" s="32">
        <v>3</v>
      </c>
      <c r="R84" s="32">
        <v>2</v>
      </c>
      <c r="S84" s="32">
        <v>2</v>
      </c>
      <c r="AG84" s="85"/>
      <c r="AL84" t="s">
        <v>193</v>
      </c>
      <c r="AM84" t="s">
        <v>456</v>
      </c>
      <c r="AN84">
        <v>0</v>
      </c>
      <c r="AO84">
        <v>999</v>
      </c>
      <c r="AQ84">
        <v>3</v>
      </c>
      <c r="AS84" t="s">
        <v>163</v>
      </c>
      <c r="AU8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4" s="79"/>
    </row>
    <row r="85" spans="1:48">
      <c r="B85" s="28" t="s">
        <v>457</v>
      </c>
      <c r="C85" s="21" t="s">
        <v>75</v>
      </c>
      <c r="D85" s="22" t="s">
        <v>408</v>
      </c>
      <c r="E85" s="23">
        <v>0.52</v>
      </c>
      <c r="F85" s="24">
        <v>0</v>
      </c>
      <c r="G85" s="11">
        <v>0</v>
      </c>
      <c r="H85" s="25" t="s">
        <v>17</v>
      </c>
      <c r="I85" s="19">
        <v>1</v>
      </c>
      <c r="J85" s="31">
        <v>0.4</v>
      </c>
      <c r="K85" s="32">
        <v>5</v>
      </c>
      <c r="L85" s="32">
        <v>5</v>
      </c>
      <c r="M85" s="32">
        <v>5</v>
      </c>
      <c r="N85" s="32">
        <v>5</v>
      </c>
      <c r="O85" s="32">
        <v>5</v>
      </c>
      <c r="P85" s="32">
        <v>5</v>
      </c>
      <c r="Q85" s="32">
        <v>3</v>
      </c>
      <c r="R85" s="32">
        <v>2</v>
      </c>
      <c r="S85" s="32">
        <v>2</v>
      </c>
      <c r="AG85" s="85"/>
      <c r="AL85" t="s">
        <v>193</v>
      </c>
      <c r="AM85" t="s">
        <v>458</v>
      </c>
      <c r="AN85">
        <v>0</v>
      </c>
      <c r="AO85">
        <v>999</v>
      </c>
      <c r="AQ85">
        <v>3</v>
      </c>
      <c r="AS85" t="s">
        <v>163</v>
      </c>
      <c r="AU8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5" s="79"/>
    </row>
    <row r="86" spans="1:48">
      <c r="B86" s="28" t="s">
        <v>459</v>
      </c>
      <c r="C86" s="21" t="s">
        <v>75</v>
      </c>
      <c r="D86" s="22" t="s">
        <v>460</v>
      </c>
      <c r="E86" s="23">
        <v>0.52</v>
      </c>
      <c r="F86" s="24">
        <v>0</v>
      </c>
      <c r="G86" s="11">
        <v>0</v>
      </c>
      <c r="H86" s="25" t="s">
        <v>17</v>
      </c>
      <c r="I86" s="19">
        <v>1</v>
      </c>
      <c r="J86" s="31">
        <v>0.4</v>
      </c>
      <c r="K86" s="32">
        <v>5</v>
      </c>
      <c r="L86" s="32">
        <v>5</v>
      </c>
      <c r="M86" s="32">
        <v>5</v>
      </c>
      <c r="N86" s="32">
        <v>5</v>
      </c>
      <c r="O86" s="32">
        <v>5</v>
      </c>
      <c r="P86" s="32">
        <v>5</v>
      </c>
      <c r="Q86" s="32">
        <v>3</v>
      </c>
      <c r="R86" s="32">
        <v>2</v>
      </c>
      <c r="S86" s="32">
        <v>2</v>
      </c>
      <c r="AG86" s="85"/>
      <c r="AL86" t="s">
        <v>193</v>
      </c>
      <c r="AM86" t="s">
        <v>461</v>
      </c>
      <c r="AN86">
        <v>0</v>
      </c>
      <c r="AO86">
        <v>999</v>
      </c>
      <c r="AQ86">
        <v>3</v>
      </c>
      <c r="AS86" t="s">
        <v>163</v>
      </c>
      <c r="AU8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6" s="79"/>
    </row>
    <row r="87" spans="1:48">
      <c r="B87" s="28" t="s">
        <v>462</v>
      </c>
      <c r="C87" s="21" t="s">
        <v>75</v>
      </c>
      <c r="D87" s="22" t="s">
        <v>463</v>
      </c>
      <c r="E87" s="23">
        <v>0.52</v>
      </c>
      <c r="F87" s="24">
        <v>0</v>
      </c>
      <c r="G87" s="11">
        <v>0</v>
      </c>
      <c r="H87" s="25" t="s">
        <v>17</v>
      </c>
      <c r="I87" s="19">
        <v>1</v>
      </c>
      <c r="J87" s="31">
        <v>0.4</v>
      </c>
      <c r="K87" s="32">
        <v>5</v>
      </c>
      <c r="L87" s="32">
        <v>5</v>
      </c>
      <c r="M87" s="32">
        <v>5</v>
      </c>
      <c r="N87" s="32">
        <v>5</v>
      </c>
      <c r="O87" s="32">
        <v>5</v>
      </c>
      <c r="P87" s="32">
        <v>5</v>
      </c>
      <c r="Q87" s="32">
        <v>3</v>
      </c>
      <c r="R87" s="32">
        <v>2</v>
      </c>
      <c r="S87" s="32">
        <v>2</v>
      </c>
      <c r="AG87" s="85"/>
      <c r="AL87" t="s">
        <v>193</v>
      </c>
      <c r="AM87" t="s">
        <v>464</v>
      </c>
      <c r="AN87">
        <v>0</v>
      </c>
      <c r="AO87">
        <v>999</v>
      </c>
      <c r="AQ87">
        <v>3</v>
      </c>
      <c r="AS87" t="s">
        <v>163</v>
      </c>
      <c r="AU8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7" s="79"/>
    </row>
    <row r="88" spans="1:48">
      <c r="B88" s="28" t="s">
        <v>465</v>
      </c>
      <c r="C88" s="21" t="s">
        <v>75</v>
      </c>
      <c r="D88" s="22" t="s">
        <v>466</v>
      </c>
      <c r="E88" s="23">
        <v>0.52</v>
      </c>
      <c r="F88" s="24">
        <v>0</v>
      </c>
      <c r="G88" s="11">
        <v>0</v>
      </c>
      <c r="H88" s="25" t="s">
        <v>17</v>
      </c>
      <c r="I88" s="19">
        <v>1</v>
      </c>
      <c r="J88" s="31">
        <v>0.4</v>
      </c>
      <c r="K88" s="32">
        <v>5</v>
      </c>
      <c r="L88" s="32">
        <v>5</v>
      </c>
      <c r="M88" s="32">
        <v>5</v>
      </c>
      <c r="N88" s="32">
        <v>5</v>
      </c>
      <c r="O88" s="32">
        <v>5</v>
      </c>
      <c r="P88" s="32">
        <v>5</v>
      </c>
      <c r="Q88" s="32">
        <v>3</v>
      </c>
      <c r="R88" s="32">
        <v>2</v>
      </c>
      <c r="S88" s="32">
        <v>2</v>
      </c>
      <c r="AG88" s="85"/>
      <c r="AL88" t="s">
        <v>193</v>
      </c>
      <c r="AM88" t="s">
        <v>467</v>
      </c>
      <c r="AN88">
        <v>0</v>
      </c>
      <c r="AO88">
        <v>999</v>
      </c>
      <c r="AQ88">
        <v>3</v>
      </c>
      <c r="AS88" t="s">
        <v>163</v>
      </c>
      <c r="AU8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8" s="79"/>
    </row>
    <row r="89" spans="1:48">
      <c r="A89" s="28"/>
      <c r="B89" s="28" t="s">
        <v>468</v>
      </c>
      <c r="C89" s="32" t="s">
        <v>75</v>
      </c>
      <c r="D89" s="83" t="s">
        <v>469</v>
      </c>
      <c r="E89" s="23">
        <v>0.52</v>
      </c>
      <c r="F89" s="24">
        <v>0</v>
      </c>
      <c r="G89" s="11">
        <v>0</v>
      </c>
      <c r="H89" s="25" t="s">
        <v>17</v>
      </c>
      <c r="I89" s="19">
        <v>1</v>
      </c>
      <c r="J89" s="31">
        <v>0.4</v>
      </c>
      <c r="K89" s="32">
        <v>5</v>
      </c>
      <c r="L89" s="32">
        <v>5</v>
      </c>
      <c r="M89" s="32">
        <v>5</v>
      </c>
      <c r="N89" s="32">
        <v>5</v>
      </c>
      <c r="O89" s="32">
        <v>5</v>
      </c>
      <c r="P89" s="32">
        <v>5</v>
      </c>
      <c r="Q89" s="32">
        <v>3</v>
      </c>
      <c r="R89" s="32">
        <v>2</v>
      </c>
      <c r="S89" s="32">
        <v>2</v>
      </c>
      <c r="AG89" s="85"/>
      <c r="AL89" t="s">
        <v>193</v>
      </c>
      <c r="AM89" t="s">
        <v>470</v>
      </c>
      <c r="AN89">
        <v>0</v>
      </c>
      <c r="AO89">
        <v>999</v>
      </c>
      <c r="AQ89">
        <v>3</v>
      </c>
      <c r="AS89" t="s">
        <v>163</v>
      </c>
      <c r="AU8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9" s="79"/>
    </row>
    <row r="90" spans="1:48">
      <c r="A90" s="28"/>
      <c r="B90" s="28" t="s">
        <v>471</v>
      </c>
      <c r="C90" s="32" t="s">
        <v>75</v>
      </c>
      <c r="D90" s="83" t="s">
        <v>472</v>
      </c>
      <c r="E90" s="23">
        <v>0.52</v>
      </c>
      <c r="F90" s="24">
        <v>0</v>
      </c>
      <c r="G90" s="11">
        <v>0</v>
      </c>
      <c r="H90" s="25" t="s">
        <v>17</v>
      </c>
      <c r="I90" s="19">
        <v>1</v>
      </c>
      <c r="J90" s="31">
        <v>0.4</v>
      </c>
      <c r="K90" s="32">
        <v>5</v>
      </c>
      <c r="L90" s="32">
        <v>5</v>
      </c>
      <c r="M90" s="32">
        <v>5</v>
      </c>
      <c r="N90" s="32">
        <v>5</v>
      </c>
      <c r="O90" s="32">
        <v>5</v>
      </c>
      <c r="P90" s="32">
        <v>5</v>
      </c>
      <c r="Q90" s="32">
        <v>3</v>
      </c>
      <c r="R90" s="32">
        <v>2</v>
      </c>
      <c r="S90" s="32">
        <v>2</v>
      </c>
      <c r="AG90" s="85"/>
      <c r="AL90" t="s">
        <v>193</v>
      </c>
      <c r="AM90" t="s">
        <v>473</v>
      </c>
      <c r="AN90">
        <v>0</v>
      </c>
      <c r="AO90">
        <v>999</v>
      </c>
      <c r="AQ90">
        <v>2</v>
      </c>
      <c r="AS90" t="s">
        <v>163</v>
      </c>
      <c r="AU9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0" s="79"/>
    </row>
    <row r="91" spans="1:48">
      <c r="A91" s="28"/>
      <c r="B91" s="28" t="s">
        <v>474</v>
      </c>
      <c r="C91" s="32" t="s">
        <v>75</v>
      </c>
      <c r="D91" s="83" t="s">
        <v>475</v>
      </c>
      <c r="E91" s="23">
        <v>0.52</v>
      </c>
      <c r="F91" s="24">
        <v>0</v>
      </c>
      <c r="G91" s="11">
        <v>0</v>
      </c>
      <c r="H91" s="25" t="s">
        <v>17</v>
      </c>
      <c r="I91" s="19">
        <v>1</v>
      </c>
      <c r="J91" s="31">
        <v>0.4</v>
      </c>
      <c r="K91" s="32">
        <v>5</v>
      </c>
      <c r="L91" s="32">
        <v>5</v>
      </c>
      <c r="M91" s="32">
        <v>5</v>
      </c>
      <c r="N91" s="32">
        <v>5</v>
      </c>
      <c r="O91" s="32">
        <v>5</v>
      </c>
      <c r="P91" s="32">
        <v>5</v>
      </c>
      <c r="Q91" s="32">
        <v>3</v>
      </c>
      <c r="R91" s="32">
        <v>2</v>
      </c>
      <c r="S91" s="32">
        <v>2</v>
      </c>
      <c r="AG91" s="85"/>
      <c r="AL91" t="s">
        <v>193</v>
      </c>
      <c r="AM91" t="s">
        <v>476</v>
      </c>
      <c r="AN91">
        <v>0</v>
      </c>
      <c r="AO91">
        <v>999</v>
      </c>
      <c r="AQ91">
        <v>2</v>
      </c>
      <c r="AS91" t="s">
        <v>163</v>
      </c>
      <c r="AU9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1" s="79"/>
    </row>
    <row r="92" spans="1:48">
      <c r="A92" s="28"/>
      <c r="B92" s="28" t="s">
        <v>477</v>
      </c>
      <c r="C92" s="32" t="s">
        <v>75</v>
      </c>
      <c r="D92" s="83" t="s">
        <v>478</v>
      </c>
      <c r="E92" s="23">
        <v>0.52</v>
      </c>
      <c r="F92" s="24">
        <v>0</v>
      </c>
      <c r="G92" s="11">
        <v>0</v>
      </c>
      <c r="H92" s="25" t="s">
        <v>17</v>
      </c>
      <c r="I92" s="19">
        <v>1</v>
      </c>
      <c r="J92" s="31">
        <v>0.4</v>
      </c>
      <c r="K92" s="32">
        <v>5</v>
      </c>
      <c r="L92" s="32">
        <v>5</v>
      </c>
      <c r="M92" s="32">
        <v>5</v>
      </c>
      <c r="N92" s="32">
        <v>5</v>
      </c>
      <c r="O92" s="32">
        <v>5</v>
      </c>
      <c r="P92" s="32">
        <v>5</v>
      </c>
      <c r="Q92" s="32">
        <v>3</v>
      </c>
      <c r="R92" s="32">
        <v>2</v>
      </c>
      <c r="S92" s="32">
        <v>2</v>
      </c>
      <c r="AG92" s="85"/>
      <c r="AL92" t="s">
        <v>193</v>
      </c>
      <c r="AM92" t="s">
        <v>479</v>
      </c>
      <c r="AN92">
        <v>0</v>
      </c>
      <c r="AO92">
        <v>999</v>
      </c>
      <c r="AQ92">
        <v>3</v>
      </c>
      <c r="AS92" t="s">
        <v>163</v>
      </c>
      <c r="AU9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2" s="79"/>
    </row>
    <row r="93" spans="1:48">
      <c r="A93" s="28"/>
      <c r="B93" s="28" t="s">
        <v>480</v>
      </c>
      <c r="C93" s="32" t="s">
        <v>75</v>
      </c>
      <c r="D93" s="83" t="s">
        <v>481</v>
      </c>
      <c r="E93" s="23">
        <v>0.52</v>
      </c>
      <c r="F93" s="24">
        <v>0</v>
      </c>
      <c r="G93" s="11">
        <v>0</v>
      </c>
      <c r="H93" s="25" t="s">
        <v>17</v>
      </c>
      <c r="I93" s="19">
        <v>1</v>
      </c>
      <c r="J93" s="31">
        <v>0.4</v>
      </c>
      <c r="K93" s="32">
        <v>5</v>
      </c>
      <c r="L93" s="32">
        <v>5</v>
      </c>
      <c r="M93" s="32">
        <v>5</v>
      </c>
      <c r="N93" s="32">
        <v>5</v>
      </c>
      <c r="O93" s="32">
        <v>5</v>
      </c>
      <c r="P93" s="32">
        <v>5</v>
      </c>
      <c r="Q93" s="32">
        <v>3</v>
      </c>
      <c r="R93" s="32">
        <v>2</v>
      </c>
      <c r="S93" s="32">
        <v>2</v>
      </c>
      <c r="AG93" s="85"/>
      <c r="AL93" t="s">
        <v>193</v>
      </c>
      <c r="AM93" t="s">
        <v>482</v>
      </c>
      <c r="AN93">
        <v>0</v>
      </c>
      <c r="AO93">
        <v>999</v>
      </c>
      <c r="AQ93">
        <v>3</v>
      </c>
      <c r="AS93" t="s">
        <v>163</v>
      </c>
      <c r="AU9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3" s="79"/>
    </row>
    <row r="94" spans="1:48">
      <c r="A94" s="28"/>
      <c r="B94" s="28" t="s">
        <v>483</v>
      </c>
      <c r="C94" s="32" t="s">
        <v>75</v>
      </c>
      <c r="D94" s="83" t="s">
        <v>439</v>
      </c>
      <c r="E94" s="23">
        <v>1.5</v>
      </c>
      <c r="F94" s="24">
        <v>0</v>
      </c>
      <c r="G94" s="11">
        <v>2</v>
      </c>
      <c r="H94" s="25" t="s">
        <v>17</v>
      </c>
      <c r="I94" s="19">
        <v>2</v>
      </c>
      <c r="J94" s="31">
        <v>1.5</v>
      </c>
      <c r="K94" s="32">
        <v>5</v>
      </c>
      <c r="L94" s="32">
        <v>5</v>
      </c>
      <c r="M94" s="32">
        <v>5</v>
      </c>
      <c r="N94" s="32">
        <v>5</v>
      </c>
      <c r="O94" s="32">
        <v>5</v>
      </c>
      <c r="P94" s="32">
        <v>5</v>
      </c>
      <c r="Q94" s="32">
        <v>3</v>
      </c>
      <c r="R94" s="32">
        <v>2</v>
      </c>
      <c r="S94" s="32">
        <v>2</v>
      </c>
      <c r="AG94" s="85"/>
      <c r="AL94" t="s">
        <v>193</v>
      </c>
      <c r="AM94" t="s">
        <v>484</v>
      </c>
      <c r="AN94">
        <v>0</v>
      </c>
      <c r="AO94">
        <v>999</v>
      </c>
      <c r="AQ94">
        <v>2</v>
      </c>
      <c r="AS94" t="s">
        <v>163</v>
      </c>
      <c r="AU9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4" s="79"/>
    </row>
    <row r="95" spans="1:48">
      <c r="A95" s="28"/>
      <c r="B95" s="28" t="s">
        <v>485</v>
      </c>
      <c r="C95" s="32" t="s">
        <v>75</v>
      </c>
      <c r="D95" s="83" t="s">
        <v>486</v>
      </c>
      <c r="E95" s="23">
        <v>0.52</v>
      </c>
      <c r="F95" s="24">
        <v>0</v>
      </c>
      <c r="G95" s="11">
        <v>0</v>
      </c>
      <c r="H95" s="25" t="s">
        <v>17</v>
      </c>
      <c r="I95" s="19">
        <v>1</v>
      </c>
      <c r="J95" s="31">
        <v>0.4</v>
      </c>
      <c r="K95" s="32">
        <v>5</v>
      </c>
      <c r="L95" s="32">
        <v>5</v>
      </c>
      <c r="M95" s="32">
        <v>5</v>
      </c>
      <c r="N95" s="32">
        <v>5</v>
      </c>
      <c r="O95" s="32">
        <v>5</v>
      </c>
      <c r="P95" s="32">
        <v>5</v>
      </c>
      <c r="Q95" s="32">
        <v>3</v>
      </c>
      <c r="R95" s="32">
        <v>2</v>
      </c>
      <c r="S95" s="32">
        <v>2</v>
      </c>
      <c r="AG95" s="85"/>
      <c r="AL95" t="s">
        <v>193</v>
      </c>
      <c r="AM95" t="s">
        <v>487</v>
      </c>
      <c r="AN95">
        <v>0</v>
      </c>
      <c r="AO95">
        <v>999</v>
      </c>
      <c r="AQ95">
        <v>3</v>
      </c>
      <c r="AS95" t="s">
        <v>163</v>
      </c>
      <c r="AU9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5" s="79"/>
    </row>
    <row r="96" spans="1:48">
      <c r="A96" s="28"/>
      <c r="B96" s="28" t="s">
        <v>488</v>
      </c>
      <c r="C96" s="32" t="s">
        <v>75</v>
      </c>
      <c r="D96" s="83" t="s">
        <v>489</v>
      </c>
      <c r="E96" s="23">
        <v>0.52</v>
      </c>
      <c r="F96" s="24">
        <v>0</v>
      </c>
      <c r="G96" s="11">
        <v>0</v>
      </c>
      <c r="H96" s="25" t="s">
        <v>17</v>
      </c>
      <c r="I96" s="19">
        <v>1</v>
      </c>
      <c r="J96" s="31">
        <v>0.4</v>
      </c>
      <c r="K96" s="32">
        <v>5</v>
      </c>
      <c r="L96" s="32">
        <v>5</v>
      </c>
      <c r="M96" s="32">
        <v>5</v>
      </c>
      <c r="N96" s="32">
        <v>5</v>
      </c>
      <c r="O96" s="32">
        <v>5</v>
      </c>
      <c r="P96" s="32">
        <v>5</v>
      </c>
      <c r="Q96" s="32">
        <v>3</v>
      </c>
      <c r="R96" s="32">
        <v>2</v>
      </c>
      <c r="S96" s="32">
        <v>2</v>
      </c>
      <c r="AG96" s="85"/>
      <c r="AL96" t="s">
        <v>193</v>
      </c>
      <c r="AM96" t="s">
        <v>490</v>
      </c>
      <c r="AN96">
        <v>0</v>
      </c>
      <c r="AO96">
        <v>999</v>
      </c>
      <c r="AQ96">
        <v>2</v>
      </c>
      <c r="AS96" t="s">
        <v>163</v>
      </c>
      <c r="AU9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6" s="79"/>
    </row>
    <row r="97" spans="2:48">
      <c r="B97" s="28" t="s">
        <v>491</v>
      </c>
      <c r="C97" s="21" t="s">
        <v>67</v>
      </c>
      <c r="D97" s="22" t="s">
        <v>183</v>
      </c>
      <c r="E97" s="23">
        <v>0.4</v>
      </c>
      <c r="F97" s="24">
        <v>0</v>
      </c>
      <c r="G97" s="11">
        <v>0</v>
      </c>
      <c r="H97" s="25" t="s">
        <v>163</v>
      </c>
      <c r="I97" s="19">
        <v>1</v>
      </c>
      <c r="J97" s="31">
        <v>0.25</v>
      </c>
      <c r="K97" s="32">
        <v>1</v>
      </c>
      <c r="L97" s="32">
        <v>1</v>
      </c>
      <c r="M97" s="32">
        <v>1</v>
      </c>
      <c r="N97" s="32">
        <v>1</v>
      </c>
      <c r="O97" s="32">
        <v>1</v>
      </c>
      <c r="P97" s="32">
        <v>1</v>
      </c>
      <c r="Q97" s="32">
        <v>1</v>
      </c>
      <c r="R97" s="32">
        <v>1</v>
      </c>
      <c r="S97" s="32">
        <v>1</v>
      </c>
      <c r="AG97" s="85"/>
      <c r="AL97" t="s">
        <v>193</v>
      </c>
      <c r="AM97" t="s">
        <v>492</v>
      </c>
      <c r="AN97">
        <v>0</v>
      </c>
      <c r="AO97">
        <v>999</v>
      </c>
      <c r="AQ97">
        <v>3</v>
      </c>
      <c r="AS97" t="s">
        <v>163</v>
      </c>
      <c r="AU9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7" s="79"/>
    </row>
    <row r="98" spans="2:48">
      <c r="B98" s="28" t="s">
        <v>493</v>
      </c>
      <c r="C98" s="21" t="s">
        <v>67</v>
      </c>
      <c r="D98" s="22" t="s">
        <v>190</v>
      </c>
      <c r="E98" s="23">
        <v>0.4</v>
      </c>
      <c r="F98" s="24">
        <v>0</v>
      </c>
      <c r="G98" s="11">
        <v>0</v>
      </c>
      <c r="H98" s="25" t="s">
        <v>163</v>
      </c>
      <c r="I98" s="19">
        <v>1</v>
      </c>
      <c r="J98" s="31">
        <v>0.25</v>
      </c>
      <c r="K98" s="32">
        <v>1</v>
      </c>
      <c r="L98" s="32">
        <v>1</v>
      </c>
      <c r="M98" s="32">
        <v>1</v>
      </c>
      <c r="N98" s="32">
        <v>1</v>
      </c>
      <c r="O98" s="32">
        <v>1</v>
      </c>
      <c r="P98" s="32">
        <v>1</v>
      </c>
      <c r="Q98" s="32">
        <v>1</v>
      </c>
      <c r="R98" s="32">
        <v>1</v>
      </c>
      <c r="S98" s="32">
        <v>1</v>
      </c>
      <c r="AG98" s="85"/>
      <c r="AL98" t="s">
        <v>193</v>
      </c>
      <c r="AM98" t="s">
        <v>494</v>
      </c>
      <c r="AN98">
        <v>0</v>
      </c>
      <c r="AO98">
        <v>999</v>
      </c>
      <c r="AQ98">
        <v>2</v>
      </c>
      <c r="AS98" t="s">
        <v>163</v>
      </c>
      <c r="AU9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8" s="79"/>
    </row>
    <row r="99" spans="2:48">
      <c r="B99" s="28" t="s">
        <v>495</v>
      </c>
      <c r="C99" s="21" t="s">
        <v>67</v>
      </c>
      <c r="D99" s="22" t="s">
        <v>68</v>
      </c>
      <c r="E99" s="23">
        <v>0.4</v>
      </c>
      <c r="F99" s="24">
        <v>0</v>
      </c>
      <c r="G99" s="11">
        <v>0</v>
      </c>
      <c r="H99" s="25" t="s">
        <v>163</v>
      </c>
      <c r="I99" s="19">
        <v>1</v>
      </c>
      <c r="J99" s="31">
        <v>0.25</v>
      </c>
      <c r="K99" s="32">
        <v>1</v>
      </c>
      <c r="L99" s="32">
        <v>1</v>
      </c>
      <c r="M99" s="32">
        <v>1</v>
      </c>
      <c r="N99" s="32">
        <v>1</v>
      </c>
      <c r="O99" s="32">
        <v>1</v>
      </c>
      <c r="P99" s="32">
        <v>1</v>
      </c>
      <c r="Q99" s="32">
        <v>1</v>
      </c>
      <c r="R99" s="32">
        <v>1</v>
      </c>
      <c r="S99" s="32">
        <v>1</v>
      </c>
      <c r="AG99" s="85"/>
      <c r="AL99" t="s">
        <v>193</v>
      </c>
      <c r="AM99" t="s">
        <v>496</v>
      </c>
      <c r="AN99">
        <v>0</v>
      </c>
      <c r="AO99">
        <v>999</v>
      </c>
      <c r="AQ99">
        <v>3</v>
      </c>
      <c r="AS99" t="s">
        <v>163</v>
      </c>
      <c r="AU9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9" s="79"/>
    </row>
    <row r="100" spans="2:48">
      <c r="B100" s="28" t="s">
        <v>497</v>
      </c>
      <c r="C100" s="21" t="s">
        <v>67</v>
      </c>
      <c r="D100" s="22" t="s">
        <v>201</v>
      </c>
      <c r="E100" s="23">
        <v>0.4</v>
      </c>
      <c r="F100" s="24">
        <v>0</v>
      </c>
      <c r="G100" s="11">
        <v>0</v>
      </c>
      <c r="H100" s="25" t="s">
        <v>163</v>
      </c>
      <c r="I100" s="19">
        <v>1</v>
      </c>
      <c r="J100" s="31">
        <v>0.25</v>
      </c>
      <c r="K100" s="32">
        <v>1</v>
      </c>
      <c r="L100" s="32">
        <v>1</v>
      </c>
      <c r="M100" s="32">
        <v>1</v>
      </c>
      <c r="N100" s="32">
        <v>1</v>
      </c>
      <c r="O100" s="32">
        <v>1</v>
      </c>
      <c r="P100" s="32">
        <v>1</v>
      </c>
      <c r="Q100" s="32">
        <v>1</v>
      </c>
      <c r="R100" s="32">
        <v>1</v>
      </c>
      <c r="S100" s="32">
        <v>1</v>
      </c>
      <c r="AG100" s="85"/>
      <c r="AL100" t="s">
        <v>193</v>
      </c>
      <c r="AM100" t="s">
        <v>498</v>
      </c>
      <c r="AN100">
        <v>0</v>
      </c>
      <c r="AO100">
        <v>999</v>
      </c>
      <c r="AQ100">
        <v>3</v>
      </c>
      <c r="AS100" t="s">
        <v>163</v>
      </c>
      <c r="AU10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0" s="79"/>
    </row>
    <row r="101" spans="2:48">
      <c r="B101" s="28" t="s">
        <v>499</v>
      </c>
      <c r="C101" s="21" t="s">
        <v>67</v>
      </c>
      <c r="D101" s="22" t="s">
        <v>93</v>
      </c>
      <c r="E101" s="23">
        <v>0.4</v>
      </c>
      <c r="F101" s="24">
        <v>0</v>
      </c>
      <c r="G101" s="11">
        <v>0</v>
      </c>
      <c r="H101" s="25" t="s">
        <v>163</v>
      </c>
      <c r="I101" s="19">
        <v>1</v>
      </c>
      <c r="J101" s="31">
        <v>0.25</v>
      </c>
      <c r="K101" s="32">
        <v>1</v>
      </c>
      <c r="L101" s="32">
        <v>1</v>
      </c>
      <c r="M101" s="32">
        <v>1</v>
      </c>
      <c r="N101" s="32">
        <v>1</v>
      </c>
      <c r="O101" s="32">
        <v>1</v>
      </c>
      <c r="P101" s="32">
        <v>1</v>
      </c>
      <c r="Q101" s="32">
        <v>1</v>
      </c>
      <c r="R101" s="32">
        <v>1</v>
      </c>
      <c r="S101" s="32">
        <v>1</v>
      </c>
      <c r="AG101" s="85"/>
      <c r="AL101" t="s">
        <v>193</v>
      </c>
      <c r="AM101" t="s">
        <v>500</v>
      </c>
      <c r="AN101">
        <v>0</v>
      </c>
      <c r="AO101">
        <v>999</v>
      </c>
      <c r="AQ101">
        <v>3</v>
      </c>
      <c r="AS101" t="s">
        <v>163</v>
      </c>
      <c r="AU10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1" s="79"/>
    </row>
    <row r="102" spans="2:48">
      <c r="B102" s="28" t="s">
        <v>501</v>
      </c>
      <c r="C102" s="21" t="s">
        <v>67</v>
      </c>
      <c r="D102" s="22" t="s">
        <v>207</v>
      </c>
      <c r="E102" s="23">
        <v>0.4</v>
      </c>
      <c r="F102" s="24">
        <v>0</v>
      </c>
      <c r="G102" s="11">
        <v>0</v>
      </c>
      <c r="H102" s="25" t="s">
        <v>163</v>
      </c>
      <c r="I102" s="19">
        <v>1</v>
      </c>
      <c r="J102" s="31">
        <v>0.25</v>
      </c>
      <c r="K102" s="32">
        <v>1</v>
      </c>
      <c r="L102" s="32">
        <v>1</v>
      </c>
      <c r="M102" s="32">
        <v>1</v>
      </c>
      <c r="N102" s="32">
        <v>1</v>
      </c>
      <c r="O102" s="32">
        <v>1</v>
      </c>
      <c r="P102" s="32">
        <v>1</v>
      </c>
      <c r="Q102" s="32">
        <v>1</v>
      </c>
      <c r="R102" s="32">
        <v>1</v>
      </c>
      <c r="S102" s="32">
        <v>1</v>
      </c>
      <c r="AG102" s="85"/>
      <c r="AL102" t="s">
        <v>193</v>
      </c>
      <c r="AM102" t="s">
        <v>502</v>
      </c>
      <c r="AN102">
        <v>0</v>
      </c>
      <c r="AO102">
        <v>999</v>
      </c>
      <c r="AQ102">
        <v>2</v>
      </c>
      <c r="AS102" t="s">
        <v>163</v>
      </c>
      <c r="AU10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2" s="79"/>
    </row>
    <row r="103" spans="2:48">
      <c r="B103" s="28" t="s">
        <v>503</v>
      </c>
      <c r="C103" s="21" t="s">
        <v>67</v>
      </c>
      <c r="D103" s="22" t="s">
        <v>211</v>
      </c>
      <c r="E103" s="23">
        <v>0.4</v>
      </c>
      <c r="F103" s="24">
        <v>0</v>
      </c>
      <c r="G103" s="11">
        <v>0</v>
      </c>
      <c r="H103" s="25" t="s">
        <v>163</v>
      </c>
      <c r="I103" s="19">
        <v>1</v>
      </c>
      <c r="J103" s="31">
        <v>0.25</v>
      </c>
      <c r="K103" s="32">
        <v>1</v>
      </c>
      <c r="L103" s="32">
        <v>1</v>
      </c>
      <c r="M103" s="32">
        <v>1</v>
      </c>
      <c r="N103" s="32">
        <v>1</v>
      </c>
      <c r="O103" s="32">
        <v>1</v>
      </c>
      <c r="P103" s="32">
        <v>1</v>
      </c>
      <c r="Q103" s="32">
        <v>1</v>
      </c>
      <c r="R103" s="32">
        <v>1</v>
      </c>
      <c r="S103" s="32">
        <v>1</v>
      </c>
      <c r="AG103" s="85"/>
      <c r="AL103" t="s">
        <v>193</v>
      </c>
      <c r="AM103" t="s">
        <v>504</v>
      </c>
      <c r="AN103">
        <v>0</v>
      </c>
      <c r="AO103">
        <v>999</v>
      </c>
      <c r="AQ103">
        <v>3</v>
      </c>
      <c r="AS103" t="s">
        <v>163</v>
      </c>
      <c r="AU10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3" s="79"/>
    </row>
    <row r="104" spans="2:48">
      <c r="B104" s="28" t="s">
        <v>505</v>
      </c>
      <c r="C104" s="21" t="s">
        <v>67</v>
      </c>
      <c r="D104" s="22" t="s">
        <v>214</v>
      </c>
      <c r="E104" s="23">
        <v>0.4</v>
      </c>
      <c r="F104" s="24">
        <v>0</v>
      </c>
      <c r="G104" s="11">
        <v>0</v>
      </c>
      <c r="H104" s="25" t="s">
        <v>163</v>
      </c>
      <c r="I104" s="19">
        <v>1</v>
      </c>
      <c r="J104" s="31">
        <v>0.25</v>
      </c>
      <c r="K104" s="32">
        <v>1</v>
      </c>
      <c r="L104" s="32">
        <v>1</v>
      </c>
      <c r="M104" s="32">
        <v>1</v>
      </c>
      <c r="N104" s="32">
        <v>1</v>
      </c>
      <c r="O104" s="32">
        <v>1</v>
      </c>
      <c r="P104" s="32">
        <v>1</v>
      </c>
      <c r="Q104" s="32">
        <v>1</v>
      </c>
      <c r="R104" s="32">
        <v>1</v>
      </c>
      <c r="S104" s="32">
        <v>1</v>
      </c>
      <c r="AG104" s="85"/>
      <c r="AL104" t="s">
        <v>193</v>
      </c>
      <c r="AM104" t="s">
        <v>506</v>
      </c>
      <c r="AN104">
        <v>0</v>
      </c>
      <c r="AO104">
        <v>999</v>
      </c>
      <c r="AQ104">
        <v>2</v>
      </c>
      <c r="AS104" t="s">
        <v>163</v>
      </c>
      <c r="AU10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4" s="79"/>
    </row>
    <row r="105" spans="2:48">
      <c r="B105" s="28" t="s">
        <v>507</v>
      </c>
      <c r="C105" s="21" t="s">
        <v>67</v>
      </c>
      <c r="D105" s="22" t="s">
        <v>218</v>
      </c>
      <c r="E105" s="23">
        <v>0.4</v>
      </c>
      <c r="F105" s="24">
        <v>0</v>
      </c>
      <c r="G105" s="11">
        <v>0</v>
      </c>
      <c r="H105" s="25" t="s">
        <v>163</v>
      </c>
      <c r="I105" s="19">
        <v>1</v>
      </c>
      <c r="J105" s="31">
        <v>0.25</v>
      </c>
      <c r="K105" s="32">
        <v>1</v>
      </c>
      <c r="L105" s="32">
        <v>1</v>
      </c>
      <c r="M105" s="32">
        <v>1</v>
      </c>
      <c r="N105" s="32">
        <v>1</v>
      </c>
      <c r="O105" s="32">
        <v>1</v>
      </c>
      <c r="P105" s="32">
        <v>1</v>
      </c>
      <c r="Q105" s="32">
        <v>1</v>
      </c>
      <c r="R105" s="32">
        <v>1</v>
      </c>
      <c r="S105" s="32">
        <v>1</v>
      </c>
      <c r="AG105" s="85"/>
      <c r="AL105" t="s">
        <v>193</v>
      </c>
      <c r="AM105" t="s">
        <v>508</v>
      </c>
      <c r="AN105">
        <v>0</v>
      </c>
      <c r="AO105">
        <v>999</v>
      </c>
      <c r="AQ105">
        <v>2</v>
      </c>
      <c r="AS105" t="s">
        <v>163</v>
      </c>
      <c r="AU10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5" s="79"/>
    </row>
    <row r="106" spans="2:48">
      <c r="B106" s="28" t="s">
        <v>509</v>
      </c>
      <c r="C106" s="21" t="s">
        <v>67</v>
      </c>
      <c r="D106" s="22" t="s">
        <v>221</v>
      </c>
      <c r="E106" s="23">
        <v>0.4</v>
      </c>
      <c r="F106" s="24">
        <v>0</v>
      </c>
      <c r="G106" s="11">
        <v>0</v>
      </c>
      <c r="H106" s="25" t="s">
        <v>163</v>
      </c>
      <c r="I106" s="19">
        <v>1</v>
      </c>
      <c r="J106" s="31">
        <v>0.25</v>
      </c>
      <c r="K106" s="32">
        <v>1</v>
      </c>
      <c r="L106" s="32">
        <v>1</v>
      </c>
      <c r="M106" s="32">
        <v>1</v>
      </c>
      <c r="N106" s="32">
        <v>1</v>
      </c>
      <c r="O106" s="32">
        <v>1</v>
      </c>
      <c r="P106" s="32">
        <v>1</v>
      </c>
      <c r="Q106" s="32">
        <v>1</v>
      </c>
      <c r="R106" s="32">
        <v>1</v>
      </c>
      <c r="S106" s="32">
        <v>1</v>
      </c>
      <c r="AG106" s="85"/>
      <c r="AL106" t="s">
        <v>193</v>
      </c>
      <c r="AM106" t="s">
        <v>510</v>
      </c>
      <c r="AN106">
        <v>0</v>
      </c>
      <c r="AO106">
        <v>999</v>
      </c>
      <c r="AQ106">
        <v>2</v>
      </c>
      <c r="AS106" t="s">
        <v>163</v>
      </c>
      <c r="AU106" s="86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6" s="79"/>
    </row>
    <row r="107" spans="2:48">
      <c r="B107" s="28" t="s">
        <v>511</v>
      </c>
      <c r="C107" s="21" t="s">
        <v>67</v>
      </c>
      <c r="D107" s="22" t="s">
        <v>225</v>
      </c>
      <c r="E107" s="23">
        <v>0.4</v>
      </c>
      <c r="F107" s="24">
        <v>0</v>
      </c>
      <c r="G107" s="11">
        <v>0</v>
      </c>
      <c r="H107" s="25" t="s">
        <v>163</v>
      </c>
      <c r="I107" s="19">
        <v>1</v>
      </c>
      <c r="J107" s="31">
        <v>0.25</v>
      </c>
      <c r="K107" s="32">
        <v>1</v>
      </c>
      <c r="L107" s="32">
        <v>1</v>
      </c>
      <c r="M107" s="32">
        <v>1</v>
      </c>
      <c r="N107" s="32">
        <v>1</v>
      </c>
      <c r="O107" s="32">
        <v>1</v>
      </c>
      <c r="P107" s="32">
        <v>1</v>
      </c>
      <c r="Q107" s="32">
        <v>1</v>
      </c>
      <c r="R107" s="32">
        <v>1</v>
      </c>
      <c r="S107" s="32">
        <v>1</v>
      </c>
      <c r="AL107" t="s">
        <v>193</v>
      </c>
      <c r="AM107" t="s">
        <v>512</v>
      </c>
      <c r="AN107">
        <v>0</v>
      </c>
      <c r="AO107">
        <v>999</v>
      </c>
      <c r="AQ107">
        <v>3</v>
      </c>
      <c r="AS107" t="s">
        <v>163</v>
      </c>
    </row>
    <row r="108" spans="2:48">
      <c r="B108" s="28" t="s">
        <v>513</v>
      </c>
      <c r="C108" s="21" t="s">
        <v>67</v>
      </c>
      <c r="D108" s="22" t="s">
        <v>229</v>
      </c>
      <c r="E108" s="23">
        <v>0.4</v>
      </c>
      <c r="F108" s="24">
        <v>0</v>
      </c>
      <c r="G108" s="11">
        <v>0</v>
      </c>
      <c r="H108" s="25" t="s">
        <v>163</v>
      </c>
      <c r="I108" s="19">
        <v>1</v>
      </c>
      <c r="J108" s="31">
        <v>0.25</v>
      </c>
      <c r="K108" s="32">
        <v>1</v>
      </c>
      <c r="L108" s="32">
        <v>1</v>
      </c>
      <c r="M108" s="32">
        <v>1</v>
      </c>
      <c r="N108" s="32">
        <v>1</v>
      </c>
      <c r="O108" s="32">
        <v>1</v>
      </c>
      <c r="P108" s="32">
        <v>1</v>
      </c>
      <c r="Q108" s="32">
        <v>1</v>
      </c>
      <c r="R108" s="32">
        <v>1</v>
      </c>
      <c r="S108" s="32">
        <v>1</v>
      </c>
      <c r="AL108" t="s">
        <v>193</v>
      </c>
      <c r="AM108" t="s">
        <v>314</v>
      </c>
      <c r="AN108">
        <v>0</v>
      </c>
      <c r="AO108">
        <v>999</v>
      </c>
      <c r="AQ108">
        <v>2</v>
      </c>
      <c r="AS108" t="s">
        <v>163</v>
      </c>
    </row>
    <row r="109" spans="2:48">
      <c r="B109" s="28" t="s">
        <v>514</v>
      </c>
      <c r="C109" s="21" t="s">
        <v>67</v>
      </c>
      <c r="D109" s="22" t="s">
        <v>233</v>
      </c>
      <c r="E109" s="23">
        <v>0.4</v>
      </c>
      <c r="F109" s="24">
        <v>0</v>
      </c>
      <c r="G109" s="11">
        <v>0</v>
      </c>
      <c r="H109" s="25" t="s">
        <v>163</v>
      </c>
      <c r="I109" s="19">
        <v>1</v>
      </c>
      <c r="J109" s="31">
        <v>0.25</v>
      </c>
      <c r="K109" s="32">
        <v>1</v>
      </c>
      <c r="L109" s="32">
        <v>1</v>
      </c>
      <c r="M109" s="32">
        <v>1</v>
      </c>
      <c r="N109" s="32">
        <v>1</v>
      </c>
      <c r="O109" s="32">
        <v>1</v>
      </c>
      <c r="P109" s="32">
        <v>1</v>
      </c>
      <c r="Q109" s="32">
        <v>1</v>
      </c>
      <c r="R109" s="32">
        <v>1</v>
      </c>
      <c r="S109" s="32">
        <v>1</v>
      </c>
      <c r="AL109" t="s">
        <v>193</v>
      </c>
      <c r="AM109" t="s">
        <v>318</v>
      </c>
      <c r="AN109">
        <v>0</v>
      </c>
      <c r="AO109">
        <v>999</v>
      </c>
      <c r="AQ109">
        <v>3</v>
      </c>
      <c r="AS109" t="s">
        <v>163</v>
      </c>
    </row>
    <row r="110" spans="2:48">
      <c r="B110" s="28" t="s">
        <v>515</v>
      </c>
      <c r="C110" s="21" t="s">
        <v>67</v>
      </c>
      <c r="D110" s="22" t="s">
        <v>237</v>
      </c>
      <c r="E110" s="23">
        <v>0.4</v>
      </c>
      <c r="F110" s="24">
        <v>0</v>
      </c>
      <c r="G110" s="11">
        <v>0</v>
      </c>
      <c r="H110" s="25" t="s">
        <v>163</v>
      </c>
      <c r="I110" s="19">
        <v>1</v>
      </c>
      <c r="J110" s="31">
        <v>0.25</v>
      </c>
      <c r="K110" s="32">
        <v>1</v>
      </c>
      <c r="L110" s="32">
        <v>1</v>
      </c>
      <c r="M110" s="32">
        <v>1</v>
      </c>
      <c r="N110" s="32">
        <v>1</v>
      </c>
      <c r="O110" s="32">
        <v>1</v>
      </c>
      <c r="P110" s="32">
        <v>1</v>
      </c>
      <c r="Q110" s="32">
        <v>1</v>
      </c>
      <c r="R110" s="32">
        <v>1</v>
      </c>
      <c r="S110" s="32">
        <v>1</v>
      </c>
      <c r="AL110" t="s">
        <v>193</v>
      </c>
      <c r="AM110" t="s">
        <v>516</v>
      </c>
      <c r="AN110">
        <v>0</v>
      </c>
      <c r="AO110">
        <v>999</v>
      </c>
      <c r="AQ110">
        <v>3</v>
      </c>
      <c r="AS110" t="s">
        <v>163</v>
      </c>
    </row>
    <row r="111" spans="2:48">
      <c r="B111" s="28" t="s">
        <v>517</v>
      </c>
      <c r="C111" s="21" t="s">
        <v>67</v>
      </c>
      <c r="D111" s="22" t="s">
        <v>241</v>
      </c>
      <c r="E111" s="23">
        <v>0.4</v>
      </c>
      <c r="F111" s="24">
        <v>0</v>
      </c>
      <c r="G111" s="11">
        <v>0</v>
      </c>
      <c r="H111" s="25" t="s">
        <v>163</v>
      </c>
      <c r="I111" s="19">
        <v>1</v>
      </c>
      <c r="J111" s="31">
        <v>0.25</v>
      </c>
      <c r="K111" s="32">
        <v>1</v>
      </c>
      <c r="L111" s="32">
        <v>1</v>
      </c>
      <c r="M111" s="32">
        <v>1</v>
      </c>
      <c r="N111" s="32">
        <v>1</v>
      </c>
      <c r="O111" s="32">
        <v>1</v>
      </c>
      <c r="P111" s="32">
        <v>1</v>
      </c>
      <c r="Q111" s="32">
        <v>1</v>
      </c>
      <c r="R111" s="32">
        <v>1</v>
      </c>
      <c r="S111" s="32">
        <v>1</v>
      </c>
      <c r="AL111" t="s">
        <v>193</v>
      </c>
      <c r="AM111" t="s">
        <v>518</v>
      </c>
      <c r="AN111">
        <v>0</v>
      </c>
      <c r="AO111">
        <v>999</v>
      </c>
      <c r="AQ111">
        <v>3</v>
      </c>
      <c r="AS111" t="s">
        <v>163</v>
      </c>
    </row>
    <row r="112" spans="2:48">
      <c r="B112" s="28" t="s">
        <v>519</v>
      </c>
      <c r="C112" s="21" t="s">
        <v>67</v>
      </c>
      <c r="D112" s="22" t="s">
        <v>246</v>
      </c>
      <c r="E112" s="23">
        <v>0.4</v>
      </c>
      <c r="F112" s="24">
        <v>0</v>
      </c>
      <c r="G112" s="11">
        <v>0</v>
      </c>
      <c r="H112" s="25" t="s">
        <v>163</v>
      </c>
      <c r="I112" s="19">
        <v>1</v>
      </c>
      <c r="J112" s="31">
        <v>0.25</v>
      </c>
      <c r="K112" s="32">
        <v>1</v>
      </c>
      <c r="L112" s="32">
        <v>1</v>
      </c>
      <c r="M112" s="32">
        <v>1</v>
      </c>
      <c r="N112" s="32">
        <v>1</v>
      </c>
      <c r="O112" s="32">
        <v>1</v>
      </c>
      <c r="P112" s="32">
        <v>1</v>
      </c>
      <c r="Q112" s="32">
        <v>1</v>
      </c>
      <c r="R112" s="32">
        <v>1</v>
      </c>
      <c r="S112" s="32">
        <v>1</v>
      </c>
      <c r="AL112" t="s">
        <v>193</v>
      </c>
      <c r="AM112" t="s">
        <v>520</v>
      </c>
      <c r="AN112">
        <v>0</v>
      </c>
      <c r="AO112">
        <v>999</v>
      </c>
      <c r="AQ112">
        <v>2</v>
      </c>
      <c r="AS112" t="s">
        <v>163</v>
      </c>
    </row>
    <row r="113" spans="2:45">
      <c r="B113" s="28" t="s">
        <v>521</v>
      </c>
      <c r="C113" s="21" t="s">
        <v>67</v>
      </c>
      <c r="D113" s="22" t="s">
        <v>250</v>
      </c>
      <c r="E113" s="23">
        <v>0.4</v>
      </c>
      <c r="F113" s="24">
        <v>0</v>
      </c>
      <c r="G113" s="11">
        <v>0</v>
      </c>
      <c r="H113" s="25" t="s">
        <v>163</v>
      </c>
      <c r="I113" s="19">
        <v>1</v>
      </c>
      <c r="J113" s="31">
        <v>0.25</v>
      </c>
      <c r="K113" s="32">
        <v>1</v>
      </c>
      <c r="L113" s="32">
        <v>1</v>
      </c>
      <c r="M113" s="32">
        <v>1</v>
      </c>
      <c r="N113" s="32">
        <v>1</v>
      </c>
      <c r="O113" s="32">
        <v>1</v>
      </c>
      <c r="P113" s="32">
        <v>1</v>
      </c>
      <c r="Q113" s="32">
        <v>1</v>
      </c>
      <c r="R113" s="32">
        <v>1</v>
      </c>
      <c r="S113" s="32">
        <v>1</v>
      </c>
      <c r="AL113" t="s">
        <v>193</v>
      </c>
      <c r="AM113" t="s">
        <v>522</v>
      </c>
      <c r="AN113">
        <v>0</v>
      </c>
      <c r="AO113">
        <v>999</v>
      </c>
      <c r="AQ113">
        <v>2</v>
      </c>
      <c r="AS113" t="s">
        <v>163</v>
      </c>
    </row>
    <row r="114" spans="2:45">
      <c r="B114" s="28" t="s">
        <v>523</v>
      </c>
      <c r="C114" s="21" t="s">
        <v>67</v>
      </c>
      <c r="D114" s="22" t="s">
        <v>254</v>
      </c>
      <c r="E114" s="23">
        <v>0.4</v>
      </c>
      <c r="F114" s="24">
        <v>0</v>
      </c>
      <c r="G114" s="11">
        <v>0</v>
      </c>
      <c r="H114" s="25" t="s">
        <v>163</v>
      </c>
      <c r="I114" s="19">
        <v>1</v>
      </c>
      <c r="J114" s="31">
        <v>0.25</v>
      </c>
      <c r="K114" s="32">
        <v>1</v>
      </c>
      <c r="L114" s="32">
        <v>1</v>
      </c>
      <c r="M114" s="32">
        <v>1</v>
      </c>
      <c r="N114" s="32">
        <v>1</v>
      </c>
      <c r="O114" s="32">
        <v>1</v>
      </c>
      <c r="P114" s="32">
        <v>1</v>
      </c>
      <c r="Q114" s="32">
        <v>1</v>
      </c>
      <c r="R114" s="32">
        <v>1</v>
      </c>
      <c r="S114" s="32">
        <v>1</v>
      </c>
      <c r="AL114" t="s">
        <v>193</v>
      </c>
      <c r="AM114" t="s">
        <v>524</v>
      </c>
      <c r="AN114">
        <v>0</v>
      </c>
      <c r="AO114">
        <v>999</v>
      </c>
      <c r="AQ114">
        <v>3</v>
      </c>
      <c r="AS114" t="s">
        <v>163</v>
      </c>
    </row>
    <row r="115" spans="2:45">
      <c r="B115" s="28" t="s">
        <v>525</v>
      </c>
      <c r="C115" s="21" t="s">
        <v>67</v>
      </c>
      <c r="D115" s="22" t="s">
        <v>258</v>
      </c>
      <c r="E115" s="23">
        <v>0.4</v>
      </c>
      <c r="F115" s="24">
        <v>0</v>
      </c>
      <c r="G115" s="11">
        <v>0</v>
      </c>
      <c r="H115" s="25" t="s">
        <v>163</v>
      </c>
      <c r="I115" s="19">
        <v>1</v>
      </c>
      <c r="J115" s="31">
        <v>0.25</v>
      </c>
      <c r="K115" s="32">
        <v>1</v>
      </c>
      <c r="L115" s="32">
        <v>1</v>
      </c>
      <c r="M115" s="32">
        <v>1</v>
      </c>
      <c r="N115" s="32">
        <v>1</v>
      </c>
      <c r="O115" s="32">
        <v>1</v>
      </c>
      <c r="P115" s="32">
        <v>1</v>
      </c>
      <c r="Q115" s="32">
        <v>1</v>
      </c>
      <c r="R115" s="32">
        <v>1</v>
      </c>
      <c r="S115" s="32">
        <v>1</v>
      </c>
      <c r="AL115" t="s">
        <v>193</v>
      </c>
      <c r="AM115" t="s">
        <v>526</v>
      </c>
      <c r="AN115">
        <v>0</v>
      </c>
      <c r="AO115">
        <v>999</v>
      </c>
      <c r="AQ115">
        <v>3</v>
      </c>
      <c r="AS115" t="s">
        <v>163</v>
      </c>
    </row>
    <row r="116" spans="2:45">
      <c r="B116" s="28" t="s">
        <v>527</v>
      </c>
      <c r="C116" s="21" t="s">
        <v>67</v>
      </c>
      <c r="D116" s="22" t="s">
        <v>261</v>
      </c>
      <c r="E116" s="23">
        <v>0.4</v>
      </c>
      <c r="F116" s="24">
        <v>0</v>
      </c>
      <c r="G116" s="11">
        <v>0</v>
      </c>
      <c r="H116" s="25" t="s">
        <v>163</v>
      </c>
      <c r="I116" s="19">
        <v>1</v>
      </c>
      <c r="J116" s="31">
        <v>0.25</v>
      </c>
      <c r="K116" s="32">
        <v>1</v>
      </c>
      <c r="L116" s="32">
        <v>1</v>
      </c>
      <c r="M116" s="32">
        <v>1</v>
      </c>
      <c r="N116" s="32">
        <v>1</v>
      </c>
      <c r="O116" s="32">
        <v>1</v>
      </c>
      <c r="P116" s="32">
        <v>1</v>
      </c>
      <c r="Q116" s="32">
        <v>1</v>
      </c>
      <c r="R116" s="32">
        <v>1</v>
      </c>
      <c r="S116" s="32">
        <v>1</v>
      </c>
      <c r="AL116" t="s">
        <v>193</v>
      </c>
      <c r="AM116" t="s">
        <v>336</v>
      </c>
      <c r="AN116">
        <v>0</v>
      </c>
      <c r="AO116">
        <v>999</v>
      </c>
      <c r="AQ116">
        <v>3</v>
      </c>
      <c r="AS116" t="s">
        <v>163</v>
      </c>
    </row>
    <row r="117" spans="2:45">
      <c r="B117" s="28" t="s">
        <v>528</v>
      </c>
      <c r="C117" s="21" t="s">
        <v>67</v>
      </c>
      <c r="D117" s="22" t="s">
        <v>265</v>
      </c>
      <c r="E117" s="23">
        <v>0.4</v>
      </c>
      <c r="F117" s="24">
        <v>0</v>
      </c>
      <c r="G117" s="11">
        <v>0</v>
      </c>
      <c r="H117" s="25" t="s">
        <v>163</v>
      </c>
      <c r="I117" s="19">
        <v>1</v>
      </c>
      <c r="J117" s="31">
        <v>0.25</v>
      </c>
      <c r="K117" s="32">
        <v>1</v>
      </c>
      <c r="L117" s="32">
        <v>1</v>
      </c>
      <c r="M117" s="32">
        <v>1</v>
      </c>
      <c r="N117" s="32">
        <v>1</v>
      </c>
      <c r="O117" s="32">
        <v>1</v>
      </c>
      <c r="P117" s="32">
        <v>1</v>
      </c>
      <c r="Q117" s="32">
        <v>1</v>
      </c>
      <c r="R117" s="32">
        <v>1</v>
      </c>
      <c r="S117" s="32">
        <v>1</v>
      </c>
      <c r="AL117" t="s">
        <v>193</v>
      </c>
      <c r="AM117" t="s">
        <v>344</v>
      </c>
      <c r="AN117">
        <v>0</v>
      </c>
      <c r="AO117">
        <v>999</v>
      </c>
      <c r="AQ117">
        <v>3</v>
      </c>
      <c r="AS117" t="s">
        <v>163</v>
      </c>
    </row>
    <row r="118" spans="2:45">
      <c r="B118" s="28" t="s">
        <v>529</v>
      </c>
      <c r="C118" s="21" t="s">
        <v>67</v>
      </c>
      <c r="D118" s="22" t="s">
        <v>269</v>
      </c>
      <c r="E118" s="23">
        <v>0.4</v>
      </c>
      <c r="F118" s="24">
        <v>0</v>
      </c>
      <c r="G118" s="11">
        <v>0</v>
      </c>
      <c r="H118" s="25" t="s">
        <v>163</v>
      </c>
      <c r="I118" s="19">
        <v>1</v>
      </c>
      <c r="J118" s="31">
        <v>0.25</v>
      </c>
      <c r="K118" s="32">
        <v>1</v>
      </c>
      <c r="L118" s="32">
        <v>1</v>
      </c>
      <c r="M118" s="32">
        <v>1</v>
      </c>
      <c r="N118" s="32">
        <v>1</v>
      </c>
      <c r="O118" s="32">
        <v>1</v>
      </c>
      <c r="P118" s="32">
        <v>1</v>
      </c>
      <c r="Q118" s="32">
        <v>1</v>
      </c>
      <c r="R118" s="32">
        <v>1</v>
      </c>
      <c r="S118" s="32">
        <v>1</v>
      </c>
      <c r="AL118" t="s">
        <v>193</v>
      </c>
      <c r="AM118" t="s">
        <v>530</v>
      </c>
      <c r="AN118">
        <v>0</v>
      </c>
      <c r="AO118">
        <v>999</v>
      </c>
      <c r="AQ118">
        <v>2</v>
      </c>
      <c r="AS118" t="s">
        <v>163</v>
      </c>
    </row>
    <row r="119" spans="2:45">
      <c r="B119" s="28" t="s">
        <v>531</v>
      </c>
      <c r="C119" s="21" t="s">
        <v>67</v>
      </c>
      <c r="D119" s="22" t="s">
        <v>273</v>
      </c>
      <c r="E119" s="23">
        <v>0.4</v>
      </c>
      <c r="F119" s="24">
        <v>0</v>
      </c>
      <c r="G119" s="11">
        <v>0</v>
      </c>
      <c r="H119" s="25" t="s">
        <v>163</v>
      </c>
      <c r="I119" s="19">
        <v>1</v>
      </c>
      <c r="J119" s="31">
        <v>0.25</v>
      </c>
      <c r="K119" s="32">
        <v>1</v>
      </c>
      <c r="L119" s="32">
        <v>1</v>
      </c>
      <c r="M119" s="32">
        <v>1</v>
      </c>
      <c r="N119" s="32">
        <v>1</v>
      </c>
      <c r="O119" s="32">
        <v>1</v>
      </c>
      <c r="P119" s="32">
        <v>1</v>
      </c>
      <c r="Q119" s="32">
        <v>1</v>
      </c>
      <c r="R119" s="32">
        <v>1</v>
      </c>
      <c r="S119" s="32">
        <v>1</v>
      </c>
      <c r="AL119" t="s">
        <v>193</v>
      </c>
      <c r="AM119" t="s">
        <v>532</v>
      </c>
      <c r="AN119">
        <v>0</v>
      </c>
      <c r="AO119">
        <v>999</v>
      </c>
      <c r="AQ119">
        <v>2</v>
      </c>
      <c r="AS119" t="s">
        <v>163</v>
      </c>
    </row>
    <row r="120" spans="2:45">
      <c r="B120" s="28" t="s">
        <v>533</v>
      </c>
      <c r="C120" s="21" t="s">
        <v>67</v>
      </c>
      <c r="D120" s="22" t="s">
        <v>276</v>
      </c>
      <c r="E120" s="23">
        <v>0.4</v>
      </c>
      <c r="F120" s="24">
        <v>0</v>
      </c>
      <c r="G120" s="11">
        <v>0</v>
      </c>
      <c r="H120" s="25" t="s">
        <v>163</v>
      </c>
      <c r="I120" s="19">
        <v>1</v>
      </c>
      <c r="J120" s="31">
        <v>0.25</v>
      </c>
      <c r="K120" s="32">
        <v>1</v>
      </c>
      <c r="L120" s="32">
        <v>1</v>
      </c>
      <c r="M120" s="32">
        <v>1</v>
      </c>
      <c r="N120" s="32">
        <v>1</v>
      </c>
      <c r="O120" s="32">
        <v>1</v>
      </c>
      <c r="P120" s="32">
        <v>1</v>
      </c>
      <c r="Q120" s="32">
        <v>1</v>
      </c>
      <c r="R120" s="32">
        <v>1</v>
      </c>
      <c r="S120" s="32">
        <v>1</v>
      </c>
      <c r="AL120" t="s">
        <v>193</v>
      </c>
      <c r="AM120" t="s">
        <v>534</v>
      </c>
      <c r="AN120">
        <v>0</v>
      </c>
      <c r="AO120">
        <v>999</v>
      </c>
      <c r="AQ120">
        <v>2</v>
      </c>
      <c r="AS120" t="s">
        <v>163</v>
      </c>
    </row>
    <row r="121" spans="2:45">
      <c r="B121" s="28" t="s">
        <v>535</v>
      </c>
      <c r="C121" s="21" t="s">
        <v>67</v>
      </c>
      <c r="D121" s="22" t="s">
        <v>280</v>
      </c>
      <c r="E121" s="23">
        <v>0.4</v>
      </c>
      <c r="F121" s="24">
        <v>0</v>
      </c>
      <c r="G121" s="11">
        <v>0</v>
      </c>
      <c r="H121" s="25" t="s">
        <v>163</v>
      </c>
      <c r="I121" s="19">
        <v>1</v>
      </c>
      <c r="J121" s="31">
        <v>0.25</v>
      </c>
      <c r="K121" s="32">
        <v>1</v>
      </c>
      <c r="L121" s="32">
        <v>1</v>
      </c>
      <c r="M121" s="32">
        <v>1</v>
      </c>
      <c r="N121" s="32">
        <v>1</v>
      </c>
      <c r="O121" s="32">
        <v>1</v>
      </c>
      <c r="P121" s="32">
        <v>1</v>
      </c>
      <c r="Q121" s="32">
        <v>1</v>
      </c>
      <c r="R121" s="32">
        <v>1</v>
      </c>
      <c r="S121" s="32">
        <v>1</v>
      </c>
      <c r="AL121" t="s">
        <v>193</v>
      </c>
      <c r="AM121" t="s">
        <v>536</v>
      </c>
      <c r="AN121">
        <v>0</v>
      </c>
      <c r="AO121">
        <v>999</v>
      </c>
      <c r="AQ121">
        <v>2</v>
      </c>
      <c r="AS121" t="s">
        <v>163</v>
      </c>
    </row>
    <row r="122" spans="2:45">
      <c r="B122" s="28" t="s">
        <v>537</v>
      </c>
      <c r="C122" s="21" t="s">
        <v>67</v>
      </c>
      <c r="D122" s="22" t="s">
        <v>284</v>
      </c>
      <c r="E122" s="23">
        <v>0.4</v>
      </c>
      <c r="F122" s="24">
        <v>0</v>
      </c>
      <c r="G122" s="11">
        <v>0</v>
      </c>
      <c r="H122" s="25" t="s">
        <v>163</v>
      </c>
      <c r="I122" s="19">
        <v>1</v>
      </c>
      <c r="J122" s="31">
        <v>0.25</v>
      </c>
      <c r="K122" s="32">
        <v>1</v>
      </c>
      <c r="L122" s="32">
        <v>1</v>
      </c>
      <c r="M122" s="32">
        <v>1</v>
      </c>
      <c r="N122" s="32">
        <v>1</v>
      </c>
      <c r="O122" s="32">
        <v>1</v>
      </c>
      <c r="P122" s="32">
        <v>1</v>
      </c>
      <c r="Q122" s="32">
        <v>1</v>
      </c>
      <c r="R122" s="32">
        <v>1</v>
      </c>
      <c r="S122" s="32">
        <v>1</v>
      </c>
      <c r="AL122" t="s">
        <v>193</v>
      </c>
      <c r="AM122" t="s">
        <v>538</v>
      </c>
      <c r="AN122">
        <v>0</v>
      </c>
      <c r="AO122">
        <v>999</v>
      </c>
      <c r="AQ122">
        <v>2</v>
      </c>
      <c r="AS122" t="s">
        <v>163</v>
      </c>
    </row>
    <row r="123" spans="2:45">
      <c r="B123" s="28" t="s">
        <v>539</v>
      </c>
      <c r="C123" s="21" t="s">
        <v>67</v>
      </c>
      <c r="D123" s="22" t="s">
        <v>288</v>
      </c>
      <c r="E123" s="23">
        <v>0.4</v>
      </c>
      <c r="F123" s="24">
        <v>0</v>
      </c>
      <c r="G123" s="11">
        <v>0</v>
      </c>
      <c r="H123" s="25" t="s">
        <v>163</v>
      </c>
      <c r="I123" s="19">
        <v>1</v>
      </c>
      <c r="J123" s="31">
        <v>0.25</v>
      </c>
      <c r="K123" s="32">
        <v>1</v>
      </c>
      <c r="L123" s="32">
        <v>1</v>
      </c>
      <c r="M123" s="32">
        <v>1</v>
      </c>
      <c r="N123" s="32">
        <v>1</v>
      </c>
      <c r="O123" s="32">
        <v>1</v>
      </c>
      <c r="P123" s="32">
        <v>1</v>
      </c>
      <c r="Q123" s="32">
        <v>1</v>
      </c>
      <c r="R123" s="32">
        <v>1</v>
      </c>
      <c r="S123" s="32">
        <v>1</v>
      </c>
      <c r="AL123" t="s">
        <v>193</v>
      </c>
      <c r="AM123" t="s">
        <v>448</v>
      </c>
      <c r="AN123">
        <v>0</v>
      </c>
      <c r="AO123">
        <v>999</v>
      </c>
      <c r="AQ123">
        <v>3</v>
      </c>
      <c r="AS123" t="s">
        <v>163</v>
      </c>
    </row>
    <row r="124" spans="2:45">
      <c r="B124" s="28" t="s">
        <v>540</v>
      </c>
      <c r="C124" s="21" t="s">
        <v>67</v>
      </c>
      <c r="D124" s="22" t="s">
        <v>292</v>
      </c>
      <c r="E124" s="23">
        <v>0.4</v>
      </c>
      <c r="F124" s="24">
        <v>0</v>
      </c>
      <c r="G124" s="11">
        <v>0</v>
      </c>
      <c r="H124" s="25" t="s">
        <v>163</v>
      </c>
      <c r="I124" s="19">
        <v>1</v>
      </c>
      <c r="J124" s="31">
        <v>0.25</v>
      </c>
      <c r="K124" s="32">
        <v>1</v>
      </c>
      <c r="L124" s="32">
        <v>1</v>
      </c>
      <c r="M124" s="32">
        <v>1</v>
      </c>
      <c r="N124" s="32">
        <v>1</v>
      </c>
      <c r="O124" s="32">
        <v>1</v>
      </c>
      <c r="P124" s="32">
        <v>1</v>
      </c>
      <c r="Q124" s="32">
        <v>1</v>
      </c>
      <c r="R124" s="32">
        <v>1</v>
      </c>
      <c r="S124" s="32">
        <v>1</v>
      </c>
      <c r="AL124" t="s">
        <v>193</v>
      </c>
      <c r="AM124" s="52" t="s">
        <v>541</v>
      </c>
      <c r="AN124">
        <v>0</v>
      </c>
      <c r="AO124">
        <v>999</v>
      </c>
      <c r="AQ124">
        <v>2</v>
      </c>
      <c r="AS124" t="s">
        <v>163</v>
      </c>
    </row>
    <row r="125" spans="2:45">
      <c r="B125" s="28" t="s">
        <v>542</v>
      </c>
      <c r="C125" s="21" t="s">
        <v>67</v>
      </c>
      <c r="D125" s="22" t="s">
        <v>296</v>
      </c>
      <c r="E125" s="23">
        <v>0.4</v>
      </c>
      <c r="F125" s="24">
        <v>0</v>
      </c>
      <c r="G125" s="11">
        <v>0</v>
      </c>
      <c r="H125" s="25" t="s">
        <v>163</v>
      </c>
      <c r="I125" s="19">
        <v>1</v>
      </c>
      <c r="J125" s="31">
        <v>0.25</v>
      </c>
      <c r="K125" s="32">
        <v>1</v>
      </c>
      <c r="L125" s="32">
        <v>1</v>
      </c>
      <c r="M125" s="32">
        <v>1</v>
      </c>
      <c r="N125" s="32">
        <v>1</v>
      </c>
      <c r="O125" s="32">
        <v>1</v>
      </c>
      <c r="P125" s="32">
        <v>1</v>
      </c>
      <c r="Q125" s="32">
        <v>1</v>
      </c>
      <c r="R125" s="32">
        <v>1</v>
      </c>
      <c r="S125" s="32">
        <v>1</v>
      </c>
      <c r="AL125" t="s">
        <v>193</v>
      </c>
      <c r="AM125" t="s">
        <v>543</v>
      </c>
      <c r="AN125">
        <v>0</v>
      </c>
      <c r="AO125">
        <v>999</v>
      </c>
      <c r="AQ125">
        <v>3</v>
      </c>
      <c r="AS125" t="s">
        <v>163</v>
      </c>
    </row>
    <row r="126" spans="2:45">
      <c r="B126" s="28" t="s">
        <v>544</v>
      </c>
      <c r="C126" s="21" t="s">
        <v>67</v>
      </c>
      <c r="D126" s="22" t="s">
        <v>300</v>
      </c>
      <c r="E126" s="23">
        <v>0.4</v>
      </c>
      <c r="F126" s="24">
        <v>0</v>
      </c>
      <c r="G126" s="11">
        <v>0</v>
      </c>
      <c r="H126" s="25" t="s">
        <v>163</v>
      </c>
      <c r="I126" s="19">
        <v>1</v>
      </c>
      <c r="J126" s="31">
        <v>0.25</v>
      </c>
      <c r="K126" s="32">
        <v>1</v>
      </c>
      <c r="L126" s="32">
        <v>1</v>
      </c>
      <c r="M126" s="32">
        <v>1</v>
      </c>
      <c r="N126" s="32">
        <v>1</v>
      </c>
      <c r="O126" s="32">
        <v>1</v>
      </c>
      <c r="P126" s="32">
        <v>1</v>
      </c>
      <c r="Q126" s="32">
        <v>1</v>
      </c>
      <c r="R126" s="32">
        <v>1</v>
      </c>
      <c r="S126" s="32">
        <v>1</v>
      </c>
      <c r="AL126" t="s">
        <v>193</v>
      </c>
      <c r="AM126" t="s">
        <v>545</v>
      </c>
      <c r="AN126">
        <v>0</v>
      </c>
      <c r="AO126">
        <v>999</v>
      </c>
      <c r="AQ126">
        <v>2</v>
      </c>
      <c r="AS126" t="s">
        <v>163</v>
      </c>
    </row>
    <row r="127" spans="2:45">
      <c r="B127" s="28" t="s">
        <v>546</v>
      </c>
      <c r="C127" s="21" t="s">
        <v>67</v>
      </c>
      <c r="D127" s="22" t="s">
        <v>304</v>
      </c>
      <c r="E127" s="23">
        <v>0.4</v>
      </c>
      <c r="F127" s="24">
        <v>0</v>
      </c>
      <c r="G127" s="11">
        <v>0</v>
      </c>
      <c r="H127" s="25" t="s">
        <v>163</v>
      </c>
      <c r="I127" s="19">
        <v>1</v>
      </c>
      <c r="J127" s="31">
        <v>0.25</v>
      </c>
      <c r="K127" s="32">
        <v>1</v>
      </c>
      <c r="L127" s="32">
        <v>1</v>
      </c>
      <c r="M127" s="32">
        <v>1</v>
      </c>
      <c r="N127" s="32">
        <v>1</v>
      </c>
      <c r="O127" s="32">
        <v>1</v>
      </c>
      <c r="P127" s="32">
        <v>1</v>
      </c>
      <c r="Q127" s="32">
        <v>1</v>
      </c>
      <c r="R127" s="32">
        <v>1</v>
      </c>
      <c r="S127" s="32">
        <v>1</v>
      </c>
      <c r="AL127" t="s">
        <v>193</v>
      </c>
      <c r="AM127" t="s">
        <v>383</v>
      </c>
      <c r="AN127">
        <v>0</v>
      </c>
      <c r="AO127">
        <v>999</v>
      </c>
      <c r="AQ127">
        <v>3</v>
      </c>
      <c r="AS127" t="s">
        <v>163</v>
      </c>
    </row>
    <row r="128" spans="2:45">
      <c r="B128" s="28" t="s">
        <v>547</v>
      </c>
      <c r="C128" s="21" t="s">
        <v>67</v>
      </c>
      <c r="D128" s="22" t="s">
        <v>307</v>
      </c>
      <c r="E128" s="23">
        <v>0.4</v>
      </c>
      <c r="F128" s="24">
        <v>0</v>
      </c>
      <c r="G128" s="11">
        <v>0</v>
      </c>
      <c r="H128" s="25" t="s">
        <v>163</v>
      </c>
      <c r="I128" s="19">
        <v>1</v>
      </c>
      <c r="J128" s="31">
        <v>0.25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1</v>
      </c>
      <c r="Q128" s="32">
        <v>1</v>
      </c>
      <c r="R128" s="32">
        <v>1</v>
      </c>
      <c r="S128" s="32">
        <v>1</v>
      </c>
      <c r="AL128" t="s">
        <v>193</v>
      </c>
      <c r="AM128" t="s">
        <v>548</v>
      </c>
      <c r="AN128">
        <v>0</v>
      </c>
      <c r="AO128">
        <v>999</v>
      </c>
      <c r="AQ128">
        <v>2</v>
      </c>
      <c r="AS128" t="s">
        <v>163</v>
      </c>
    </row>
    <row r="129" spans="2:45">
      <c r="B129" s="28" t="s">
        <v>549</v>
      </c>
      <c r="C129" s="21" t="s">
        <v>67</v>
      </c>
      <c r="D129" s="22" t="s">
        <v>310</v>
      </c>
      <c r="E129" s="23">
        <v>0.4</v>
      </c>
      <c r="F129" s="24">
        <v>0</v>
      </c>
      <c r="G129" s="11">
        <v>0</v>
      </c>
      <c r="H129" s="25" t="s">
        <v>163</v>
      </c>
      <c r="I129" s="19">
        <v>1</v>
      </c>
      <c r="J129" s="31">
        <v>0.25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1</v>
      </c>
      <c r="Q129" s="32">
        <v>1</v>
      </c>
      <c r="R129" s="32">
        <v>1</v>
      </c>
      <c r="S129" s="32">
        <v>1</v>
      </c>
      <c r="AL129" t="s">
        <v>193</v>
      </c>
      <c r="AM129" t="s">
        <v>550</v>
      </c>
      <c r="AN129">
        <v>0</v>
      </c>
      <c r="AO129">
        <v>999</v>
      </c>
      <c r="AQ129">
        <v>3</v>
      </c>
      <c r="AS129" t="s">
        <v>163</v>
      </c>
    </row>
    <row r="130" spans="2:45">
      <c r="B130" s="28" t="s">
        <v>551</v>
      </c>
      <c r="C130" s="21" t="s">
        <v>67</v>
      </c>
      <c r="D130" s="22" t="s">
        <v>314</v>
      </c>
      <c r="E130" s="23">
        <v>0.4</v>
      </c>
      <c r="F130" s="24">
        <v>0</v>
      </c>
      <c r="G130" s="11">
        <v>0</v>
      </c>
      <c r="H130" s="25" t="s">
        <v>163</v>
      </c>
      <c r="I130" s="19">
        <v>1</v>
      </c>
      <c r="J130" s="31">
        <v>0.25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1</v>
      </c>
      <c r="Q130" s="32">
        <v>1</v>
      </c>
      <c r="R130" s="32">
        <v>1</v>
      </c>
      <c r="S130" s="32">
        <v>1</v>
      </c>
      <c r="AL130" t="s">
        <v>193</v>
      </c>
      <c r="AM130" t="s">
        <v>552</v>
      </c>
      <c r="AN130">
        <v>0</v>
      </c>
      <c r="AO130">
        <v>999</v>
      </c>
      <c r="AQ130">
        <v>3</v>
      </c>
      <c r="AS130" t="s">
        <v>163</v>
      </c>
    </row>
    <row r="131" spans="2:45">
      <c r="B131" s="28" t="s">
        <v>553</v>
      </c>
      <c r="C131" s="21" t="s">
        <v>67</v>
      </c>
      <c r="D131" s="22" t="s">
        <v>318</v>
      </c>
      <c r="E131" s="23">
        <v>0.4</v>
      </c>
      <c r="F131" s="24">
        <v>0</v>
      </c>
      <c r="G131" s="11">
        <v>0</v>
      </c>
      <c r="H131" s="25" t="s">
        <v>163</v>
      </c>
      <c r="I131" s="19">
        <v>1</v>
      </c>
      <c r="J131" s="31">
        <v>0.25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1</v>
      </c>
      <c r="Q131" s="32">
        <v>1</v>
      </c>
      <c r="R131" s="32">
        <v>1</v>
      </c>
      <c r="S131" s="32">
        <v>1</v>
      </c>
      <c r="AL131" t="s">
        <v>193</v>
      </c>
      <c r="AM131" t="s">
        <v>554</v>
      </c>
      <c r="AN131">
        <v>0</v>
      </c>
      <c r="AO131">
        <v>999</v>
      </c>
      <c r="AQ131">
        <v>2</v>
      </c>
      <c r="AS131" t="s">
        <v>163</v>
      </c>
    </row>
    <row r="132" spans="2:45">
      <c r="B132" s="28" t="s">
        <v>555</v>
      </c>
      <c r="C132" s="21" t="s">
        <v>67</v>
      </c>
      <c r="D132" s="22" t="s">
        <v>322</v>
      </c>
      <c r="E132" s="23">
        <v>0.4</v>
      </c>
      <c r="F132" s="24">
        <v>0</v>
      </c>
      <c r="G132" s="11">
        <v>0</v>
      </c>
      <c r="H132" s="25" t="s">
        <v>163</v>
      </c>
      <c r="I132" s="19">
        <v>1</v>
      </c>
      <c r="J132" s="31">
        <v>0.25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1</v>
      </c>
      <c r="Q132" s="32">
        <v>1</v>
      </c>
      <c r="R132" s="32">
        <v>1</v>
      </c>
      <c r="S132" s="32">
        <v>1</v>
      </c>
      <c r="AL132" t="s">
        <v>193</v>
      </c>
      <c r="AM132" t="s">
        <v>556</v>
      </c>
      <c r="AN132">
        <v>0</v>
      </c>
      <c r="AO132">
        <v>999</v>
      </c>
      <c r="AQ132">
        <v>2</v>
      </c>
      <c r="AS132" t="s">
        <v>163</v>
      </c>
    </row>
    <row r="133" spans="2:45">
      <c r="B133" s="28" t="s">
        <v>557</v>
      </c>
      <c r="C133" s="21" t="s">
        <v>67</v>
      </c>
      <c r="D133" s="22" t="s">
        <v>326</v>
      </c>
      <c r="E133" s="23">
        <v>0.4</v>
      </c>
      <c r="F133" s="24">
        <v>0</v>
      </c>
      <c r="G133" s="11">
        <v>0</v>
      </c>
      <c r="H133" s="25" t="s">
        <v>163</v>
      </c>
      <c r="I133" s="19">
        <v>1</v>
      </c>
      <c r="J133" s="31">
        <v>0.25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1</v>
      </c>
      <c r="Q133" s="32">
        <v>1</v>
      </c>
      <c r="R133" s="32">
        <v>1</v>
      </c>
      <c r="S133" s="32">
        <v>1</v>
      </c>
      <c r="AL133" t="s">
        <v>193</v>
      </c>
      <c r="AM133" t="s">
        <v>558</v>
      </c>
      <c r="AN133">
        <v>0</v>
      </c>
      <c r="AO133">
        <v>999</v>
      </c>
      <c r="AQ133">
        <v>2</v>
      </c>
      <c r="AS133" t="s">
        <v>163</v>
      </c>
    </row>
    <row r="134" spans="2:45">
      <c r="B134" s="28" t="s">
        <v>559</v>
      </c>
      <c r="C134" s="21" t="s">
        <v>67</v>
      </c>
      <c r="D134" s="22" t="s">
        <v>329</v>
      </c>
      <c r="E134" s="23">
        <v>0.4</v>
      </c>
      <c r="F134" s="24">
        <v>0</v>
      </c>
      <c r="G134" s="11">
        <v>0</v>
      </c>
      <c r="H134" s="25" t="s">
        <v>163</v>
      </c>
      <c r="I134" s="19">
        <v>1</v>
      </c>
      <c r="J134" s="31">
        <v>0.25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1</v>
      </c>
      <c r="Q134" s="32">
        <v>1</v>
      </c>
      <c r="R134" s="32">
        <v>1</v>
      </c>
      <c r="S134" s="32">
        <v>1</v>
      </c>
      <c r="AL134" t="s">
        <v>193</v>
      </c>
      <c r="AM134" t="s">
        <v>560</v>
      </c>
      <c r="AN134">
        <v>0</v>
      </c>
      <c r="AO134">
        <v>999</v>
      </c>
      <c r="AQ134">
        <v>2</v>
      </c>
      <c r="AS134" t="s">
        <v>163</v>
      </c>
    </row>
    <row r="135" spans="2:45">
      <c r="B135" s="28" t="s">
        <v>561</v>
      </c>
      <c r="C135" s="21" t="s">
        <v>67</v>
      </c>
      <c r="D135" s="22" t="s">
        <v>332</v>
      </c>
      <c r="E135" s="23">
        <v>0.4</v>
      </c>
      <c r="F135" s="24">
        <v>0</v>
      </c>
      <c r="G135" s="11">
        <v>0</v>
      </c>
      <c r="H135" s="25" t="s">
        <v>163</v>
      </c>
      <c r="I135" s="19">
        <v>1</v>
      </c>
      <c r="J135" s="31">
        <v>0.25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1</v>
      </c>
      <c r="Q135" s="32">
        <v>1</v>
      </c>
      <c r="R135" s="32">
        <v>1</v>
      </c>
      <c r="S135" s="32">
        <v>1</v>
      </c>
      <c r="AL135" t="s">
        <v>193</v>
      </c>
      <c r="AM135" t="s">
        <v>562</v>
      </c>
      <c r="AN135">
        <v>0</v>
      </c>
      <c r="AO135">
        <v>999</v>
      </c>
      <c r="AQ135">
        <v>2</v>
      </c>
      <c r="AS135" t="s">
        <v>163</v>
      </c>
    </row>
    <row r="136" spans="2:45">
      <c r="B136" s="28" t="s">
        <v>563</v>
      </c>
      <c r="C136" s="21" t="s">
        <v>67</v>
      </c>
      <c r="D136" s="22" t="s">
        <v>336</v>
      </c>
      <c r="E136" s="23">
        <v>0.4</v>
      </c>
      <c r="F136" s="24">
        <v>0</v>
      </c>
      <c r="G136" s="11">
        <v>0</v>
      </c>
      <c r="H136" s="25" t="s">
        <v>163</v>
      </c>
      <c r="I136" s="19">
        <v>1</v>
      </c>
      <c r="J136" s="31">
        <v>0.25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1</v>
      </c>
      <c r="Q136" s="32">
        <v>1</v>
      </c>
      <c r="R136" s="32">
        <v>1</v>
      </c>
      <c r="S136" s="32">
        <v>1</v>
      </c>
      <c r="AL136" t="s">
        <v>193</v>
      </c>
      <c r="AM136" t="s">
        <v>564</v>
      </c>
      <c r="AN136">
        <v>0</v>
      </c>
      <c r="AO136">
        <v>999</v>
      </c>
      <c r="AQ136">
        <v>2</v>
      </c>
      <c r="AS136" t="s">
        <v>163</v>
      </c>
    </row>
    <row r="137" spans="2:45">
      <c r="B137" s="28" t="s">
        <v>565</v>
      </c>
      <c r="C137" s="21" t="s">
        <v>67</v>
      </c>
      <c r="D137" s="22" t="s">
        <v>340</v>
      </c>
      <c r="E137" s="23">
        <v>0.4</v>
      </c>
      <c r="F137" s="24">
        <v>0</v>
      </c>
      <c r="G137" s="11">
        <v>0</v>
      </c>
      <c r="H137" s="25" t="s">
        <v>163</v>
      </c>
      <c r="I137" s="19">
        <v>1</v>
      </c>
      <c r="J137" s="31">
        <v>0.25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1</v>
      </c>
      <c r="Q137" s="32">
        <v>1</v>
      </c>
      <c r="R137" s="32">
        <v>1</v>
      </c>
      <c r="S137" s="32">
        <v>1</v>
      </c>
      <c r="AL137" t="s">
        <v>193</v>
      </c>
      <c r="AM137" t="s">
        <v>566</v>
      </c>
      <c r="AN137">
        <v>0</v>
      </c>
      <c r="AO137">
        <v>999</v>
      </c>
      <c r="AQ137">
        <v>3</v>
      </c>
      <c r="AS137" t="s">
        <v>163</v>
      </c>
    </row>
    <row r="138" spans="2:45">
      <c r="B138" s="28" t="s">
        <v>567</v>
      </c>
      <c r="C138" s="21" t="s">
        <v>67</v>
      </c>
      <c r="D138" s="22" t="s">
        <v>344</v>
      </c>
      <c r="E138" s="23">
        <v>0.4</v>
      </c>
      <c r="F138" s="24">
        <v>0</v>
      </c>
      <c r="G138" s="11">
        <v>0</v>
      </c>
      <c r="H138" s="25" t="s">
        <v>163</v>
      </c>
      <c r="I138" s="19">
        <v>1</v>
      </c>
      <c r="J138" s="31">
        <v>0.25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1</v>
      </c>
      <c r="Q138" s="32">
        <v>1</v>
      </c>
      <c r="R138" s="32">
        <v>1</v>
      </c>
      <c r="S138" s="32">
        <v>1</v>
      </c>
      <c r="AL138" t="s">
        <v>193</v>
      </c>
      <c r="AM138" t="s">
        <v>568</v>
      </c>
      <c r="AN138">
        <v>0</v>
      </c>
      <c r="AO138">
        <v>999</v>
      </c>
      <c r="AQ138">
        <v>3</v>
      </c>
      <c r="AS138" t="s">
        <v>163</v>
      </c>
    </row>
    <row r="139" spans="2:45">
      <c r="B139" s="28" t="s">
        <v>569</v>
      </c>
      <c r="C139" s="21" t="s">
        <v>67</v>
      </c>
      <c r="D139" s="22" t="s">
        <v>348</v>
      </c>
      <c r="E139" s="23">
        <v>0.4</v>
      </c>
      <c r="F139" s="24">
        <v>0</v>
      </c>
      <c r="G139" s="11">
        <v>0</v>
      </c>
      <c r="H139" s="25" t="s">
        <v>163</v>
      </c>
      <c r="I139" s="19">
        <v>1</v>
      </c>
      <c r="J139" s="31">
        <v>0.25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1</v>
      </c>
      <c r="Q139" s="32">
        <v>1</v>
      </c>
      <c r="R139" s="32">
        <v>1</v>
      </c>
      <c r="S139" s="32">
        <v>1</v>
      </c>
      <c r="AL139" t="s">
        <v>193</v>
      </c>
      <c r="AM139" t="s">
        <v>570</v>
      </c>
      <c r="AN139">
        <v>0</v>
      </c>
      <c r="AO139">
        <v>999</v>
      </c>
      <c r="AQ139">
        <v>3</v>
      </c>
      <c r="AS139" t="s">
        <v>163</v>
      </c>
    </row>
    <row r="140" spans="2:45">
      <c r="B140" s="28" t="s">
        <v>571</v>
      </c>
      <c r="C140" s="21" t="s">
        <v>67</v>
      </c>
      <c r="D140" s="22" t="s">
        <v>352</v>
      </c>
      <c r="E140" s="23">
        <v>0.4</v>
      </c>
      <c r="F140" s="24">
        <v>0</v>
      </c>
      <c r="G140" s="11">
        <v>0</v>
      </c>
      <c r="H140" s="25" t="s">
        <v>163</v>
      </c>
      <c r="I140" s="19">
        <v>1</v>
      </c>
      <c r="J140" s="31">
        <v>0.25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1</v>
      </c>
      <c r="Q140" s="32">
        <v>1</v>
      </c>
      <c r="R140" s="32">
        <v>1</v>
      </c>
      <c r="S140" s="32">
        <v>1</v>
      </c>
      <c r="AL140" t="s">
        <v>193</v>
      </c>
      <c r="AM140" t="s">
        <v>439</v>
      </c>
      <c r="AN140">
        <v>0</v>
      </c>
      <c r="AO140">
        <v>999</v>
      </c>
      <c r="AQ140">
        <v>3</v>
      </c>
      <c r="AS140" t="s">
        <v>163</v>
      </c>
    </row>
    <row r="141" spans="2:45">
      <c r="B141" s="28" t="s">
        <v>572</v>
      </c>
      <c r="C141" s="21" t="s">
        <v>67</v>
      </c>
      <c r="D141" s="22" t="s">
        <v>356</v>
      </c>
      <c r="E141" s="23">
        <v>0.4</v>
      </c>
      <c r="F141" s="24">
        <v>0</v>
      </c>
      <c r="G141" s="11">
        <v>0</v>
      </c>
      <c r="H141" s="25" t="s">
        <v>163</v>
      </c>
      <c r="I141" s="19">
        <v>1</v>
      </c>
      <c r="J141" s="31">
        <v>0.25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1</v>
      </c>
      <c r="Q141" s="32">
        <v>1</v>
      </c>
      <c r="R141" s="32">
        <v>1</v>
      </c>
      <c r="S141" s="32">
        <v>1</v>
      </c>
      <c r="AL141" t="s">
        <v>193</v>
      </c>
      <c r="AM141" t="s">
        <v>573</v>
      </c>
      <c r="AN141">
        <v>0</v>
      </c>
      <c r="AO141">
        <v>999</v>
      </c>
      <c r="AQ141">
        <v>3</v>
      </c>
      <c r="AS141" t="s">
        <v>163</v>
      </c>
    </row>
    <row r="142" spans="2:45">
      <c r="B142" s="28" t="s">
        <v>574</v>
      </c>
      <c r="C142" s="21" t="s">
        <v>67</v>
      </c>
      <c r="D142" s="22" t="s">
        <v>360</v>
      </c>
      <c r="E142" s="23">
        <v>0.4</v>
      </c>
      <c r="F142" s="24">
        <v>0</v>
      </c>
      <c r="G142" s="11">
        <v>0</v>
      </c>
      <c r="H142" s="25" t="s">
        <v>163</v>
      </c>
      <c r="I142" s="19">
        <v>1</v>
      </c>
      <c r="J142" s="31">
        <v>0.25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1</v>
      </c>
      <c r="Q142" s="32">
        <v>1</v>
      </c>
      <c r="R142" s="32">
        <v>1</v>
      </c>
      <c r="S142" s="32">
        <v>1</v>
      </c>
      <c r="AL142" t="s">
        <v>193</v>
      </c>
      <c r="AM142" t="s">
        <v>575</v>
      </c>
      <c r="AN142">
        <v>0</v>
      </c>
      <c r="AO142">
        <v>999</v>
      </c>
      <c r="AQ142">
        <v>3</v>
      </c>
      <c r="AS142" t="s">
        <v>163</v>
      </c>
    </row>
    <row r="143" spans="2:45">
      <c r="B143" s="28" t="s">
        <v>576</v>
      </c>
      <c r="C143" s="21" t="s">
        <v>67</v>
      </c>
      <c r="D143" s="22" t="s">
        <v>364</v>
      </c>
      <c r="E143" s="23">
        <v>0.4</v>
      </c>
      <c r="F143" s="24">
        <v>0</v>
      </c>
      <c r="G143" s="11">
        <v>0</v>
      </c>
      <c r="H143" s="25" t="s">
        <v>163</v>
      </c>
      <c r="I143" s="19">
        <v>1</v>
      </c>
      <c r="J143" s="31">
        <v>0.25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1</v>
      </c>
      <c r="Q143" s="32">
        <v>1</v>
      </c>
      <c r="R143" s="32">
        <v>1</v>
      </c>
      <c r="S143" s="32">
        <v>1</v>
      </c>
      <c r="AL143" s="52" t="s">
        <v>199</v>
      </c>
      <c r="AM143" t="s">
        <v>577</v>
      </c>
      <c r="AN143">
        <v>0</v>
      </c>
      <c r="AO143">
        <v>5</v>
      </c>
      <c r="AQ143">
        <v>2</v>
      </c>
      <c r="AS143" s="52" t="s">
        <v>17</v>
      </c>
    </row>
    <row r="144" spans="2:45">
      <c r="B144" s="28" t="s">
        <v>578</v>
      </c>
      <c r="C144" s="21" t="s">
        <v>67</v>
      </c>
      <c r="D144" s="22" t="s">
        <v>366</v>
      </c>
      <c r="E144" s="23">
        <v>0.4</v>
      </c>
      <c r="F144" s="24">
        <v>0</v>
      </c>
      <c r="G144" s="11">
        <v>0</v>
      </c>
      <c r="H144" s="25" t="s">
        <v>163</v>
      </c>
      <c r="I144" s="19">
        <v>1</v>
      </c>
      <c r="J144" s="31">
        <v>0.25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1</v>
      </c>
      <c r="Q144" s="32">
        <v>1</v>
      </c>
      <c r="R144" s="32">
        <v>1</v>
      </c>
      <c r="S144" s="32">
        <v>1</v>
      </c>
      <c r="AL144" s="52" t="s">
        <v>199</v>
      </c>
      <c r="AM144" t="s">
        <v>577</v>
      </c>
      <c r="AN144">
        <v>6</v>
      </c>
      <c r="AO144">
        <v>999</v>
      </c>
      <c r="AQ144">
        <v>0</v>
      </c>
      <c r="AS144" s="52" t="s">
        <v>17</v>
      </c>
    </row>
    <row r="145" spans="2:45">
      <c r="B145" s="28" t="s">
        <v>579</v>
      </c>
      <c r="C145" s="21" t="s">
        <v>67</v>
      </c>
      <c r="D145" s="22" t="s">
        <v>369</v>
      </c>
      <c r="E145" s="23">
        <v>0.4</v>
      </c>
      <c r="F145" s="24">
        <v>0</v>
      </c>
      <c r="G145" s="11">
        <v>0</v>
      </c>
      <c r="H145" s="25" t="s">
        <v>163</v>
      </c>
      <c r="I145" s="19">
        <v>1</v>
      </c>
      <c r="J145" s="31">
        <v>0.25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1</v>
      </c>
      <c r="Q145" s="32">
        <v>1</v>
      </c>
      <c r="R145" s="32">
        <v>1</v>
      </c>
      <c r="S145" s="32">
        <v>1</v>
      </c>
      <c r="AL145" s="52" t="s">
        <v>199</v>
      </c>
      <c r="AM145" t="s">
        <v>580</v>
      </c>
      <c r="AN145">
        <v>0</v>
      </c>
      <c r="AO145">
        <v>5</v>
      </c>
      <c r="AQ145">
        <v>2</v>
      </c>
      <c r="AS145" s="52" t="s">
        <v>17</v>
      </c>
    </row>
    <row r="146" spans="2:45">
      <c r="B146" s="28" t="s">
        <v>581</v>
      </c>
      <c r="C146" s="21" t="s">
        <v>67</v>
      </c>
      <c r="D146" s="22" t="s">
        <v>372</v>
      </c>
      <c r="E146" s="23">
        <v>0.4</v>
      </c>
      <c r="F146" s="24">
        <v>0</v>
      </c>
      <c r="G146" s="11">
        <v>0</v>
      </c>
      <c r="H146" s="25" t="s">
        <v>163</v>
      </c>
      <c r="I146" s="19">
        <v>1</v>
      </c>
      <c r="J146" s="31">
        <v>0.25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1</v>
      </c>
      <c r="Q146" s="32">
        <v>1</v>
      </c>
      <c r="R146" s="32">
        <v>1</v>
      </c>
      <c r="S146" s="32">
        <v>1</v>
      </c>
      <c r="AL146" s="52" t="s">
        <v>199</v>
      </c>
      <c r="AM146" t="s">
        <v>580</v>
      </c>
      <c r="AN146">
        <v>6</v>
      </c>
      <c r="AO146">
        <v>999</v>
      </c>
      <c r="AQ146">
        <v>0</v>
      </c>
      <c r="AS146" s="52" t="s">
        <v>17</v>
      </c>
    </row>
    <row r="147" spans="2:45">
      <c r="B147" s="28" t="s">
        <v>582</v>
      </c>
      <c r="C147" s="21" t="s">
        <v>67</v>
      </c>
      <c r="D147" s="22" t="s">
        <v>375</v>
      </c>
      <c r="E147" s="23">
        <v>0.4</v>
      </c>
      <c r="F147" s="24">
        <v>0</v>
      </c>
      <c r="G147" s="11">
        <v>0</v>
      </c>
      <c r="H147" s="25" t="s">
        <v>163</v>
      </c>
      <c r="I147" s="19">
        <v>1</v>
      </c>
      <c r="J147" s="31">
        <v>0.25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1</v>
      </c>
      <c r="Q147" s="32">
        <v>1</v>
      </c>
      <c r="R147" s="32">
        <v>1</v>
      </c>
      <c r="S147" s="32">
        <v>1</v>
      </c>
      <c r="AL147" s="52" t="s">
        <v>199</v>
      </c>
      <c r="AM147" t="s">
        <v>583</v>
      </c>
      <c r="AN147">
        <v>0</v>
      </c>
      <c r="AO147">
        <v>5</v>
      </c>
      <c r="AQ147">
        <v>2</v>
      </c>
      <c r="AS147" s="52" t="s">
        <v>17</v>
      </c>
    </row>
    <row r="148" spans="2:45">
      <c r="B148" s="28" t="s">
        <v>584</v>
      </c>
      <c r="C148" s="21" t="s">
        <v>67</v>
      </c>
      <c r="D148" s="22" t="s">
        <v>378</v>
      </c>
      <c r="E148" s="23">
        <v>0.4</v>
      </c>
      <c r="F148" s="24">
        <v>0</v>
      </c>
      <c r="G148" s="11">
        <v>0</v>
      </c>
      <c r="H148" s="25" t="s">
        <v>163</v>
      </c>
      <c r="I148" s="19">
        <v>1</v>
      </c>
      <c r="J148" s="31">
        <v>0.25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1</v>
      </c>
      <c r="Q148" s="32">
        <v>1</v>
      </c>
      <c r="R148" s="32">
        <v>1</v>
      </c>
      <c r="S148" s="32">
        <v>1</v>
      </c>
      <c r="AL148" s="52" t="s">
        <v>199</v>
      </c>
      <c r="AM148" t="s">
        <v>583</v>
      </c>
      <c r="AN148">
        <v>6</v>
      </c>
      <c r="AO148">
        <v>999</v>
      </c>
      <c r="AQ148">
        <v>0</v>
      </c>
      <c r="AS148" s="52" t="s">
        <v>17</v>
      </c>
    </row>
    <row r="149" spans="2:45">
      <c r="B149" s="28" t="s">
        <v>585</v>
      </c>
      <c r="C149" s="21" t="s">
        <v>67</v>
      </c>
      <c r="D149" s="22" t="s">
        <v>381</v>
      </c>
      <c r="E149" s="23">
        <v>0.4</v>
      </c>
      <c r="F149" s="24">
        <v>0</v>
      </c>
      <c r="G149" s="11">
        <v>0</v>
      </c>
      <c r="H149" s="25" t="s">
        <v>163</v>
      </c>
      <c r="I149" s="19">
        <v>1</v>
      </c>
      <c r="J149" s="31">
        <v>0.25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1</v>
      </c>
      <c r="Q149" s="32">
        <v>1</v>
      </c>
      <c r="R149" s="32">
        <v>1</v>
      </c>
      <c r="S149" s="32">
        <v>1</v>
      </c>
      <c r="AL149" s="52" t="s">
        <v>199</v>
      </c>
      <c r="AM149" t="s">
        <v>586</v>
      </c>
      <c r="AN149">
        <v>0</v>
      </c>
      <c r="AO149">
        <v>5</v>
      </c>
      <c r="AQ149">
        <v>2</v>
      </c>
      <c r="AS149" s="52" t="s">
        <v>17</v>
      </c>
    </row>
    <row r="150" spans="2:45">
      <c r="B150" s="28" t="s">
        <v>587</v>
      </c>
      <c r="C150" s="21" t="s">
        <v>67</v>
      </c>
      <c r="D150" s="22" t="s">
        <v>383</v>
      </c>
      <c r="E150" s="23">
        <v>0.4</v>
      </c>
      <c r="F150" s="24">
        <v>0</v>
      </c>
      <c r="G150" s="11">
        <v>0</v>
      </c>
      <c r="H150" s="25" t="s">
        <v>163</v>
      </c>
      <c r="I150" s="19">
        <v>1</v>
      </c>
      <c r="J150" s="31">
        <v>0.25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1</v>
      </c>
      <c r="Q150" s="32">
        <v>1</v>
      </c>
      <c r="R150" s="32">
        <v>1</v>
      </c>
      <c r="S150" s="32">
        <v>1</v>
      </c>
      <c r="AL150" s="52" t="s">
        <v>199</v>
      </c>
      <c r="AM150" t="s">
        <v>586</v>
      </c>
      <c r="AN150">
        <v>6</v>
      </c>
      <c r="AO150">
        <v>999</v>
      </c>
      <c r="AQ150">
        <v>0</v>
      </c>
      <c r="AS150" s="52" t="s">
        <v>17</v>
      </c>
    </row>
    <row r="151" spans="2:45">
      <c r="B151" s="28" t="s">
        <v>588</v>
      </c>
      <c r="C151" s="21" t="s">
        <v>67</v>
      </c>
      <c r="D151" s="22" t="s">
        <v>386</v>
      </c>
      <c r="E151" s="23">
        <v>0.4</v>
      </c>
      <c r="F151" s="24">
        <v>0</v>
      </c>
      <c r="G151" s="11">
        <v>0</v>
      </c>
      <c r="H151" s="25" t="s">
        <v>163</v>
      </c>
      <c r="I151" s="19">
        <v>1</v>
      </c>
      <c r="J151" s="31">
        <v>0.25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1</v>
      </c>
      <c r="Q151" s="32">
        <v>1</v>
      </c>
      <c r="R151" s="32">
        <v>1</v>
      </c>
      <c r="S151" s="32">
        <v>1</v>
      </c>
      <c r="AL151" s="52" t="s">
        <v>199</v>
      </c>
      <c r="AM151" t="s">
        <v>589</v>
      </c>
      <c r="AN151">
        <v>0</v>
      </c>
      <c r="AO151">
        <v>5</v>
      </c>
      <c r="AQ151">
        <v>2</v>
      </c>
      <c r="AS151" s="52" t="s">
        <v>17</v>
      </c>
    </row>
    <row r="152" spans="2:45">
      <c r="B152" s="28" t="s">
        <v>590</v>
      </c>
      <c r="C152" s="21" t="s">
        <v>67</v>
      </c>
      <c r="D152" s="22" t="s">
        <v>388</v>
      </c>
      <c r="E152" s="23">
        <v>0.4</v>
      </c>
      <c r="F152" s="24">
        <v>0</v>
      </c>
      <c r="G152" s="11">
        <v>0</v>
      </c>
      <c r="H152" s="25" t="s">
        <v>163</v>
      </c>
      <c r="I152" s="19">
        <v>1</v>
      </c>
      <c r="J152" s="31">
        <v>0.25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1</v>
      </c>
      <c r="Q152" s="32">
        <v>1</v>
      </c>
      <c r="R152" s="32">
        <v>1</v>
      </c>
      <c r="S152" s="32">
        <v>1</v>
      </c>
      <c r="AL152" s="52" t="s">
        <v>199</v>
      </c>
      <c r="AM152" t="s">
        <v>589</v>
      </c>
      <c r="AN152">
        <v>6</v>
      </c>
      <c r="AO152">
        <v>999</v>
      </c>
      <c r="AQ152">
        <v>0</v>
      </c>
      <c r="AS152" s="52" t="s">
        <v>17</v>
      </c>
    </row>
    <row r="153" spans="2:45">
      <c r="B153" s="28" t="s">
        <v>591</v>
      </c>
      <c r="C153" s="21" t="s">
        <v>67</v>
      </c>
      <c r="D153" s="22" t="s">
        <v>394</v>
      </c>
      <c r="E153" s="23">
        <v>0.4</v>
      </c>
      <c r="F153" s="24">
        <v>0</v>
      </c>
      <c r="G153" s="11">
        <v>0</v>
      </c>
      <c r="H153" s="25" t="s">
        <v>163</v>
      </c>
      <c r="I153" s="19">
        <v>1</v>
      </c>
      <c r="J153" s="31">
        <v>0.25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1</v>
      </c>
      <c r="Q153" s="32">
        <v>1</v>
      </c>
      <c r="R153" s="32">
        <v>1</v>
      </c>
      <c r="S153" s="32">
        <v>1</v>
      </c>
      <c r="AL153" s="52" t="s">
        <v>199</v>
      </c>
      <c r="AM153" t="s">
        <v>592</v>
      </c>
      <c r="AN153">
        <v>0</v>
      </c>
      <c r="AO153">
        <v>5</v>
      </c>
      <c r="AQ153">
        <v>2</v>
      </c>
      <c r="AS153" s="52" t="s">
        <v>17</v>
      </c>
    </row>
    <row r="154" spans="2:45">
      <c r="B154" s="28" t="s">
        <v>593</v>
      </c>
      <c r="C154" s="21" t="s">
        <v>67</v>
      </c>
      <c r="D154" s="22" t="s">
        <v>398</v>
      </c>
      <c r="E154" s="23">
        <v>0.4</v>
      </c>
      <c r="F154" s="24">
        <v>0</v>
      </c>
      <c r="G154" s="11">
        <v>0</v>
      </c>
      <c r="H154" s="25" t="s">
        <v>163</v>
      </c>
      <c r="I154" s="19">
        <v>1</v>
      </c>
      <c r="J154" s="31">
        <v>0.25</v>
      </c>
      <c r="K154" s="32">
        <v>1</v>
      </c>
      <c r="L154" s="32">
        <v>1</v>
      </c>
      <c r="M154" s="32">
        <v>1</v>
      </c>
      <c r="N154" s="32">
        <v>1</v>
      </c>
      <c r="O154" s="32">
        <v>1</v>
      </c>
      <c r="P154" s="32">
        <v>1</v>
      </c>
      <c r="Q154" s="32">
        <v>1</v>
      </c>
      <c r="R154" s="32">
        <v>1</v>
      </c>
      <c r="S154" s="32">
        <v>1</v>
      </c>
      <c r="AL154" s="52" t="s">
        <v>199</v>
      </c>
      <c r="AM154" t="s">
        <v>592</v>
      </c>
      <c r="AN154">
        <v>6</v>
      </c>
      <c r="AO154">
        <v>999</v>
      </c>
      <c r="AQ154">
        <v>0</v>
      </c>
      <c r="AS154" s="52" t="s">
        <v>17</v>
      </c>
    </row>
    <row r="155" spans="2:45">
      <c r="B155" s="28" t="s">
        <v>594</v>
      </c>
      <c r="C155" s="21" t="s">
        <v>67</v>
      </c>
      <c r="D155" s="22" t="s">
        <v>402</v>
      </c>
      <c r="E155" s="23">
        <v>0.4</v>
      </c>
      <c r="F155" s="24">
        <v>0</v>
      </c>
      <c r="G155" s="11">
        <v>0</v>
      </c>
      <c r="H155" s="25" t="s">
        <v>163</v>
      </c>
      <c r="I155" s="19">
        <v>1</v>
      </c>
      <c r="J155" s="31">
        <v>0.25</v>
      </c>
      <c r="K155" s="32">
        <v>1</v>
      </c>
      <c r="L155" s="32">
        <v>1</v>
      </c>
      <c r="M155" s="32">
        <v>1</v>
      </c>
      <c r="N155" s="32">
        <v>1</v>
      </c>
      <c r="O155" s="32">
        <v>1</v>
      </c>
      <c r="P155" s="32">
        <v>1</v>
      </c>
      <c r="Q155" s="32">
        <v>1</v>
      </c>
      <c r="R155" s="32">
        <v>1</v>
      </c>
      <c r="S155" s="32">
        <v>1</v>
      </c>
      <c r="AL155" s="52" t="s">
        <v>199</v>
      </c>
      <c r="AM155" t="s">
        <v>595</v>
      </c>
      <c r="AN155">
        <v>0</v>
      </c>
      <c r="AO155">
        <v>5</v>
      </c>
      <c r="AQ155">
        <v>2</v>
      </c>
      <c r="AS155" s="52" t="s">
        <v>17</v>
      </c>
    </row>
    <row r="156" spans="2:45">
      <c r="B156" s="28" t="s">
        <v>596</v>
      </c>
      <c r="C156" s="21" t="s">
        <v>67</v>
      </c>
      <c r="D156" s="22" t="s">
        <v>405</v>
      </c>
      <c r="E156" s="23">
        <v>0.4</v>
      </c>
      <c r="F156" s="24">
        <v>0</v>
      </c>
      <c r="G156" s="11">
        <v>0</v>
      </c>
      <c r="H156" s="25" t="s">
        <v>163</v>
      </c>
      <c r="I156" s="19">
        <v>1</v>
      </c>
      <c r="J156" s="31">
        <v>0.25</v>
      </c>
      <c r="K156" s="32">
        <v>1</v>
      </c>
      <c r="L156" s="32">
        <v>1</v>
      </c>
      <c r="M156" s="32">
        <v>1</v>
      </c>
      <c r="N156" s="32">
        <v>1</v>
      </c>
      <c r="O156" s="32">
        <v>1</v>
      </c>
      <c r="P156" s="32">
        <v>1</v>
      </c>
      <c r="Q156" s="32">
        <v>1</v>
      </c>
      <c r="R156" s="32">
        <v>1</v>
      </c>
      <c r="S156" s="32">
        <v>1</v>
      </c>
      <c r="AL156" s="52" t="s">
        <v>199</v>
      </c>
      <c r="AM156" t="s">
        <v>595</v>
      </c>
      <c r="AN156">
        <v>6</v>
      </c>
      <c r="AO156">
        <v>999</v>
      </c>
      <c r="AQ156">
        <v>0</v>
      </c>
      <c r="AS156" s="52" t="s">
        <v>17</v>
      </c>
    </row>
    <row r="157" spans="2:45">
      <c r="B157" s="28" t="s">
        <v>597</v>
      </c>
      <c r="C157" s="21" t="s">
        <v>67</v>
      </c>
      <c r="D157" s="22" t="s">
        <v>408</v>
      </c>
      <c r="E157" s="23">
        <v>0.4</v>
      </c>
      <c r="F157" s="24">
        <v>0</v>
      </c>
      <c r="G157" s="11">
        <v>0</v>
      </c>
      <c r="H157" s="25" t="s">
        <v>163</v>
      </c>
      <c r="I157" s="19">
        <v>1</v>
      </c>
      <c r="J157" s="31">
        <v>0.25</v>
      </c>
      <c r="K157" s="32">
        <v>1</v>
      </c>
      <c r="L157" s="32">
        <v>1</v>
      </c>
      <c r="M157" s="32">
        <v>1</v>
      </c>
      <c r="N157" s="32">
        <v>1</v>
      </c>
      <c r="O157" s="32">
        <v>1</v>
      </c>
      <c r="P157" s="32">
        <v>1</v>
      </c>
      <c r="Q157" s="32">
        <v>1</v>
      </c>
      <c r="R157" s="32">
        <v>1</v>
      </c>
      <c r="S157" s="32">
        <v>1</v>
      </c>
      <c r="AL157" s="52" t="s">
        <v>199</v>
      </c>
      <c r="AM157" t="s">
        <v>598</v>
      </c>
      <c r="AN157">
        <v>0</v>
      </c>
      <c r="AO157">
        <v>5</v>
      </c>
      <c r="AQ157">
        <v>2</v>
      </c>
      <c r="AS157" s="52" t="s">
        <v>17</v>
      </c>
    </row>
    <row r="158" spans="2:45">
      <c r="B158" s="28" t="s">
        <v>599</v>
      </c>
      <c r="C158" s="21" t="s">
        <v>67</v>
      </c>
      <c r="D158" s="22" t="s">
        <v>412</v>
      </c>
      <c r="E158" s="23">
        <v>0.4</v>
      </c>
      <c r="F158" s="24">
        <v>0</v>
      </c>
      <c r="G158" s="11">
        <v>0</v>
      </c>
      <c r="H158" s="25" t="s">
        <v>163</v>
      </c>
      <c r="I158" s="19">
        <v>1</v>
      </c>
      <c r="J158" s="31">
        <v>0.25</v>
      </c>
      <c r="K158" s="32">
        <v>1</v>
      </c>
      <c r="L158" s="32">
        <v>1</v>
      </c>
      <c r="M158" s="32">
        <v>1</v>
      </c>
      <c r="N158" s="32">
        <v>1</v>
      </c>
      <c r="O158" s="32">
        <v>1</v>
      </c>
      <c r="P158" s="32">
        <v>1</v>
      </c>
      <c r="Q158" s="32">
        <v>1</v>
      </c>
      <c r="R158" s="32">
        <v>1</v>
      </c>
      <c r="S158" s="32">
        <v>1</v>
      </c>
      <c r="AL158" s="52" t="s">
        <v>199</v>
      </c>
      <c r="AM158" t="s">
        <v>598</v>
      </c>
      <c r="AN158">
        <v>6</v>
      </c>
      <c r="AO158">
        <v>999</v>
      </c>
      <c r="AQ158">
        <v>0</v>
      </c>
      <c r="AS158" s="52" t="s">
        <v>17</v>
      </c>
    </row>
    <row r="159" spans="2:45">
      <c r="B159" s="28" t="s">
        <v>600</v>
      </c>
      <c r="C159" s="21" t="s">
        <v>67</v>
      </c>
      <c r="D159" s="22" t="s">
        <v>416</v>
      </c>
      <c r="E159" s="23">
        <v>0.4</v>
      </c>
      <c r="F159" s="24">
        <v>0</v>
      </c>
      <c r="G159" s="11">
        <v>0</v>
      </c>
      <c r="H159" s="25" t="s">
        <v>163</v>
      </c>
      <c r="I159" s="19">
        <v>1</v>
      </c>
      <c r="J159" s="31">
        <v>0.25</v>
      </c>
      <c r="K159" s="32">
        <v>1</v>
      </c>
      <c r="L159" s="32">
        <v>1</v>
      </c>
      <c r="M159" s="32">
        <v>1</v>
      </c>
      <c r="N159" s="32">
        <v>1</v>
      </c>
      <c r="O159" s="32">
        <v>1</v>
      </c>
      <c r="P159" s="32">
        <v>1</v>
      </c>
      <c r="Q159" s="32">
        <v>1</v>
      </c>
      <c r="R159" s="32">
        <v>1</v>
      </c>
      <c r="S159" s="32">
        <v>1</v>
      </c>
      <c r="AL159" s="52" t="s">
        <v>83</v>
      </c>
      <c r="AM159" s="28" t="s">
        <v>84</v>
      </c>
      <c r="AN159">
        <v>0</v>
      </c>
      <c r="AO159">
        <v>999</v>
      </c>
      <c r="AQ159">
        <v>0</v>
      </c>
      <c r="AS159" s="52" t="s">
        <v>17</v>
      </c>
    </row>
    <row r="160" spans="2:45">
      <c r="B160" s="28" t="s">
        <v>601</v>
      </c>
      <c r="C160" s="21" t="s">
        <v>67</v>
      </c>
      <c r="D160" s="22" t="s">
        <v>418</v>
      </c>
      <c r="E160" s="23">
        <v>0.4</v>
      </c>
      <c r="F160" s="24">
        <v>0</v>
      </c>
      <c r="G160" s="11">
        <v>0</v>
      </c>
      <c r="H160" s="25" t="s">
        <v>163</v>
      </c>
      <c r="I160" s="19">
        <v>1</v>
      </c>
      <c r="J160" s="31">
        <v>0.25</v>
      </c>
      <c r="K160" s="32">
        <v>1</v>
      </c>
      <c r="L160" s="32">
        <v>1</v>
      </c>
      <c r="M160" s="32">
        <v>1</v>
      </c>
      <c r="N160" s="32">
        <v>1</v>
      </c>
      <c r="O160" s="32">
        <v>1</v>
      </c>
      <c r="P160" s="32">
        <v>1</v>
      </c>
      <c r="Q160" s="32">
        <v>1</v>
      </c>
      <c r="R160" s="32">
        <v>1</v>
      </c>
      <c r="S160" s="32">
        <v>1</v>
      </c>
      <c r="AG160" s="28"/>
      <c r="AL160" s="52" t="s">
        <v>206</v>
      </c>
      <c r="AM160" s="26" t="s">
        <v>602</v>
      </c>
      <c r="AN160">
        <v>0</v>
      </c>
      <c r="AO160">
        <v>999</v>
      </c>
      <c r="AQ160">
        <v>0</v>
      </c>
      <c r="AS160" s="52" t="s">
        <v>17</v>
      </c>
    </row>
    <row r="161" spans="2:45">
      <c r="B161" s="28" t="s">
        <v>603</v>
      </c>
      <c r="C161" s="21" t="s">
        <v>67</v>
      </c>
      <c r="D161" s="22" t="s">
        <v>420</v>
      </c>
      <c r="E161" s="23">
        <v>0.4</v>
      </c>
      <c r="F161" s="24">
        <v>0</v>
      </c>
      <c r="G161" s="11">
        <v>0</v>
      </c>
      <c r="H161" s="25" t="s">
        <v>163</v>
      </c>
      <c r="I161" s="19">
        <v>1</v>
      </c>
      <c r="J161" s="31">
        <v>0.25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1</v>
      </c>
      <c r="R161" s="32">
        <v>1</v>
      </c>
      <c r="S161" s="32">
        <v>1</v>
      </c>
      <c r="AG161" s="28"/>
      <c r="AL161" s="52" t="s">
        <v>206</v>
      </c>
      <c r="AM161" s="26" t="s">
        <v>604</v>
      </c>
      <c r="AN161">
        <v>0</v>
      </c>
      <c r="AO161">
        <v>999</v>
      </c>
      <c r="AQ161">
        <v>0</v>
      </c>
      <c r="AS161" s="52" t="s">
        <v>17</v>
      </c>
    </row>
    <row r="162" spans="2:45">
      <c r="B162" s="28" t="s">
        <v>605</v>
      </c>
      <c r="C162" s="21" t="s">
        <v>67</v>
      </c>
      <c r="D162" s="22" t="s">
        <v>423</v>
      </c>
      <c r="E162" s="23">
        <v>0.4</v>
      </c>
      <c r="F162" s="24">
        <v>0</v>
      </c>
      <c r="G162" s="11">
        <v>0</v>
      </c>
      <c r="H162" s="25" t="s">
        <v>163</v>
      </c>
      <c r="I162" s="19">
        <v>1</v>
      </c>
      <c r="J162" s="31">
        <v>0.25</v>
      </c>
      <c r="K162" s="32">
        <v>1</v>
      </c>
      <c r="L162" s="32">
        <v>1</v>
      </c>
      <c r="M162" s="32">
        <v>1</v>
      </c>
      <c r="N162" s="32">
        <v>1</v>
      </c>
      <c r="O162" s="32">
        <v>1</v>
      </c>
      <c r="P162" s="32">
        <v>1</v>
      </c>
      <c r="Q162" s="32">
        <v>1</v>
      </c>
      <c r="R162" s="32">
        <v>1</v>
      </c>
      <c r="S162" s="32">
        <v>1</v>
      </c>
      <c r="AG162" s="28"/>
      <c r="AL162" s="52" t="s">
        <v>206</v>
      </c>
      <c r="AM162" s="26" t="s">
        <v>606</v>
      </c>
      <c r="AN162">
        <v>0</v>
      </c>
      <c r="AO162">
        <v>999</v>
      </c>
      <c r="AQ162">
        <v>0</v>
      </c>
      <c r="AS162" s="52" t="s">
        <v>17</v>
      </c>
    </row>
    <row r="163" spans="2:45">
      <c r="B163" s="28" t="s">
        <v>607</v>
      </c>
      <c r="C163" s="21" t="s">
        <v>67</v>
      </c>
      <c r="D163" s="22" t="s">
        <v>426</v>
      </c>
      <c r="E163" s="23">
        <v>0.4</v>
      </c>
      <c r="F163" s="24">
        <v>0</v>
      </c>
      <c r="G163" s="11">
        <v>0</v>
      </c>
      <c r="H163" s="25" t="s">
        <v>163</v>
      </c>
      <c r="I163" s="19">
        <v>1</v>
      </c>
      <c r="J163" s="31">
        <v>0.25</v>
      </c>
      <c r="K163" s="32">
        <v>1</v>
      </c>
      <c r="L163" s="32">
        <v>1</v>
      </c>
      <c r="M163" s="32">
        <v>1</v>
      </c>
      <c r="N163" s="32">
        <v>1</v>
      </c>
      <c r="O163" s="32">
        <v>1</v>
      </c>
      <c r="P163" s="32">
        <v>1</v>
      </c>
      <c r="Q163" s="32">
        <v>1</v>
      </c>
      <c r="R163" s="32">
        <v>1</v>
      </c>
      <c r="S163" s="32">
        <v>1</v>
      </c>
      <c r="AL163" s="52" t="s">
        <v>210</v>
      </c>
      <c r="AM163" t="s">
        <v>608</v>
      </c>
      <c r="AN163">
        <v>0</v>
      </c>
      <c r="AO163">
        <v>999</v>
      </c>
      <c r="AQ163">
        <v>5</v>
      </c>
      <c r="AS163" s="52" t="s">
        <v>17</v>
      </c>
    </row>
    <row r="164" spans="2:45">
      <c r="B164" s="28" t="s">
        <v>609</v>
      </c>
      <c r="C164" s="21" t="s">
        <v>67</v>
      </c>
      <c r="D164" s="22" t="s">
        <v>429</v>
      </c>
      <c r="E164" s="23">
        <v>0.4</v>
      </c>
      <c r="F164" s="24">
        <v>0</v>
      </c>
      <c r="G164" s="11">
        <v>0</v>
      </c>
      <c r="H164" s="25" t="s">
        <v>163</v>
      </c>
      <c r="I164" s="19">
        <v>1</v>
      </c>
      <c r="J164" s="31">
        <v>0.25</v>
      </c>
      <c r="K164" s="32">
        <v>1</v>
      </c>
      <c r="L164" s="32">
        <v>1</v>
      </c>
      <c r="M164" s="32">
        <v>1</v>
      </c>
      <c r="N164" s="32">
        <v>1</v>
      </c>
      <c r="O164" s="32">
        <v>1</v>
      </c>
      <c r="P164" s="32">
        <v>1</v>
      </c>
      <c r="Q164" s="32">
        <v>1</v>
      </c>
      <c r="R164" s="32">
        <v>1</v>
      </c>
      <c r="S164" s="32">
        <v>1</v>
      </c>
      <c r="AL164" s="52" t="s">
        <v>210</v>
      </c>
      <c r="AM164" t="s">
        <v>610</v>
      </c>
      <c r="AN164">
        <v>0</v>
      </c>
      <c r="AO164">
        <v>999</v>
      </c>
      <c r="AQ164">
        <v>5</v>
      </c>
      <c r="AS164" s="52" t="s">
        <v>17</v>
      </c>
    </row>
    <row r="165" spans="2:45">
      <c r="B165" s="28" t="s">
        <v>611</v>
      </c>
      <c r="C165" s="21" t="s">
        <v>67</v>
      </c>
      <c r="D165" s="22" t="s">
        <v>431</v>
      </c>
      <c r="E165" s="23">
        <v>0.4</v>
      </c>
      <c r="F165" s="24">
        <v>0</v>
      </c>
      <c r="G165" s="11">
        <v>0</v>
      </c>
      <c r="H165" s="25" t="s">
        <v>163</v>
      </c>
      <c r="I165" s="19">
        <v>1</v>
      </c>
      <c r="J165" s="31">
        <v>0.25</v>
      </c>
      <c r="K165" s="32">
        <v>1</v>
      </c>
      <c r="L165" s="32">
        <v>1</v>
      </c>
      <c r="M165" s="32">
        <v>1</v>
      </c>
      <c r="N165" s="32">
        <v>1</v>
      </c>
      <c r="O165" s="32">
        <v>1</v>
      </c>
      <c r="P165" s="32">
        <v>1</v>
      </c>
      <c r="Q165" s="32">
        <v>1</v>
      </c>
      <c r="R165" s="32">
        <v>1</v>
      </c>
      <c r="S165" s="32">
        <v>1</v>
      </c>
      <c r="AL165" s="52" t="s">
        <v>210</v>
      </c>
      <c r="AM165" t="s">
        <v>612</v>
      </c>
      <c r="AN165">
        <v>0</v>
      </c>
      <c r="AO165">
        <v>999</v>
      </c>
      <c r="AQ165">
        <v>5</v>
      </c>
      <c r="AS165" s="52" t="s">
        <v>17</v>
      </c>
    </row>
    <row r="166" spans="2:45">
      <c r="B166" s="28" t="s">
        <v>613</v>
      </c>
      <c r="C166" s="21" t="s">
        <v>67</v>
      </c>
      <c r="D166" s="22" t="s">
        <v>434</v>
      </c>
      <c r="E166" s="23">
        <v>0.4</v>
      </c>
      <c r="F166" s="24">
        <v>0</v>
      </c>
      <c r="G166" s="11">
        <v>0</v>
      </c>
      <c r="H166" s="25" t="s">
        <v>163</v>
      </c>
      <c r="I166" s="19">
        <v>1</v>
      </c>
      <c r="J166" s="31">
        <v>0.25</v>
      </c>
      <c r="K166" s="32">
        <v>1</v>
      </c>
      <c r="L166" s="32">
        <v>1</v>
      </c>
      <c r="M166" s="32">
        <v>1</v>
      </c>
      <c r="N166" s="32">
        <v>1</v>
      </c>
      <c r="O166" s="32">
        <v>1</v>
      </c>
      <c r="P166" s="32">
        <v>1</v>
      </c>
      <c r="Q166" s="32">
        <v>1</v>
      </c>
      <c r="R166" s="32">
        <v>1</v>
      </c>
      <c r="S166" s="32">
        <v>1</v>
      </c>
      <c r="AL166" s="52" t="s">
        <v>210</v>
      </c>
      <c r="AM166" t="s">
        <v>614</v>
      </c>
      <c r="AN166">
        <v>0</v>
      </c>
      <c r="AO166">
        <v>999</v>
      </c>
      <c r="AQ166">
        <v>5</v>
      </c>
      <c r="AS166" s="52" t="s">
        <v>17</v>
      </c>
    </row>
    <row r="167" spans="2:45">
      <c r="B167" s="28" t="s">
        <v>615</v>
      </c>
      <c r="C167" s="21" t="s">
        <v>67</v>
      </c>
      <c r="D167" s="22" t="s">
        <v>436</v>
      </c>
      <c r="E167" s="23">
        <v>0.4</v>
      </c>
      <c r="F167" s="24">
        <v>0</v>
      </c>
      <c r="G167" s="11">
        <v>0</v>
      </c>
      <c r="H167" s="25" t="s">
        <v>163</v>
      </c>
      <c r="I167" s="19">
        <v>1</v>
      </c>
      <c r="J167" s="31">
        <v>0.25</v>
      </c>
      <c r="K167" s="32">
        <v>1</v>
      </c>
      <c r="L167" s="32">
        <v>1</v>
      </c>
      <c r="M167" s="32">
        <v>1</v>
      </c>
      <c r="N167" s="32">
        <v>1</v>
      </c>
      <c r="O167" s="32">
        <v>1</v>
      </c>
      <c r="P167" s="32">
        <v>1</v>
      </c>
      <c r="Q167" s="32">
        <v>1</v>
      </c>
      <c r="R167" s="32">
        <v>1</v>
      </c>
      <c r="S167" s="32">
        <v>1</v>
      </c>
      <c r="AL167" s="52" t="s">
        <v>210</v>
      </c>
      <c r="AM167" t="s">
        <v>616</v>
      </c>
      <c r="AN167">
        <v>0</v>
      </c>
      <c r="AO167">
        <v>999</v>
      </c>
      <c r="AQ167">
        <v>5</v>
      </c>
      <c r="AS167" s="52" t="s">
        <v>17</v>
      </c>
    </row>
    <row r="168" spans="2:45">
      <c r="B168" s="28" t="s">
        <v>617</v>
      </c>
      <c r="C168" s="21" t="s">
        <v>67</v>
      </c>
      <c r="D168" s="22" t="s">
        <v>439</v>
      </c>
      <c r="E168" s="23">
        <v>0.4</v>
      </c>
      <c r="F168" s="24">
        <v>0</v>
      </c>
      <c r="G168" s="11">
        <v>0</v>
      </c>
      <c r="H168" s="25" t="s">
        <v>163</v>
      </c>
      <c r="I168" s="19">
        <v>1</v>
      </c>
      <c r="J168" s="31">
        <v>0.25</v>
      </c>
      <c r="K168" s="32">
        <v>1</v>
      </c>
      <c r="L168" s="32">
        <v>1</v>
      </c>
      <c r="M168" s="32">
        <v>1</v>
      </c>
      <c r="N168" s="32">
        <v>1</v>
      </c>
      <c r="O168" s="32">
        <v>1</v>
      </c>
      <c r="P168" s="32">
        <v>1</v>
      </c>
      <c r="Q168" s="32">
        <v>1</v>
      </c>
      <c r="R168" s="32">
        <v>1</v>
      </c>
      <c r="S168" s="32">
        <v>1</v>
      </c>
      <c r="AL168" s="52" t="s">
        <v>210</v>
      </c>
      <c r="AM168" t="s">
        <v>618</v>
      </c>
      <c r="AN168">
        <v>0</v>
      </c>
      <c r="AO168">
        <v>999</v>
      </c>
      <c r="AQ168">
        <v>5</v>
      </c>
      <c r="AS168" s="52" t="s">
        <v>17</v>
      </c>
    </row>
    <row r="169" spans="2:45">
      <c r="B169" s="28" t="s">
        <v>619</v>
      </c>
      <c r="C169" s="21" t="s">
        <v>67</v>
      </c>
      <c r="D169" s="22" t="s">
        <v>442</v>
      </c>
      <c r="E169" s="23">
        <v>0.4</v>
      </c>
      <c r="F169" s="24">
        <v>0</v>
      </c>
      <c r="G169" s="11">
        <v>0</v>
      </c>
      <c r="H169" s="25" t="s">
        <v>163</v>
      </c>
      <c r="I169" s="19">
        <v>1</v>
      </c>
      <c r="J169" s="31">
        <v>0.25</v>
      </c>
      <c r="K169" s="32">
        <v>1</v>
      </c>
      <c r="L169" s="32">
        <v>1</v>
      </c>
      <c r="M169" s="32">
        <v>1</v>
      </c>
      <c r="N169" s="32">
        <v>1</v>
      </c>
      <c r="O169" s="32">
        <v>1</v>
      </c>
      <c r="P169" s="32">
        <v>1</v>
      </c>
      <c r="Q169" s="32">
        <v>1</v>
      </c>
      <c r="R169" s="32">
        <v>1</v>
      </c>
      <c r="S169" s="32">
        <v>1</v>
      </c>
      <c r="AL169" s="52" t="s">
        <v>210</v>
      </c>
      <c r="AM169" t="s">
        <v>620</v>
      </c>
      <c r="AN169">
        <v>0</v>
      </c>
      <c r="AO169">
        <v>999</v>
      </c>
      <c r="AQ169">
        <v>5</v>
      </c>
      <c r="AS169" s="52" t="s">
        <v>17</v>
      </c>
    </row>
    <row r="170" spans="2:45">
      <c r="B170" s="28" t="s">
        <v>621</v>
      </c>
      <c r="C170" s="21" t="s">
        <v>67</v>
      </c>
      <c r="D170" s="22" t="s">
        <v>444</v>
      </c>
      <c r="E170" s="23">
        <v>0.4</v>
      </c>
      <c r="F170" s="24">
        <v>0</v>
      </c>
      <c r="G170" s="11">
        <v>0</v>
      </c>
      <c r="H170" s="25" t="s">
        <v>163</v>
      </c>
      <c r="I170" s="19">
        <v>1</v>
      </c>
      <c r="J170" s="31">
        <v>0.25</v>
      </c>
      <c r="K170" s="32">
        <v>1</v>
      </c>
      <c r="L170" s="32">
        <v>1</v>
      </c>
      <c r="M170" s="32">
        <v>1</v>
      </c>
      <c r="N170" s="32">
        <v>1</v>
      </c>
      <c r="O170" s="32">
        <v>1</v>
      </c>
      <c r="P170" s="32">
        <v>1</v>
      </c>
      <c r="Q170" s="32">
        <v>1</v>
      </c>
      <c r="R170" s="32">
        <v>1</v>
      </c>
      <c r="S170" s="32">
        <v>1</v>
      </c>
      <c r="AL170" s="52" t="s">
        <v>210</v>
      </c>
      <c r="AM170" t="s">
        <v>622</v>
      </c>
      <c r="AN170">
        <v>0</v>
      </c>
      <c r="AO170">
        <v>999</v>
      </c>
      <c r="AQ170">
        <v>5</v>
      </c>
      <c r="AS170" s="52" t="s">
        <v>17</v>
      </c>
    </row>
    <row r="171" spans="2:45">
      <c r="B171" s="28" t="s">
        <v>623</v>
      </c>
      <c r="C171" s="21" t="s">
        <v>67</v>
      </c>
      <c r="D171" s="22" t="s">
        <v>446</v>
      </c>
      <c r="E171" s="23">
        <v>0.4</v>
      </c>
      <c r="F171" s="24">
        <v>0</v>
      </c>
      <c r="G171" s="11">
        <v>0</v>
      </c>
      <c r="H171" s="25" t="s">
        <v>163</v>
      </c>
      <c r="I171" s="19">
        <v>1</v>
      </c>
      <c r="J171" s="31">
        <v>0.25</v>
      </c>
      <c r="K171" s="32">
        <v>1</v>
      </c>
      <c r="L171" s="32">
        <v>1</v>
      </c>
      <c r="M171" s="32">
        <v>1</v>
      </c>
      <c r="N171" s="32">
        <v>1</v>
      </c>
      <c r="O171" s="32">
        <v>1</v>
      </c>
      <c r="P171" s="32">
        <v>1</v>
      </c>
      <c r="Q171" s="32">
        <v>1</v>
      </c>
      <c r="R171" s="32">
        <v>1</v>
      </c>
      <c r="S171" s="32">
        <v>1</v>
      </c>
      <c r="AL171" s="52" t="s">
        <v>210</v>
      </c>
      <c r="AM171" t="s">
        <v>624</v>
      </c>
      <c r="AN171">
        <v>0</v>
      </c>
      <c r="AO171">
        <v>999</v>
      </c>
      <c r="AQ171">
        <v>5</v>
      </c>
      <c r="AS171" s="52" t="s">
        <v>17</v>
      </c>
    </row>
    <row r="172" spans="2:45">
      <c r="B172" s="28" t="s">
        <v>625</v>
      </c>
      <c r="C172" s="21" t="s">
        <v>180</v>
      </c>
      <c r="D172" s="22" t="s">
        <v>626</v>
      </c>
      <c r="E172" s="23">
        <v>0.25</v>
      </c>
      <c r="F172" s="24">
        <v>0</v>
      </c>
      <c r="G172" s="11">
        <v>0</v>
      </c>
      <c r="H172" s="25" t="s">
        <v>163</v>
      </c>
      <c r="I172" s="19">
        <v>0</v>
      </c>
      <c r="J172" s="31">
        <v>0.2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AL172" s="52" t="s">
        <v>210</v>
      </c>
      <c r="AM172" t="s">
        <v>627</v>
      </c>
      <c r="AN172">
        <v>0</v>
      </c>
      <c r="AO172">
        <v>999</v>
      </c>
      <c r="AQ172">
        <v>5</v>
      </c>
      <c r="AS172" s="52" t="s">
        <v>17</v>
      </c>
    </row>
    <row r="173" spans="2:45">
      <c r="B173" s="28" t="s">
        <v>628</v>
      </c>
      <c r="C173" s="21" t="s">
        <v>180</v>
      </c>
      <c r="D173" s="22" t="s">
        <v>629</v>
      </c>
      <c r="E173" s="23">
        <v>0.25</v>
      </c>
      <c r="F173" s="24">
        <v>0</v>
      </c>
      <c r="G173" s="11">
        <v>0</v>
      </c>
      <c r="H173" s="25" t="s">
        <v>163</v>
      </c>
      <c r="I173" s="19">
        <v>0</v>
      </c>
      <c r="J173" s="31">
        <v>0.2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AL173" s="52" t="s">
        <v>210</v>
      </c>
      <c r="AM173" t="s">
        <v>630</v>
      </c>
      <c r="AN173">
        <v>0</v>
      </c>
      <c r="AO173">
        <v>999</v>
      </c>
      <c r="AQ173">
        <v>5</v>
      </c>
      <c r="AS173" s="52" t="s">
        <v>17</v>
      </c>
    </row>
    <row r="174" spans="2:45">
      <c r="B174" s="28" t="s">
        <v>631</v>
      </c>
      <c r="C174" s="21" t="s">
        <v>180</v>
      </c>
      <c r="D174" s="22" t="s">
        <v>632</v>
      </c>
      <c r="E174" s="23">
        <v>0.25</v>
      </c>
      <c r="F174" s="24">
        <v>0</v>
      </c>
      <c r="G174" s="11">
        <v>0</v>
      </c>
      <c r="H174" s="25" t="s">
        <v>163</v>
      </c>
      <c r="I174" s="19">
        <v>0</v>
      </c>
      <c r="J174" s="31">
        <v>0.2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AL174" s="52" t="s">
        <v>210</v>
      </c>
      <c r="AM174" t="s">
        <v>237</v>
      </c>
      <c r="AN174">
        <v>0</v>
      </c>
      <c r="AO174">
        <v>999</v>
      </c>
      <c r="AQ174">
        <v>5</v>
      </c>
      <c r="AS174" s="52" t="s">
        <v>17</v>
      </c>
    </row>
    <row r="175" spans="2:45">
      <c r="B175" s="28" t="s">
        <v>633</v>
      </c>
      <c r="C175" s="21" t="s">
        <v>180</v>
      </c>
      <c r="D175" s="22" t="s">
        <v>634</v>
      </c>
      <c r="E175" s="23">
        <v>0.25</v>
      </c>
      <c r="F175" s="24">
        <v>0</v>
      </c>
      <c r="G175" s="11">
        <v>0</v>
      </c>
      <c r="H175" s="25" t="s">
        <v>163</v>
      </c>
      <c r="I175" s="19">
        <v>0</v>
      </c>
      <c r="J175" s="31">
        <v>0.2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AL175" s="52" t="s">
        <v>210</v>
      </c>
      <c r="AM175" t="s">
        <v>635</v>
      </c>
      <c r="AN175">
        <v>0</v>
      </c>
      <c r="AO175">
        <v>999</v>
      </c>
      <c r="AQ175">
        <v>5</v>
      </c>
      <c r="AS175" s="52" t="s">
        <v>17</v>
      </c>
    </row>
    <row r="176" spans="2:45">
      <c r="B176" s="28" t="s">
        <v>636</v>
      </c>
      <c r="C176" s="21" t="s">
        <v>180</v>
      </c>
      <c r="D176" s="22" t="s">
        <v>637</v>
      </c>
      <c r="E176" s="23">
        <v>0.25</v>
      </c>
      <c r="F176" s="24">
        <v>0</v>
      </c>
      <c r="G176" s="11">
        <v>0</v>
      </c>
      <c r="H176" s="25" t="s">
        <v>163</v>
      </c>
      <c r="I176" s="19">
        <v>0</v>
      </c>
      <c r="J176" s="31">
        <v>0.2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AL176" s="52" t="s">
        <v>210</v>
      </c>
      <c r="AM176" t="s">
        <v>638</v>
      </c>
      <c r="AN176">
        <v>0</v>
      </c>
      <c r="AO176">
        <v>999</v>
      </c>
      <c r="AQ176">
        <v>5</v>
      </c>
      <c r="AS176" s="52" t="s">
        <v>17</v>
      </c>
    </row>
    <row r="177" spans="2:45">
      <c r="B177" s="28" t="s">
        <v>639</v>
      </c>
      <c r="C177" s="21" t="s">
        <v>180</v>
      </c>
      <c r="D177" s="22" t="s">
        <v>640</v>
      </c>
      <c r="E177" s="23">
        <v>0.25</v>
      </c>
      <c r="F177" s="24">
        <v>0</v>
      </c>
      <c r="G177" s="11">
        <v>0</v>
      </c>
      <c r="H177" s="25" t="s">
        <v>163</v>
      </c>
      <c r="I177" s="19">
        <v>0</v>
      </c>
      <c r="J177" s="31">
        <v>0.2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AL177" s="52" t="s">
        <v>210</v>
      </c>
      <c r="AM177" t="s">
        <v>641</v>
      </c>
      <c r="AN177">
        <v>0</v>
      </c>
      <c r="AO177">
        <v>999</v>
      </c>
      <c r="AQ177">
        <v>5</v>
      </c>
      <c r="AS177" s="52" t="s">
        <v>17</v>
      </c>
    </row>
    <row r="178" spans="2:45">
      <c r="B178" s="28" t="s">
        <v>642</v>
      </c>
      <c r="C178" s="21" t="s">
        <v>180</v>
      </c>
      <c r="D178" s="22" t="s">
        <v>643</v>
      </c>
      <c r="E178" s="23">
        <v>0.25</v>
      </c>
      <c r="F178" s="24">
        <v>0</v>
      </c>
      <c r="G178" s="11">
        <v>0</v>
      </c>
      <c r="H178" s="25" t="s">
        <v>163</v>
      </c>
      <c r="I178" s="19">
        <v>0</v>
      </c>
      <c r="J178" s="31">
        <v>0.2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/>
      <c r="AL178" s="52" t="s">
        <v>210</v>
      </c>
      <c r="AM178" t="s">
        <v>644</v>
      </c>
      <c r="AN178">
        <v>0</v>
      </c>
      <c r="AO178">
        <v>999</v>
      </c>
      <c r="AQ178">
        <v>5</v>
      </c>
      <c r="AS178" s="52" t="s">
        <v>17</v>
      </c>
    </row>
    <row r="179" spans="2:45">
      <c r="B179" s="28" t="s">
        <v>645</v>
      </c>
      <c r="C179" s="21" t="s">
        <v>180</v>
      </c>
      <c r="D179" s="22" t="s">
        <v>646</v>
      </c>
      <c r="E179" s="23">
        <v>0.25</v>
      </c>
      <c r="F179" s="24">
        <v>0</v>
      </c>
      <c r="G179" s="11">
        <v>0</v>
      </c>
      <c r="H179" s="25" t="s">
        <v>163</v>
      </c>
      <c r="I179" s="19">
        <v>0</v>
      </c>
      <c r="J179" s="31">
        <v>0.2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AL179" s="52" t="s">
        <v>210</v>
      </c>
      <c r="AM179" t="s">
        <v>647</v>
      </c>
      <c r="AN179">
        <v>0</v>
      </c>
      <c r="AO179">
        <v>999</v>
      </c>
      <c r="AQ179">
        <v>5</v>
      </c>
      <c r="AS179" s="52" t="s">
        <v>17</v>
      </c>
    </row>
    <row r="180" spans="2:45">
      <c r="B180" s="28" t="s">
        <v>648</v>
      </c>
      <c r="C180" s="21" t="s">
        <v>180</v>
      </c>
      <c r="D180" s="22" t="s">
        <v>649</v>
      </c>
      <c r="E180" s="23">
        <v>0.25</v>
      </c>
      <c r="F180" s="24">
        <v>0</v>
      </c>
      <c r="G180" s="11">
        <v>0</v>
      </c>
      <c r="H180" s="25" t="s">
        <v>163</v>
      </c>
      <c r="I180" s="19">
        <v>0</v>
      </c>
      <c r="J180" s="31">
        <v>0.2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AL180" s="52" t="s">
        <v>210</v>
      </c>
      <c r="AM180" t="s">
        <v>650</v>
      </c>
      <c r="AN180">
        <v>0</v>
      </c>
      <c r="AO180">
        <v>999</v>
      </c>
      <c r="AQ180">
        <v>5</v>
      </c>
      <c r="AS180" s="52" t="s">
        <v>17</v>
      </c>
    </row>
    <row r="181" spans="2:45">
      <c r="B181" s="28" t="s">
        <v>651</v>
      </c>
      <c r="C181" s="21" t="s">
        <v>180</v>
      </c>
      <c r="D181" s="22" t="s">
        <v>652</v>
      </c>
      <c r="E181" s="23">
        <v>0.25</v>
      </c>
      <c r="F181" s="24">
        <v>0</v>
      </c>
      <c r="G181" s="11">
        <v>0</v>
      </c>
      <c r="H181" s="25" t="s">
        <v>163</v>
      </c>
      <c r="I181" s="19">
        <v>0</v>
      </c>
      <c r="J181" s="31">
        <v>0.2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AL181" s="52" t="s">
        <v>210</v>
      </c>
      <c r="AM181" t="s">
        <v>653</v>
      </c>
      <c r="AN181">
        <v>0</v>
      </c>
      <c r="AO181">
        <v>999</v>
      </c>
      <c r="AQ181">
        <v>5</v>
      </c>
      <c r="AS181" s="52" t="s">
        <v>17</v>
      </c>
    </row>
    <row r="182" spans="2:45">
      <c r="B182" s="28" t="s">
        <v>654</v>
      </c>
      <c r="C182" s="21" t="s">
        <v>180</v>
      </c>
      <c r="D182" s="22" t="s">
        <v>655</v>
      </c>
      <c r="E182" s="23">
        <v>0.25</v>
      </c>
      <c r="F182" s="24">
        <v>0</v>
      </c>
      <c r="G182" s="11">
        <v>0</v>
      </c>
      <c r="H182" s="25" t="s">
        <v>163</v>
      </c>
      <c r="I182" s="19">
        <v>0</v>
      </c>
      <c r="J182" s="31">
        <v>0.2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AL182" s="52" t="s">
        <v>210</v>
      </c>
      <c r="AM182" t="s">
        <v>656</v>
      </c>
      <c r="AN182">
        <v>0</v>
      </c>
      <c r="AO182">
        <v>999</v>
      </c>
      <c r="AQ182">
        <v>5</v>
      </c>
      <c r="AS182" s="52" t="s">
        <v>17</v>
      </c>
    </row>
    <row r="183" spans="2:45">
      <c r="B183" s="28" t="s">
        <v>657</v>
      </c>
      <c r="C183" s="21" t="s">
        <v>180</v>
      </c>
      <c r="D183" s="22" t="s">
        <v>658</v>
      </c>
      <c r="E183" s="23">
        <v>0.25</v>
      </c>
      <c r="F183" s="24">
        <v>0</v>
      </c>
      <c r="G183" s="11">
        <v>0</v>
      </c>
      <c r="H183" s="25" t="s">
        <v>163</v>
      </c>
      <c r="I183" s="19">
        <v>0</v>
      </c>
      <c r="J183" s="31">
        <v>0.2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AL183" s="52" t="s">
        <v>210</v>
      </c>
      <c r="AM183" t="s">
        <v>659</v>
      </c>
      <c r="AN183">
        <v>0</v>
      </c>
      <c r="AO183">
        <v>999</v>
      </c>
      <c r="AQ183">
        <v>5</v>
      </c>
      <c r="AS183" s="52" t="s">
        <v>17</v>
      </c>
    </row>
    <row r="184" spans="2:45">
      <c r="B184" s="28" t="s">
        <v>660</v>
      </c>
      <c r="C184" s="21" t="s">
        <v>180</v>
      </c>
      <c r="D184" s="22" t="s">
        <v>661</v>
      </c>
      <c r="E184" s="23">
        <v>0.25</v>
      </c>
      <c r="F184" s="24">
        <v>0</v>
      </c>
      <c r="G184" s="11">
        <v>0</v>
      </c>
      <c r="H184" s="25" t="s">
        <v>163</v>
      </c>
      <c r="I184" s="19">
        <v>0</v>
      </c>
      <c r="J184" s="31">
        <v>0.2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AL184" s="52" t="s">
        <v>210</v>
      </c>
      <c r="AM184" t="s">
        <v>662</v>
      </c>
      <c r="AN184">
        <v>0</v>
      </c>
      <c r="AO184">
        <v>999</v>
      </c>
      <c r="AQ184">
        <v>5</v>
      </c>
      <c r="AS184" s="52" t="s">
        <v>17</v>
      </c>
    </row>
    <row r="185" spans="2:45">
      <c r="B185" s="28" t="s">
        <v>663</v>
      </c>
      <c r="C185" s="21" t="s">
        <v>180</v>
      </c>
      <c r="D185" s="22" t="s">
        <v>664</v>
      </c>
      <c r="E185" s="23">
        <v>0.25</v>
      </c>
      <c r="F185" s="24">
        <v>0</v>
      </c>
      <c r="G185" s="11">
        <v>0</v>
      </c>
      <c r="H185" s="25" t="s">
        <v>163</v>
      </c>
      <c r="I185" s="19">
        <v>0</v>
      </c>
      <c r="J185" s="31">
        <v>0.2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AL185" s="52" t="s">
        <v>210</v>
      </c>
      <c r="AM185" t="s">
        <v>665</v>
      </c>
      <c r="AN185">
        <v>0</v>
      </c>
      <c r="AO185">
        <v>999</v>
      </c>
      <c r="AQ185">
        <v>5</v>
      </c>
      <c r="AS185" s="52" t="s">
        <v>17</v>
      </c>
    </row>
    <row r="186" spans="2:45">
      <c r="B186" s="28" t="s">
        <v>666</v>
      </c>
      <c r="C186" s="21" t="s">
        <v>180</v>
      </c>
      <c r="D186" s="22" t="s">
        <v>575</v>
      </c>
      <c r="E186" s="23">
        <v>0.25</v>
      </c>
      <c r="F186" s="24">
        <v>0</v>
      </c>
      <c r="G186" s="11">
        <v>0</v>
      </c>
      <c r="H186" s="25" t="s">
        <v>163</v>
      </c>
      <c r="I186" s="19">
        <v>0</v>
      </c>
      <c r="J186" s="31">
        <v>0.2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AL186" s="52" t="s">
        <v>210</v>
      </c>
      <c r="AM186" t="s">
        <v>667</v>
      </c>
      <c r="AN186">
        <v>0</v>
      </c>
      <c r="AO186">
        <v>999</v>
      </c>
      <c r="AQ186">
        <v>5</v>
      </c>
      <c r="AS186" s="52" t="s">
        <v>17</v>
      </c>
    </row>
    <row r="187" spans="2:45">
      <c r="B187" s="28" t="s">
        <v>668</v>
      </c>
      <c r="C187" s="21" t="s">
        <v>78</v>
      </c>
      <c r="D187" s="22" t="s">
        <v>669</v>
      </c>
      <c r="E187" s="23">
        <v>0.35</v>
      </c>
      <c r="F187" s="24">
        <v>0</v>
      </c>
      <c r="G187" s="11">
        <v>0</v>
      </c>
      <c r="H187" s="25" t="s">
        <v>163</v>
      </c>
      <c r="I187" s="19">
        <v>0</v>
      </c>
      <c r="J187" s="31">
        <v>0.35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AL187" s="52" t="s">
        <v>210</v>
      </c>
      <c r="AM187" t="s">
        <v>670</v>
      </c>
      <c r="AN187">
        <v>0</v>
      </c>
      <c r="AO187">
        <v>999</v>
      </c>
      <c r="AQ187">
        <v>5</v>
      </c>
      <c r="AS187" s="52" t="s">
        <v>17</v>
      </c>
    </row>
    <row r="188" spans="2:45">
      <c r="B188" s="28" t="s">
        <v>671</v>
      </c>
      <c r="C188" s="21" t="s">
        <v>78</v>
      </c>
      <c r="D188" s="22" t="s">
        <v>672</v>
      </c>
      <c r="E188" s="23">
        <v>0.35</v>
      </c>
      <c r="F188" s="24">
        <v>0</v>
      </c>
      <c r="G188" s="11">
        <v>0</v>
      </c>
      <c r="H188" s="25" t="s">
        <v>163</v>
      </c>
      <c r="I188" s="19">
        <v>0</v>
      </c>
      <c r="J188" s="31">
        <v>0.35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AL188" s="52" t="s">
        <v>210</v>
      </c>
      <c r="AM188" t="s">
        <v>673</v>
      </c>
      <c r="AN188">
        <v>0</v>
      </c>
      <c r="AO188">
        <v>999</v>
      </c>
      <c r="AQ188">
        <v>5</v>
      </c>
      <c r="AS188" s="52" t="s">
        <v>17</v>
      </c>
    </row>
    <row r="189" spans="2:45">
      <c r="B189" s="28" t="s">
        <v>674</v>
      </c>
      <c r="C189" s="21" t="s">
        <v>78</v>
      </c>
      <c r="D189" s="22" t="s">
        <v>675</v>
      </c>
      <c r="E189" s="23">
        <v>0.35</v>
      </c>
      <c r="F189" s="24">
        <v>0</v>
      </c>
      <c r="G189" s="11">
        <v>0</v>
      </c>
      <c r="H189" s="25" t="s">
        <v>163</v>
      </c>
      <c r="I189" s="19">
        <v>0</v>
      </c>
      <c r="J189" s="31">
        <v>0.35</v>
      </c>
      <c r="K189" s="32">
        <v>0</v>
      </c>
      <c r="L189" s="32">
        <v>0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AL189" s="52" t="s">
        <v>210</v>
      </c>
      <c r="AM189" t="s">
        <v>676</v>
      </c>
      <c r="AN189">
        <v>0</v>
      </c>
      <c r="AO189">
        <v>999</v>
      </c>
      <c r="AQ189">
        <v>5</v>
      </c>
      <c r="AS189" s="52" t="s">
        <v>17</v>
      </c>
    </row>
    <row r="190" spans="2:45">
      <c r="B190" s="28" t="s">
        <v>677</v>
      </c>
      <c r="C190" s="21" t="s">
        <v>78</v>
      </c>
      <c r="D190" s="22" t="s">
        <v>678</v>
      </c>
      <c r="E190" s="23">
        <v>0.35</v>
      </c>
      <c r="F190" s="24">
        <v>0</v>
      </c>
      <c r="G190" s="11">
        <v>0</v>
      </c>
      <c r="H190" s="25" t="s">
        <v>163</v>
      </c>
      <c r="I190" s="19">
        <v>0</v>
      </c>
      <c r="J190" s="31">
        <v>0.35</v>
      </c>
      <c r="K190" s="32">
        <v>0</v>
      </c>
      <c r="L190" s="32">
        <v>0</v>
      </c>
      <c r="M190" s="32">
        <v>0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AL190" s="52" t="s">
        <v>210</v>
      </c>
      <c r="AM190" t="s">
        <v>679</v>
      </c>
      <c r="AN190">
        <v>0</v>
      </c>
      <c r="AO190">
        <v>999</v>
      </c>
      <c r="AQ190">
        <v>5</v>
      </c>
      <c r="AS190" s="52" t="s">
        <v>17</v>
      </c>
    </row>
    <row r="191" spans="2:45">
      <c r="B191" s="28" t="s">
        <v>680</v>
      </c>
      <c r="C191" s="21" t="s">
        <v>78</v>
      </c>
      <c r="D191" s="22" t="s">
        <v>681</v>
      </c>
      <c r="E191" s="23">
        <v>0.35</v>
      </c>
      <c r="F191" s="24">
        <v>0</v>
      </c>
      <c r="G191" s="11">
        <v>0</v>
      </c>
      <c r="H191" s="25" t="s">
        <v>163</v>
      </c>
      <c r="I191" s="19">
        <v>0</v>
      </c>
      <c r="J191" s="31">
        <v>0.35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AL191" s="52" t="s">
        <v>210</v>
      </c>
      <c r="AM191" t="s">
        <v>682</v>
      </c>
      <c r="AN191">
        <v>0</v>
      </c>
      <c r="AO191">
        <v>999</v>
      </c>
      <c r="AQ191">
        <v>5</v>
      </c>
      <c r="AS191" s="52" t="s">
        <v>17</v>
      </c>
    </row>
    <row r="192" spans="2:45">
      <c r="B192" s="28" t="s">
        <v>683</v>
      </c>
      <c r="C192" s="21" t="s">
        <v>78</v>
      </c>
      <c r="D192" s="22" t="s">
        <v>684</v>
      </c>
      <c r="E192" s="23">
        <v>0.35</v>
      </c>
      <c r="F192" s="24">
        <v>0</v>
      </c>
      <c r="G192" s="11">
        <v>0</v>
      </c>
      <c r="H192" s="25" t="s">
        <v>163</v>
      </c>
      <c r="I192" s="19">
        <v>0</v>
      </c>
      <c r="J192" s="31">
        <v>0.35</v>
      </c>
      <c r="K192" s="32">
        <v>0</v>
      </c>
      <c r="L192" s="32">
        <v>0</v>
      </c>
      <c r="M192" s="32">
        <v>0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AL192" s="52" t="s">
        <v>210</v>
      </c>
      <c r="AM192" t="s">
        <v>685</v>
      </c>
      <c r="AN192">
        <v>0</v>
      </c>
      <c r="AO192">
        <v>999</v>
      </c>
      <c r="AQ192">
        <v>5</v>
      </c>
      <c r="AS192" s="52" t="s">
        <v>17</v>
      </c>
    </row>
    <row r="193" spans="2:45">
      <c r="B193" s="28" t="s">
        <v>686</v>
      </c>
      <c r="C193" s="21" t="s">
        <v>78</v>
      </c>
      <c r="D193" s="22" t="s">
        <v>687</v>
      </c>
      <c r="E193" s="23">
        <v>0.35</v>
      </c>
      <c r="F193" s="24">
        <v>0</v>
      </c>
      <c r="G193" s="11">
        <v>0</v>
      </c>
      <c r="H193" s="25" t="s">
        <v>163</v>
      </c>
      <c r="I193" s="19">
        <v>0</v>
      </c>
      <c r="J193" s="31">
        <v>0.35</v>
      </c>
      <c r="K193" s="32">
        <v>0</v>
      </c>
      <c r="L193" s="32">
        <v>0</v>
      </c>
      <c r="M193" s="32">
        <v>0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AL193" s="52" t="s">
        <v>210</v>
      </c>
      <c r="AM193" t="s">
        <v>314</v>
      </c>
      <c r="AN193">
        <v>0</v>
      </c>
      <c r="AO193">
        <v>999</v>
      </c>
      <c r="AQ193">
        <v>5</v>
      </c>
      <c r="AS193" s="52" t="s">
        <v>17</v>
      </c>
    </row>
    <row r="194" spans="2:45">
      <c r="B194" s="28" t="s">
        <v>688</v>
      </c>
      <c r="C194" s="21" t="s">
        <v>78</v>
      </c>
      <c r="D194" s="22" t="s">
        <v>689</v>
      </c>
      <c r="E194" s="23">
        <v>0.35</v>
      </c>
      <c r="F194" s="24">
        <v>0</v>
      </c>
      <c r="G194" s="11">
        <v>0</v>
      </c>
      <c r="H194" s="25" t="s">
        <v>163</v>
      </c>
      <c r="I194" s="19">
        <v>0</v>
      </c>
      <c r="J194" s="31">
        <v>0.35</v>
      </c>
      <c r="K194" s="32">
        <v>0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AL194" s="52" t="s">
        <v>210</v>
      </c>
      <c r="AM194" t="s">
        <v>690</v>
      </c>
      <c r="AN194">
        <v>0</v>
      </c>
      <c r="AO194">
        <v>999</v>
      </c>
      <c r="AQ194">
        <v>5</v>
      </c>
      <c r="AS194" s="52" t="s">
        <v>17</v>
      </c>
    </row>
    <row r="195" spans="2:45">
      <c r="B195" s="28" t="s">
        <v>691</v>
      </c>
      <c r="C195" s="21" t="s">
        <v>78</v>
      </c>
      <c r="D195" s="22" t="s">
        <v>692</v>
      </c>
      <c r="E195" s="23">
        <v>0.35</v>
      </c>
      <c r="F195" s="24">
        <v>0</v>
      </c>
      <c r="G195" s="11">
        <v>0</v>
      </c>
      <c r="H195" s="25" t="s">
        <v>163</v>
      </c>
      <c r="I195" s="19">
        <v>0</v>
      </c>
      <c r="J195" s="31">
        <v>0.35</v>
      </c>
      <c r="K195" s="32">
        <v>0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AL195" s="52" t="s">
        <v>210</v>
      </c>
      <c r="AM195" t="s">
        <v>693</v>
      </c>
      <c r="AN195">
        <v>0</v>
      </c>
      <c r="AO195">
        <v>999</v>
      </c>
      <c r="AQ195">
        <v>5</v>
      </c>
      <c r="AS195" s="52" t="s">
        <v>17</v>
      </c>
    </row>
    <row r="196" spans="2:45">
      <c r="B196" s="28" t="s">
        <v>694</v>
      </c>
      <c r="C196" s="21" t="s">
        <v>78</v>
      </c>
      <c r="D196" s="22" t="s">
        <v>79</v>
      </c>
      <c r="E196" s="23">
        <v>0.35</v>
      </c>
      <c r="F196" s="24">
        <v>0</v>
      </c>
      <c r="G196" s="11">
        <v>0</v>
      </c>
      <c r="H196" s="25" t="s">
        <v>163</v>
      </c>
      <c r="I196" s="19">
        <v>0</v>
      </c>
      <c r="J196" s="31">
        <v>0.35</v>
      </c>
      <c r="K196" s="32">
        <v>0</v>
      </c>
      <c r="L196" s="32">
        <v>0</v>
      </c>
      <c r="M196" s="32">
        <v>0</v>
      </c>
      <c r="N196" s="32">
        <v>0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AL196" s="52" t="s">
        <v>210</v>
      </c>
      <c r="AM196" t="s">
        <v>695</v>
      </c>
      <c r="AN196">
        <v>0</v>
      </c>
      <c r="AO196">
        <v>999</v>
      </c>
      <c r="AQ196">
        <v>5</v>
      </c>
      <c r="AS196" s="52" t="s">
        <v>17</v>
      </c>
    </row>
    <row r="197" spans="2:45">
      <c r="B197" s="28" t="s">
        <v>696</v>
      </c>
      <c r="C197" s="21" t="s">
        <v>78</v>
      </c>
      <c r="D197" s="22" t="s">
        <v>697</v>
      </c>
      <c r="E197" s="23">
        <v>0.35</v>
      </c>
      <c r="F197" s="24">
        <v>0</v>
      </c>
      <c r="G197" s="11">
        <v>0</v>
      </c>
      <c r="H197" s="25" t="s">
        <v>163</v>
      </c>
      <c r="I197" s="19">
        <v>0</v>
      </c>
      <c r="J197" s="31">
        <v>0.35</v>
      </c>
      <c r="K197" s="32">
        <v>0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AL197" s="52" t="s">
        <v>210</v>
      </c>
      <c r="AM197" t="s">
        <v>698</v>
      </c>
      <c r="AN197">
        <v>0</v>
      </c>
      <c r="AO197">
        <v>999</v>
      </c>
      <c r="AQ197">
        <v>5</v>
      </c>
      <c r="AS197" s="52" t="s">
        <v>17</v>
      </c>
    </row>
    <row r="198" spans="2:45">
      <c r="B198" s="28" t="s">
        <v>699</v>
      </c>
      <c r="C198" s="21" t="s">
        <v>78</v>
      </c>
      <c r="D198" s="22" t="s">
        <v>700</v>
      </c>
      <c r="E198" s="23">
        <v>0.35</v>
      </c>
      <c r="F198" s="24">
        <v>0</v>
      </c>
      <c r="G198" s="11">
        <v>0</v>
      </c>
      <c r="H198" s="25" t="s">
        <v>163</v>
      </c>
      <c r="I198" s="19">
        <v>0</v>
      </c>
      <c r="J198" s="31">
        <v>0.35</v>
      </c>
      <c r="K198" s="32">
        <v>0</v>
      </c>
      <c r="L198" s="32">
        <v>0</v>
      </c>
      <c r="M198" s="32">
        <v>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AL198" s="52" t="s">
        <v>210</v>
      </c>
      <c r="AM198" t="s">
        <v>701</v>
      </c>
      <c r="AN198">
        <v>0</v>
      </c>
      <c r="AO198">
        <v>999</v>
      </c>
      <c r="AQ198">
        <v>5</v>
      </c>
      <c r="AS198" s="52" t="s">
        <v>17</v>
      </c>
    </row>
    <row r="199" spans="2:45">
      <c r="B199" s="28" t="s">
        <v>702</v>
      </c>
      <c r="C199" s="21" t="s">
        <v>78</v>
      </c>
      <c r="D199" s="22" t="s">
        <v>703</v>
      </c>
      <c r="E199" s="23">
        <v>0.35</v>
      </c>
      <c r="F199" s="24">
        <v>0</v>
      </c>
      <c r="G199" s="11">
        <v>0</v>
      </c>
      <c r="H199" s="25" t="s">
        <v>163</v>
      </c>
      <c r="I199" s="19">
        <v>0</v>
      </c>
      <c r="J199" s="31">
        <v>0.35</v>
      </c>
      <c r="K199" s="32">
        <v>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AL199" s="52" t="s">
        <v>210</v>
      </c>
      <c r="AM199" t="s">
        <v>704</v>
      </c>
      <c r="AN199">
        <v>0</v>
      </c>
      <c r="AO199">
        <v>999</v>
      </c>
      <c r="AQ199">
        <v>5</v>
      </c>
      <c r="AS199" s="52" t="s">
        <v>17</v>
      </c>
    </row>
    <row r="200" spans="2:45">
      <c r="B200" s="28" t="s">
        <v>705</v>
      </c>
      <c r="C200" s="21" t="s">
        <v>78</v>
      </c>
      <c r="D200" s="22" t="s">
        <v>706</v>
      </c>
      <c r="E200" s="23">
        <v>0.35</v>
      </c>
      <c r="F200" s="24">
        <v>0</v>
      </c>
      <c r="G200" s="11">
        <v>0</v>
      </c>
      <c r="H200" s="25" t="s">
        <v>163</v>
      </c>
      <c r="I200" s="19">
        <v>0</v>
      </c>
      <c r="J200" s="31">
        <v>0.35</v>
      </c>
      <c r="K200" s="32">
        <v>0</v>
      </c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AL200" s="52" t="s">
        <v>210</v>
      </c>
      <c r="AM200" t="s">
        <v>707</v>
      </c>
      <c r="AN200">
        <v>0</v>
      </c>
      <c r="AO200">
        <v>999</v>
      </c>
      <c r="AQ200">
        <v>5</v>
      </c>
      <c r="AS200" s="52" t="s">
        <v>17</v>
      </c>
    </row>
    <row r="201" spans="2:45">
      <c r="B201" s="28" t="s">
        <v>708</v>
      </c>
      <c r="C201" s="21" t="s">
        <v>78</v>
      </c>
      <c r="D201" s="22" t="s">
        <v>709</v>
      </c>
      <c r="E201" s="23">
        <v>0.35</v>
      </c>
      <c r="F201" s="24">
        <v>0</v>
      </c>
      <c r="G201" s="11">
        <v>0</v>
      </c>
      <c r="H201" s="25" t="s">
        <v>163</v>
      </c>
      <c r="I201" s="19">
        <v>0</v>
      </c>
      <c r="J201" s="31">
        <v>0.35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AL201" s="52" t="s">
        <v>210</v>
      </c>
      <c r="AM201" t="s">
        <v>710</v>
      </c>
      <c r="AN201">
        <v>0</v>
      </c>
      <c r="AO201">
        <v>999</v>
      </c>
      <c r="AQ201">
        <v>5</v>
      </c>
      <c r="AS201" s="52" t="s">
        <v>17</v>
      </c>
    </row>
    <row r="202" spans="2:45">
      <c r="B202" s="28" t="s">
        <v>711</v>
      </c>
      <c r="C202" s="21" t="s">
        <v>78</v>
      </c>
      <c r="D202" s="22" t="s">
        <v>712</v>
      </c>
      <c r="E202" s="23">
        <v>0.35</v>
      </c>
      <c r="F202" s="24">
        <v>0</v>
      </c>
      <c r="G202" s="11">
        <v>0</v>
      </c>
      <c r="H202" s="25" t="s">
        <v>163</v>
      </c>
      <c r="I202" s="19">
        <v>0</v>
      </c>
      <c r="J202" s="31">
        <v>0.35</v>
      </c>
      <c r="K202" s="32">
        <v>0</v>
      </c>
      <c r="L202" s="32">
        <v>0</v>
      </c>
      <c r="M202" s="32">
        <v>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AL202" s="52" t="s">
        <v>210</v>
      </c>
      <c r="AM202" t="s">
        <v>713</v>
      </c>
      <c r="AN202">
        <v>0</v>
      </c>
      <c r="AO202">
        <v>999</v>
      </c>
      <c r="AQ202">
        <v>5</v>
      </c>
      <c r="AS202" s="52" t="s">
        <v>17</v>
      </c>
    </row>
    <row r="203" spans="2:45">
      <c r="B203" s="28" t="s">
        <v>714</v>
      </c>
      <c r="C203" s="21" t="s">
        <v>78</v>
      </c>
      <c r="D203" s="22" t="s">
        <v>522</v>
      </c>
      <c r="E203" s="23">
        <v>0.35</v>
      </c>
      <c r="F203" s="24">
        <v>0</v>
      </c>
      <c r="G203" s="11">
        <v>0</v>
      </c>
      <c r="H203" s="25" t="s">
        <v>163</v>
      </c>
      <c r="I203" s="19">
        <v>0</v>
      </c>
      <c r="J203" s="31">
        <v>0.35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AL203" s="52" t="s">
        <v>210</v>
      </c>
      <c r="AM203" t="s">
        <v>715</v>
      </c>
      <c r="AN203">
        <v>0</v>
      </c>
      <c r="AO203">
        <v>999</v>
      </c>
      <c r="AQ203">
        <v>5</v>
      </c>
      <c r="AS203" s="52" t="s">
        <v>17</v>
      </c>
    </row>
    <row r="204" spans="2:45">
      <c r="B204" s="28" t="s">
        <v>716</v>
      </c>
      <c r="C204" s="21" t="s">
        <v>78</v>
      </c>
      <c r="D204" s="22" t="s">
        <v>717</v>
      </c>
      <c r="E204" s="23">
        <v>0.35</v>
      </c>
      <c r="F204" s="24">
        <v>0</v>
      </c>
      <c r="G204" s="11">
        <v>0</v>
      </c>
      <c r="H204" s="25" t="s">
        <v>163</v>
      </c>
      <c r="I204" s="19">
        <v>0</v>
      </c>
      <c r="J204" s="31">
        <v>0.35</v>
      </c>
      <c r="K204" s="32">
        <v>0</v>
      </c>
      <c r="L204" s="32">
        <v>0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AL204" s="52" t="s">
        <v>210</v>
      </c>
      <c r="AM204" t="s">
        <v>718</v>
      </c>
      <c r="AN204">
        <v>0</v>
      </c>
      <c r="AO204">
        <v>999</v>
      </c>
      <c r="AQ204">
        <v>5</v>
      </c>
      <c r="AS204" s="52" t="s">
        <v>17</v>
      </c>
    </row>
    <row r="205" spans="2:45">
      <c r="B205" s="28" t="s">
        <v>719</v>
      </c>
      <c r="C205" s="21" t="s">
        <v>78</v>
      </c>
      <c r="D205" s="22" t="s">
        <v>720</v>
      </c>
      <c r="E205" s="23">
        <v>0.35</v>
      </c>
      <c r="F205" s="24">
        <v>0</v>
      </c>
      <c r="G205" s="11">
        <v>0</v>
      </c>
      <c r="H205" s="25" t="s">
        <v>163</v>
      </c>
      <c r="I205" s="19">
        <v>0</v>
      </c>
      <c r="J205" s="31">
        <v>0.35</v>
      </c>
      <c r="K205" s="32">
        <v>0</v>
      </c>
      <c r="L205" s="32">
        <v>0</v>
      </c>
      <c r="M205" s="32">
        <v>0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AL205" s="52" t="s">
        <v>210</v>
      </c>
      <c r="AM205" t="s">
        <v>721</v>
      </c>
      <c r="AN205">
        <v>0</v>
      </c>
      <c r="AO205">
        <v>999</v>
      </c>
      <c r="AQ205">
        <v>5</v>
      </c>
      <c r="AS205" s="52" t="s">
        <v>17</v>
      </c>
    </row>
    <row r="206" spans="2:45">
      <c r="B206" s="28" t="s">
        <v>722</v>
      </c>
      <c r="C206" s="21" t="s">
        <v>78</v>
      </c>
      <c r="D206" s="22" t="s">
        <v>723</v>
      </c>
      <c r="E206" s="23">
        <v>0.35</v>
      </c>
      <c r="F206" s="24">
        <v>0</v>
      </c>
      <c r="G206" s="11">
        <v>0</v>
      </c>
      <c r="H206" s="25" t="s">
        <v>163</v>
      </c>
      <c r="I206" s="19">
        <v>0</v>
      </c>
      <c r="J206" s="31">
        <v>0.35</v>
      </c>
      <c r="K206" s="32">
        <v>0</v>
      </c>
      <c r="L206" s="32">
        <v>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AL206" s="52" t="s">
        <v>210</v>
      </c>
      <c r="AM206" t="s">
        <v>724</v>
      </c>
      <c r="AN206">
        <v>0</v>
      </c>
      <c r="AO206">
        <v>999</v>
      </c>
      <c r="AQ206">
        <v>5</v>
      </c>
      <c r="AS206" s="52" t="s">
        <v>17</v>
      </c>
    </row>
    <row r="207" spans="2:45">
      <c r="B207" s="28" t="s">
        <v>725</v>
      </c>
      <c r="C207" s="21" t="s">
        <v>78</v>
      </c>
      <c r="D207" s="22" t="s">
        <v>726</v>
      </c>
      <c r="E207" s="23">
        <v>0.35</v>
      </c>
      <c r="F207" s="24">
        <v>0</v>
      </c>
      <c r="G207" s="11">
        <v>0</v>
      </c>
      <c r="H207" s="25" t="s">
        <v>163</v>
      </c>
      <c r="I207" s="19">
        <v>0</v>
      </c>
      <c r="J207" s="31">
        <v>0.35</v>
      </c>
      <c r="K207" s="32">
        <v>0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AL207" s="52" t="s">
        <v>210</v>
      </c>
      <c r="AM207" t="s">
        <v>727</v>
      </c>
      <c r="AN207">
        <v>0</v>
      </c>
      <c r="AO207">
        <v>999</v>
      </c>
      <c r="AQ207">
        <v>5</v>
      </c>
      <c r="AS207" s="52" t="s">
        <v>17</v>
      </c>
    </row>
    <row r="208" spans="2:45">
      <c r="B208" s="28" t="s">
        <v>728</v>
      </c>
      <c r="C208" s="21" t="s">
        <v>78</v>
      </c>
      <c r="D208" s="22" t="s">
        <v>729</v>
      </c>
      <c r="E208" s="23">
        <v>0.35</v>
      </c>
      <c r="F208" s="24">
        <v>0</v>
      </c>
      <c r="G208" s="11">
        <v>0</v>
      </c>
      <c r="H208" s="25" t="s">
        <v>163</v>
      </c>
      <c r="I208" s="19">
        <v>0</v>
      </c>
      <c r="J208" s="31">
        <v>0.35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AL208" s="52" t="s">
        <v>210</v>
      </c>
      <c r="AM208" t="s">
        <v>730</v>
      </c>
      <c r="AN208">
        <v>0</v>
      </c>
      <c r="AO208">
        <v>999</v>
      </c>
      <c r="AQ208">
        <v>5</v>
      </c>
      <c r="AS208" s="52" t="s">
        <v>17</v>
      </c>
    </row>
    <row r="209" spans="2:45">
      <c r="B209" s="28" t="s">
        <v>731</v>
      </c>
      <c r="C209" s="21" t="s">
        <v>78</v>
      </c>
      <c r="D209" s="22" t="s">
        <v>732</v>
      </c>
      <c r="E209" s="23">
        <v>0.35</v>
      </c>
      <c r="F209" s="24">
        <v>0</v>
      </c>
      <c r="G209" s="11">
        <v>0</v>
      </c>
      <c r="H209" s="25" t="s">
        <v>163</v>
      </c>
      <c r="I209" s="19">
        <v>0</v>
      </c>
      <c r="J209" s="31">
        <v>0.35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AL209" s="52" t="s">
        <v>210</v>
      </c>
      <c r="AM209" t="s">
        <v>733</v>
      </c>
      <c r="AN209">
        <v>0</v>
      </c>
      <c r="AO209">
        <v>999</v>
      </c>
      <c r="AQ209">
        <v>5</v>
      </c>
      <c r="AS209" s="52" t="s">
        <v>17</v>
      </c>
    </row>
    <row r="210" spans="2:45">
      <c r="B210" s="28" t="s">
        <v>734</v>
      </c>
      <c r="C210" s="21" t="s">
        <v>78</v>
      </c>
      <c r="D210" s="22" t="s">
        <v>735</v>
      </c>
      <c r="E210" s="23">
        <v>0.35</v>
      </c>
      <c r="F210" s="24">
        <v>0</v>
      </c>
      <c r="G210" s="11">
        <v>0</v>
      </c>
      <c r="H210" s="25" t="s">
        <v>163</v>
      </c>
      <c r="I210" s="19">
        <v>0</v>
      </c>
      <c r="J210" s="31">
        <v>0.35</v>
      </c>
      <c r="K210" s="32">
        <v>0</v>
      </c>
      <c r="L210" s="32">
        <v>0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0</v>
      </c>
      <c r="AL210" s="52" t="s">
        <v>210</v>
      </c>
      <c r="AM210" t="s">
        <v>736</v>
      </c>
      <c r="AN210">
        <v>0</v>
      </c>
      <c r="AO210">
        <v>999</v>
      </c>
      <c r="AQ210">
        <v>5</v>
      </c>
      <c r="AS210" s="52" t="s">
        <v>17</v>
      </c>
    </row>
    <row r="211" spans="2:45">
      <c r="B211" s="28" t="s">
        <v>737</v>
      </c>
      <c r="C211" s="21" t="s">
        <v>78</v>
      </c>
      <c r="D211" s="22" t="s">
        <v>738</v>
      </c>
      <c r="E211" s="23">
        <v>0.35</v>
      </c>
      <c r="F211" s="24">
        <v>0</v>
      </c>
      <c r="G211" s="11">
        <v>0</v>
      </c>
      <c r="H211" s="25" t="s">
        <v>163</v>
      </c>
      <c r="I211" s="19">
        <v>0</v>
      </c>
      <c r="J211" s="31">
        <v>0.35</v>
      </c>
      <c r="K211" s="32">
        <v>0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AL211" s="52" t="s">
        <v>210</v>
      </c>
      <c r="AM211" t="s">
        <v>739</v>
      </c>
      <c r="AN211">
        <v>0</v>
      </c>
      <c r="AO211">
        <v>999</v>
      </c>
      <c r="AQ211">
        <v>5</v>
      </c>
      <c r="AS211" s="52" t="s">
        <v>17</v>
      </c>
    </row>
    <row r="212" spans="2:45">
      <c r="B212" s="28" t="s">
        <v>740</v>
      </c>
      <c r="C212" s="21" t="s">
        <v>78</v>
      </c>
      <c r="D212" s="22" t="s">
        <v>741</v>
      </c>
      <c r="E212" s="23">
        <v>0.35</v>
      </c>
      <c r="F212" s="24">
        <v>0</v>
      </c>
      <c r="G212" s="11">
        <v>0</v>
      </c>
      <c r="H212" s="25" t="s">
        <v>163</v>
      </c>
      <c r="I212" s="19">
        <v>0</v>
      </c>
      <c r="J212" s="31">
        <v>0.35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AL212" s="52" t="s">
        <v>210</v>
      </c>
      <c r="AM212" t="s">
        <v>742</v>
      </c>
      <c r="AN212">
        <v>0</v>
      </c>
      <c r="AO212">
        <v>999</v>
      </c>
      <c r="AQ212">
        <v>5</v>
      </c>
      <c r="AS212" s="52" t="s">
        <v>17</v>
      </c>
    </row>
    <row r="213" spans="2:45">
      <c r="B213" s="28" t="s">
        <v>743</v>
      </c>
      <c r="C213" s="21" t="s">
        <v>78</v>
      </c>
      <c r="D213" s="22" t="s">
        <v>744</v>
      </c>
      <c r="E213" s="23">
        <v>0.35</v>
      </c>
      <c r="F213" s="24">
        <v>0</v>
      </c>
      <c r="G213" s="11">
        <v>0</v>
      </c>
      <c r="H213" s="25" t="s">
        <v>163</v>
      </c>
      <c r="I213" s="19">
        <v>0</v>
      </c>
      <c r="J213" s="31">
        <v>0.35</v>
      </c>
      <c r="K213" s="32">
        <v>0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AL213" s="52" t="s">
        <v>210</v>
      </c>
      <c r="AM213" t="s">
        <v>745</v>
      </c>
      <c r="AN213">
        <v>0</v>
      </c>
      <c r="AO213">
        <v>999</v>
      </c>
      <c r="AQ213">
        <v>5</v>
      </c>
      <c r="AS213" s="52" t="s">
        <v>17</v>
      </c>
    </row>
    <row r="214" spans="2:45">
      <c r="B214" s="28" t="s">
        <v>746</v>
      </c>
      <c r="C214" s="21" t="s">
        <v>78</v>
      </c>
      <c r="D214" s="22" t="s">
        <v>747</v>
      </c>
      <c r="E214" s="23">
        <v>0.35</v>
      </c>
      <c r="F214" s="24">
        <v>0</v>
      </c>
      <c r="G214" s="11">
        <v>0</v>
      </c>
      <c r="H214" s="25" t="s">
        <v>163</v>
      </c>
      <c r="I214" s="19">
        <v>0</v>
      </c>
      <c r="J214" s="31">
        <v>0.35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0</v>
      </c>
      <c r="S214" s="32">
        <v>0</v>
      </c>
      <c r="AL214" s="52" t="s">
        <v>210</v>
      </c>
      <c r="AM214" t="s">
        <v>748</v>
      </c>
      <c r="AN214">
        <v>0</v>
      </c>
      <c r="AO214">
        <v>999</v>
      </c>
      <c r="AQ214">
        <v>5</v>
      </c>
      <c r="AS214" s="52" t="s">
        <v>17</v>
      </c>
    </row>
    <row r="215" spans="2:45">
      <c r="B215" s="28" t="s">
        <v>749</v>
      </c>
      <c r="C215" s="21" t="s">
        <v>78</v>
      </c>
      <c r="D215" s="22" t="s">
        <v>372</v>
      </c>
      <c r="E215" s="23">
        <v>0.35</v>
      </c>
      <c r="F215" s="24">
        <v>0</v>
      </c>
      <c r="G215" s="11">
        <v>0</v>
      </c>
      <c r="H215" s="25" t="s">
        <v>163</v>
      </c>
      <c r="I215" s="19">
        <v>0</v>
      </c>
      <c r="J215" s="31">
        <v>0.35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0</v>
      </c>
      <c r="R215" s="32">
        <v>0</v>
      </c>
      <c r="S215" s="32">
        <v>0</v>
      </c>
      <c r="AL215" s="52" t="s">
        <v>210</v>
      </c>
      <c r="AM215" t="s">
        <v>750</v>
      </c>
      <c r="AN215">
        <v>0</v>
      </c>
      <c r="AO215">
        <v>999</v>
      </c>
      <c r="AQ215">
        <v>5</v>
      </c>
      <c r="AS215" s="52" t="s">
        <v>17</v>
      </c>
    </row>
    <row r="216" spans="2:45">
      <c r="B216" s="28" t="s">
        <v>751</v>
      </c>
      <c r="C216" s="21" t="s">
        <v>78</v>
      </c>
      <c r="D216" s="22" t="s">
        <v>752</v>
      </c>
      <c r="E216" s="23">
        <v>0.35</v>
      </c>
      <c r="F216" s="24">
        <v>0</v>
      </c>
      <c r="G216" s="11">
        <v>0</v>
      </c>
      <c r="H216" s="25" t="s">
        <v>163</v>
      </c>
      <c r="I216" s="19">
        <v>0</v>
      </c>
      <c r="J216" s="31">
        <v>0.35</v>
      </c>
      <c r="K216" s="32">
        <v>0</v>
      </c>
      <c r="L216" s="32">
        <v>0</v>
      </c>
      <c r="M216" s="32">
        <v>0</v>
      </c>
      <c r="N216" s="32">
        <v>0</v>
      </c>
      <c r="O216" s="32">
        <v>0</v>
      </c>
      <c r="P216" s="32">
        <v>0</v>
      </c>
      <c r="Q216" s="32">
        <v>0</v>
      </c>
      <c r="R216" s="32">
        <v>0</v>
      </c>
      <c r="S216" s="32">
        <v>0</v>
      </c>
      <c r="AL216" s="52" t="s">
        <v>210</v>
      </c>
      <c r="AM216" t="s">
        <v>753</v>
      </c>
      <c r="AN216">
        <v>0</v>
      </c>
      <c r="AO216">
        <v>999</v>
      </c>
      <c r="AQ216">
        <v>5</v>
      </c>
      <c r="AS216" s="52" t="s">
        <v>17</v>
      </c>
    </row>
    <row r="217" spans="2:45">
      <c r="B217" s="28" t="s">
        <v>754</v>
      </c>
      <c r="C217" s="21" t="s">
        <v>78</v>
      </c>
      <c r="D217" s="22" t="s">
        <v>755</v>
      </c>
      <c r="E217" s="23">
        <v>0.35</v>
      </c>
      <c r="F217" s="24">
        <v>0</v>
      </c>
      <c r="G217" s="11">
        <v>0</v>
      </c>
      <c r="H217" s="25" t="s">
        <v>163</v>
      </c>
      <c r="I217" s="19">
        <v>0</v>
      </c>
      <c r="J217" s="31">
        <v>0.35</v>
      </c>
      <c r="K217" s="32">
        <v>0</v>
      </c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2">
        <v>0</v>
      </c>
      <c r="R217" s="32">
        <v>0</v>
      </c>
      <c r="S217" s="32">
        <v>0</v>
      </c>
      <c r="AL217" s="52" t="s">
        <v>210</v>
      </c>
      <c r="AM217" t="s">
        <v>756</v>
      </c>
      <c r="AN217">
        <v>0</v>
      </c>
      <c r="AO217">
        <v>999</v>
      </c>
      <c r="AQ217">
        <v>5</v>
      </c>
      <c r="AS217" s="52" t="s">
        <v>17</v>
      </c>
    </row>
    <row r="218" spans="2:45">
      <c r="B218" s="28" t="s">
        <v>757</v>
      </c>
      <c r="C218" s="21" t="s">
        <v>78</v>
      </c>
      <c r="D218" s="22" t="s">
        <v>758</v>
      </c>
      <c r="E218" s="23">
        <v>0.35</v>
      </c>
      <c r="F218" s="24">
        <v>0</v>
      </c>
      <c r="G218" s="11">
        <v>0</v>
      </c>
      <c r="H218" s="25" t="s">
        <v>163</v>
      </c>
      <c r="I218" s="19">
        <v>0</v>
      </c>
      <c r="J218" s="31">
        <v>0.35</v>
      </c>
      <c r="K218" s="32">
        <v>0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AL218" s="52" t="s">
        <v>210</v>
      </c>
      <c r="AM218" t="s">
        <v>759</v>
      </c>
      <c r="AN218">
        <v>0</v>
      </c>
      <c r="AO218">
        <v>999</v>
      </c>
      <c r="AQ218">
        <v>5</v>
      </c>
      <c r="AS218" s="52" t="s">
        <v>17</v>
      </c>
    </row>
    <row r="219" spans="2:45">
      <c r="B219" s="28" t="s">
        <v>760</v>
      </c>
      <c r="C219" s="21" t="s">
        <v>78</v>
      </c>
      <c r="D219" s="22" t="s">
        <v>761</v>
      </c>
      <c r="E219" s="23">
        <v>0.35</v>
      </c>
      <c r="F219" s="24">
        <v>0</v>
      </c>
      <c r="G219" s="11">
        <v>0</v>
      </c>
      <c r="H219" s="25" t="s">
        <v>163</v>
      </c>
      <c r="I219" s="19">
        <v>0</v>
      </c>
      <c r="J219" s="31">
        <v>0.35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AL219" s="52" t="s">
        <v>210</v>
      </c>
      <c r="AM219" t="s">
        <v>762</v>
      </c>
      <c r="AN219">
        <v>0</v>
      </c>
      <c r="AO219">
        <v>999</v>
      </c>
      <c r="AQ219">
        <v>5</v>
      </c>
      <c r="AS219" s="52" t="s">
        <v>17</v>
      </c>
    </row>
    <row r="220" spans="2:45">
      <c r="B220" s="28" t="s">
        <v>763</v>
      </c>
      <c r="C220" s="21" t="s">
        <v>78</v>
      </c>
      <c r="D220" s="22" t="s">
        <v>764</v>
      </c>
      <c r="E220" s="23">
        <v>0.35</v>
      </c>
      <c r="F220" s="24">
        <v>0</v>
      </c>
      <c r="G220" s="11">
        <v>0</v>
      </c>
      <c r="H220" s="25" t="s">
        <v>163</v>
      </c>
      <c r="I220" s="19">
        <v>0</v>
      </c>
      <c r="J220" s="31">
        <v>0.35</v>
      </c>
      <c r="K220" s="32">
        <v>0</v>
      </c>
      <c r="L220" s="32">
        <v>0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  <c r="AL220" s="52" t="s">
        <v>210</v>
      </c>
      <c r="AM220" t="s">
        <v>765</v>
      </c>
      <c r="AN220">
        <v>0</v>
      </c>
      <c r="AO220">
        <v>999</v>
      </c>
      <c r="AQ220">
        <v>5</v>
      </c>
      <c r="AS220" s="52" t="s">
        <v>17</v>
      </c>
    </row>
    <row r="221" spans="2:45">
      <c r="B221" s="28" t="s">
        <v>766</v>
      </c>
      <c r="C221" s="21" t="s">
        <v>78</v>
      </c>
      <c r="D221" s="22" t="s">
        <v>767</v>
      </c>
      <c r="E221" s="23">
        <v>0.35</v>
      </c>
      <c r="F221" s="24">
        <v>0</v>
      </c>
      <c r="G221" s="11">
        <v>0</v>
      </c>
      <c r="H221" s="25" t="s">
        <v>163</v>
      </c>
      <c r="I221" s="19">
        <v>0</v>
      </c>
      <c r="J221" s="31">
        <v>0.35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2">
        <v>0</v>
      </c>
      <c r="R221" s="32">
        <v>0</v>
      </c>
      <c r="S221" s="32">
        <v>0</v>
      </c>
      <c r="AL221" s="52" t="s">
        <v>210</v>
      </c>
      <c r="AM221" t="s">
        <v>768</v>
      </c>
      <c r="AN221">
        <v>0</v>
      </c>
      <c r="AO221">
        <v>999</v>
      </c>
      <c r="AQ221">
        <v>5</v>
      </c>
      <c r="AS221" s="52" t="s">
        <v>17</v>
      </c>
    </row>
    <row r="222" spans="2:45">
      <c r="B222" s="28" t="s">
        <v>769</v>
      </c>
      <c r="C222" s="21" t="s">
        <v>78</v>
      </c>
      <c r="D222" s="22" t="s">
        <v>770</v>
      </c>
      <c r="E222" s="23">
        <v>0.35</v>
      </c>
      <c r="F222" s="24">
        <v>0</v>
      </c>
      <c r="G222" s="11">
        <v>0</v>
      </c>
      <c r="H222" s="25" t="s">
        <v>163</v>
      </c>
      <c r="I222" s="19">
        <v>0</v>
      </c>
      <c r="J222" s="31">
        <v>0.35</v>
      </c>
      <c r="K222" s="32">
        <v>0</v>
      </c>
      <c r="L222" s="32">
        <v>0</v>
      </c>
      <c r="M222" s="32">
        <v>0</v>
      </c>
      <c r="N222" s="32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  <c r="AL222" s="52" t="s">
        <v>210</v>
      </c>
      <c r="AM222" t="s">
        <v>771</v>
      </c>
      <c r="AN222">
        <v>0</v>
      </c>
      <c r="AO222">
        <v>999</v>
      </c>
      <c r="AQ222">
        <v>5</v>
      </c>
      <c r="AS222" s="52" t="s">
        <v>17</v>
      </c>
    </row>
    <row r="223" spans="2:45">
      <c r="B223" s="28" t="s">
        <v>772</v>
      </c>
      <c r="C223" s="21" t="s">
        <v>78</v>
      </c>
      <c r="D223" s="22" t="s">
        <v>773</v>
      </c>
      <c r="E223" s="23">
        <v>0.35</v>
      </c>
      <c r="F223" s="24">
        <v>0</v>
      </c>
      <c r="G223" s="11">
        <v>0</v>
      </c>
      <c r="H223" s="25" t="s">
        <v>163</v>
      </c>
      <c r="I223" s="19">
        <v>0</v>
      </c>
      <c r="J223" s="31">
        <v>0.35</v>
      </c>
      <c r="K223" s="32">
        <v>0</v>
      </c>
      <c r="L223" s="32">
        <v>0</v>
      </c>
      <c r="M223" s="32">
        <v>0</v>
      </c>
      <c r="N223" s="32">
        <v>0</v>
      </c>
      <c r="O223" s="32">
        <v>0</v>
      </c>
      <c r="P223" s="32">
        <v>0</v>
      </c>
      <c r="Q223" s="32">
        <v>0</v>
      </c>
      <c r="R223" s="32">
        <v>0</v>
      </c>
      <c r="S223" s="32">
        <v>0</v>
      </c>
      <c r="AL223" s="52" t="s">
        <v>210</v>
      </c>
      <c r="AM223" t="s">
        <v>774</v>
      </c>
      <c r="AN223">
        <v>0</v>
      </c>
      <c r="AO223">
        <v>999</v>
      </c>
      <c r="AQ223">
        <v>5</v>
      </c>
      <c r="AS223" s="52" t="s">
        <v>17</v>
      </c>
    </row>
    <row r="224" spans="2:45">
      <c r="B224" s="28" t="s">
        <v>775</v>
      </c>
      <c r="C224" s="21" t="s">
        <v>78</v>
      </c>
      <c r="D224" s="22" t="s">
        <v>776</v>
      </c>
      <c r="E224" s="23">
        <v>0.35</v>
      </c>
      <c r="F224" s="24">
        <v>0</v>
      </c>
      <c r="G224" s="11">
        <v>0</v>
      </c>
      <c r="H224" s="25" t="s">
        <v>163</v>
      </c>
      <c r="I224" s="19">
        <v>0</v>
      </c>
      <c r="J224" s="31">
        <v>0.35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AL224" s="52" t="s">
        <v>210</v>
      </c>
      <c r="AM224" t="s">
        <v>777</v>
      </c>
      <c r="AN224">
        <v>0</v>
      </c>
      <c r="AO224">
        <v>999</v>
      </c>
      <c r="AQ224">
        <v>5</v>
      </c>
      <c r="AS224" s="52" t="s">
        <v>17</v>
      </c>
    </row>
    <row r="225" spans="2:45">
      <c r="B225" s="28" t="s">
        <v>778</v>
      </c>
      <c r="C225" s="21" t="s">
        <v>78</v>
      </c>
      <c r="D225" s="22" t="s">
        <v>779</v>
      </c>
      <c r="E225" s="23">
        <v>0.35</v>
      </c>
      <c r="F225" s="24">
        <v>0</v>
      </c>
      <c r="G225" s="11">
        <v>0</v>
      </c>
      <c r="H225" s="25" t="s">
        <v>163</v>
      </c>
      <c r="I225" s="19">
        <v>0</v>
      </c>
      <c r="J225" s="31">
        <v>0.35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0</v>
      </c>
      <c r="S225" s="32">
        <v>0</v>
      </c>
      <c r="AL225" s="52" t="s">
        <v>210</v>
      </c>
      <c r="AM225" t="s">
        <v>434</v>
      </c>
      <c r="AN225">
        <v>0</v>
      </c>
      <c r="AO225">
        <v>999</v>
      </c>
      <c r="AQ225">
        <v>5</v>
      </c>
      <c r="AS225" s="52" t="s">
        <v>17</v>
      </c>
    </row>
    <row r="226" spans="2:45">
      <c r="B226" s="28" t="s">
        <v>780</v>
      </c>
      <c r="C226" s="21" t="s">
        <v>78</v>
      </c>
      <c r="D226" s="22" t="s">
        <v>781</v>
      </c>
      <c r="E226" s="23">
        <v>0.35</v>
      </c>
      <c r="F226" s="24">
        <v>0</v>
      </c>
      <c r="G226" s="11">
        <v>0</v>
      </c>
      <c r="H226" s="25" t="s">
        <v>163</v>
      </c>
      <c r="I226" s="19">
        <v>0</v>
      </c>
      <c r="J226" s="31">
        <v>0.35</v>
      </c>
      <c r="K226" s="32">
        <v>0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AL226" s="52" t="s">
        <v>210</v>
      </c>
      <c r="AM226" t="s">
        <v>782</v>
      </c>
      <c r="AN226">
        <v>0</v>
      </c>
      <c r="AO226">
        <v>999</v>
      </c>
      <c r="AQ226">
        <v>5</v>
      </c>
      <c r="AS226" s="52" t="s">
        <v>17</v>
      </c>
    </row>
    <row r="227" spans="2:45">
      <c r="B227" s="28" t="s">
        <v>783</v>
      </c>
      <c r="C227" s="21" t="s">
        <v>78</v>
      </c>
      <c r="D227" s="22" t="s">
        <v>784</v>
      </c>
      <c r="E227" s="23">
        <v>0.35</v>
      </c>
      <c r="F227" s="24">
        <v>0</v>
      </c>
      <c r="G227" s="11">
        <v>0</v>
      </c>
      <c r="H227" s="25" t="s">
        <v>163</v>
      </c>
      <c r="I227" s="19">
        <v>0</v>
      </c>
      <c r="J227" s="31">
        <v>0.35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AL227" s="52" t="s">
        <v>210</v>
      </c>
      <c r="AM227" t="s">
        <v>785</v>
      </c>
      <c r="AN227">
        <v>0</v>
      </c>
      <c r="AO227">
        <v>999</v>
      </c>
      <c r="AQ227">
        <v>5</v>
      </c>
      <c r="AS227" s="52" t="s">
        <v>17</v>
      </c>
    </row>
    <row r="228" spans="2:45">
      <c r="B228" s="28" t="s">
        <v>786</v>
      </c>
      <c r="C228" s="21" t="s">
        <v>78</v>
      </c>
      <c r="D228" s="22" t="s">
        <v>787</v>
      </c>
      <c r="E228" s="23">
        <v>0.35</v>
      </c>
      <c r="F228" s="24">
        <v>0</v>
      </c>
      <c r="G228" s="11">
        <v>0</v>
      </c>
      <c r="H228" s="25" t="s">
        <v>163</v>
      </c>
      <c r="I228" s="19">
        <v>0</v>
      </c>
      <c r="J228" s="31">
        <v>0.35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AL228" s="52" t="s">
        <v>210</v>
      </c>
      <c r="AM228" t="s">
        <v>788</v>
      </c>
      <c r="AN228">
        <v>0</v>
      </c>
      <c r="AO228">
        <v>999</v>
      </c>
      <c r="AQ228">
        <v>5</v>
      </c>
      <c r="AS228" s="52" t="s">
        <v>17</v>
      </c>
    </row>
    <row r="229" spans="2:45">
      <c r="B229" s="28" t="s">
        <v>789</v>
      </c>
      <c r="C229" s="21" t="s">
        <v>78</v>
      </c>
      <c r="D229" s="22" t="s">
        <v>790</v>
      </c>
      <c r="E229" s="23">
        <v>0.35</v>
      </c>
      <c r="F229" s="24">
        <v>0</v>
      </c>
      <c r="G229" s="11">
        <v>0</v>
      </c>
      <c r="H229" s="25" t="s">
        <v>163</v>
      </c>
      <c r="I229" s="19">
        <v>0</v>
      </c>
      <c r="J229" s="31">
        <v>0.35</v>
      </c>
      <c r="K229" s="32">
        <v>0</v>
      </c>
      <c r="L229" s="32">
        <v>0</v>
      </c>
      <c r="M229" s="32">
        <v>0</v>
      </c>
      <c r="N229" s="32">
        <v>0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  <c r="AL229" s="52" t="s">
        <v>210</v>
      </c>
      <c r="AM229" t="s">
        <v>791</v>
      </c>
      <c r="AN229">
        <v>0</v>
      </c>
      <c r="AO229">
        <v>999</v>
      </c>
      <c r="AQ229">
        <v>5</v>
      </c>
      <c r="AS229" s="52" t="s">
        <v>17</v>
      </c>
    </row>
    <row r="230" spans="2:45">
      <c r="B230" s="28" t="s">
        <v>792</v>
      </c>
      <c r="C230" s="21" t="s">
        <v>78</v>
      </c>
      <c r="D230" s="22" t="s">
        <v>661</v>
      </c>
      <c r="E230" s="23">
        <v>0.35</v>
      </c>
      <c r="F230" s="24">
        <v>0</v>
      </c>
      <c r="G230" s="11">
        <v>0</v>
      </c>
      <c r="H230" s="25" t="s">
        <v>163</v>
      </c>
      <c r="I230" s="19">
        <v>0</v>
      </c>
      <c r="J230" s="31">
        <v>0.35</v>
      </c>
      <c r="K230" s="32">
        <v>0</v>
      </c>
      <c r="L230" s="32">
        <v>0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0</v>
      </c>
      <c r="S230" s="32">
        <v>0</v>
      </c>
      <c r="AL230" s="52" t="s">
        <v>88</v>
      </c>
      <c r="AM230" t="s">
        <v>793</v>
      </c>
      <c r="AN230">
        <v>0</v>
      </c>
      <c r="AO230">
        <v>5</v>
      </c>
      <c r="AQ230">
        <v>5</v>
      </c>
      <c r="AS230" s="52" t="s">
        <v>163</v>
      </c>
    </row>
    <row r="231" spans="2:45">
      <c r="B231" s="28" t="s">
        <v>794</v>
      </c>
      <c r="C231" s="21" t="s">
        <v>78</v>
      </c>
      <c r="D231" s="22" t="s">
        <v>795</v>
      </c>
      <c r="E231" s="23">
        <v>0.35</v>
      </c>
      <c r="F231" s="24">
        <v>0</v>
      </c>
      <c r="G231" s="11">
        <v>0</v>
      </c>
      <c r="H231" s="25" t="s">
        <v>163</v>
      </c>
      <c r="I231" s="19">
        <v>0</v>
      </c>
      <c r="J231" s="31">
        <v>0.35</v>
      </c>
      <c r="K231" s="32">
        <v>0</v>
      </c>
      <c r="L231" s="32">
        <v>0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0</v>
      </c>
      <c r="S231" s="32">
        <v>0</v>
      </c>
      <c r="AL231" s="52" t="s">
        <v>88</v>
      </c>
      <c r="AM231" t="s">
        <v>793</v>
      </c>
      <c r="AN231">
        <v>6</v>
      </c>
      <c r="AO231">
        <v>999</v>
      </c>
      <c r="AQ231">
        <v>3</v>
      </c>
      <c r="AS231" s="52" t="s">
        <v>163</v>
      </c>
    </row>
    <row r="232" spans="2:45">
      <c r="B232" s="28" t="s">
        <v>796</v>
      </c>
      <c r="C232" s="21" t="s">
        <v>78</v>
      </c>
      <c r="D232" s="22" t="s">
        <v>797</v>
      </c>
      <c r="E232" s="23">
        <v>0.35</v>
      </c>
      <c r="F232" s="24">
        <v>0</v>
      </c>
      <c r="G232" s="11">
        <v>0</v>
      </c>
      <c r="H232" s="25" t="s">
        <v>163</v>
      </c>
      <c r="I232" s="19">
        <v>0</v>
      </c>
      <c r="J232" s="31">
        <v>0.35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  <c r="AL232" s="52" t="s">
        <v>88</v>
      </c>
      <c r="AM232" t="s">
        <v>798</v>
      </c>
      <c r="AN232">
        <v>0</v>
      </c>
      <c r="AO232">
        <v>5</v>
      </c>
      <c r="AQ232">
        <v>5</v>
      </c>
      <c r="AS232" s="52" t="s">
        <v>163</v>
      </c>
    </row>
    <row r="233" spans="2:45">
      <c r="B233" s="28" t="s">
        <v>799</v>
      </c>
      <c r="C233" s="21" t="s">
        <v>78</v>
      </c>
      <c r="D233" s="22" t="s">
        <v>800</v>
      </c>
      <c r="E233" s="23">
        <v>0.35</v>
      </c>
      <c r="F233" s="24">
        <v>0</v>
      </c>
      <c r="G233" s="11">
        <v>0</v>
      </c>
      <c r="H233" s="25" t="s">
        <v>163</v>
      </c>
      <c r="I233" s="19">
        <v>0</v>
      </c>
      <c r="J233" s="31">
        <v>0.35</v>
      </c>
      <c r="K233" s="32">
        <v>0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0</v>
      </c>
      <c r="S233" s="32">
        <v>0</v>
      </c>
      <c r="AL233" s="52" t="s">
        <v>88</v>
      </c>
      <c r="AM233" t="s">
        <v>798</v>
      </c>
      <c r="AN233">
        <v>6</v>
      </c>
      <c r="AO233">
        <v>999</v>
      </c>
      <c r="AQ233">
        <v>3</v>
      </c>
      <c r="AS233" s="52" t="s">
        <v>163</v>
      </c>
    </row>
    <row r="234" spans="2:45">
      <c r="B234" s="28" t="s">
        <v>801</v>
      </c>
      <c r="C234" s="21" t="s">
        <v>78</v>
      </c>
      <c r="D234" s="22" t="s">
        <v>802</v>
      </c>
      <c r="E234" s="23">
        <v>0.35</v>
      </c>
      <c r="F234" s="24">
        <v>0</v>
      </c>
      <c r="G234" s="11">
        <v>0</v>
      </c>
      <c r="H234" s="25" t="s">
        <v>163</v>
      </c>
      <c r="I234" s="19">
        <v>0</v>
      </c>
      <c r="J234" s="31">
        <v>0.35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  <c r="AL234" s="52" t="s">
        <v>88</v>
      </c>
      <c r="AM234" t="s">
        <v>803</v>
      </c>
      <c r="AN234">
        <v>0</v>
      </c>
      <c r="AO234">
        <v>5</v>
      </c>
      <c r="AQ234">
        <v>5</v>
      </c>
      <c r="AS234" s="52" t="s">
        <v>163</v>
      </c>
    </row>
    <row r="235" spans="2:45">
      <c r="B235" s="28" t="s">
        <v>804</v>
      </c>
      <c r="C235" s="21" t="s">
        <v>78</v>
      </c>
      <c r="D235" s="22" t="s">
        <v>805</v>
      </c>
      <c r="E235" s="23">
        <v>0.35</v>
      </c>
      <c r="F235" s="24">
        <v>0</v>
      </c>
      <c r="G235" s="11">
        <v>0</v>
      </c>
      <c r="H235" s="25" t="s">
        <v>163</v>
      </c>
      <c r="I235" s="19">
        <v>0</v>
      </c>
      <c r="J235" s="31">
        <v>0.35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0</v>
      </c>
      <c r="S235" s="32">
        <v>0</v>
      </c>
      <c r="AL235" s="52" t="s">
        <v>88</v>
      </c>
      <c r="AM235" t="s">
        <v>803</v>
      </c>
      <c r="AN235">
        <v>6</v>
      </c>
      <c r="AO235">
        <v>999</v>
      </c>
      <c r="AQ235">
        <v>3</v>
      </c>
      <c r="AS235" s="52" t="s">
        <v>163</v>
      </c>
    </row>
    <row r="236" spans="2:45">
      <c r="B236" s="28" t="s">
        <v>806</v>
      </c>
      <c r="C236" s="21" t="s">
        <v>78</v>
      </c>
      <c r="D236" s="22" t="s">
        <v>807</v>
      </c>
      <c r="E236" s="23">
        <v>0.35</v>
      </c>
      <c r="F236" s="24">
        <v>0</v>
      </c>
      <c r="G236" s="11">
        <v>0</v>
      </c>
      <c r="H236" s="25" t="s">
        <v>163</v>
      </c>
      <c r="I236" s="19">
        <v>0</v>
      </c>
      <c r="J236" s="31">
        <v>0.35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AL236" s="52" t="s">
        <v>88</v>
      </c>
      <c r="AM236" t="s">
        <v>89</v>
      </c>
      <c r="AN236">
        <v>0</v>
      </c>
      <c r="AO236">
        <v>5</v>
      </c>
      <c r="AQ236">
        <v>5</v>
      </c>
      <c r="AS236" s="52" t="s">
        <v>163</v>
      </c>
    </row>
    <row r="237" spans="2:45">
      <c r="B237" s="28" t="s">
        <v>808</v>
      </c>
      <c r="C237" s="21" t="s">
        <v>78</v>
      </c>
      <c r="D237" s="22" t="s">
        <v>809</v>
      </c>
      <c r="E237" s="23">
        <v>0.35</v>
      </c>
      <c r="F237" s="24">
        <v>0</v>
      </c>
      <c r="G237" s="11">
        <v>0</v>
      </c>
      <c r="H237" s="25" t="s">
        <v>163</v>
      </c>
      <c r="I237" s="19">
        <v>0</v>
      </c>
      <c r="J237" s="31">
        <v>0.35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  <c r="AL237" s="52" t="s">
        <v>88</v>
      </c>
      <c r="AM237" t="s">
        <v>89</v>
      </c>
      <c r="AN237">
        <v>6</v>
      </c>
      <c r="AO237">
        <v>999</v>
      </c>
      <c r="AQ237">
        <v>3</v>
      </c>
      <c r="AS237" s="52" t="s">
        <v>163</v>
      </c>
    </row>
    <row r="238" spans="2:45">
      <c r="B238" s="28" t="s">
        <v>810</v>
      </c>
      <c r="C238" s="21" t="s">
        <v>78</v>
      </c>
      <c r="D238" s="22" t="s">
        <v>811</v>
      </c>
      <c r="E238" s="23">
        <v>0.35</v>
      </c>
      <c r="F238" s="24">
        <v>0</v>
      </c>
      <c r="G238" s="11">
        <v>0</v>
      </c>
      <c r="H238" s="25" t="s">
        <v>163</v>
      </c>
      <c r="I238" s="19">
        <v>0</v>
      </c>
      <c r="J238" s="31">
        <v>0.35</v>
      </c>
      <c r="K238" s="32">
        <v>0</v>
      </c>
      <c r="L238" s="32">
        <v>0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0</v>
      </c>
      <c r="S238" s="32">
        <v>0</v>
      </c>
      <c r="AL238" s="52" t="s">
        <v>88</v>
      </c>
      <c r="AM238" t="s">
        <v>282</v>
      </c>
      <c r="AN238">
        <v>0</v>
      </c>
      <c r="AO238">
        <v>5</v>
      </c>
      <c r="AQ238">
        <v>5</v>
      </c>
      <c r="AS238" s="52" t="s">
        <v>163</v>
      </c>
    </row>
    <row r="239" spans="2:45">
      <c r="B239" s="28" t="s">
        <v>812</v>
      </c>
      <c r="C239" s="21" t="s">
        <v>78</v>
      </c>
      <c r="D239" s="22" t="s">
        <v>813</v>
      </c>
      <c r="E239" s="23">
        <v>0.35</v>
      </c>
      <c r="F239" s="24">
        <v>0</v>
      </c>
      <c r="G239" s="11">
        <v>0</v>
      </c>
      <c r="H239" s="25" t="s">
        <v>163</v>
      </c>
      <c r="I239" s="19">
        <v>0</v>
      </c>
      <c r="J239" s="31">
        <v>0.35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  <c r="AL239" s="52" t="s">
        <v>88</v>
      </c>
      <c r="AM239" t="s">
        <v>282</v>
      </c>
      <c r="AN239">
        <v>6</v>
      </c>
      <c r="AO239">
        <v>999</v>
      </c>
      <c r="AQ239">
        <v>3</v>
      </c>
      <c r="AS239" s="52" t="s">
        <v>163</v>
      </c>
    </row>
    <row r="240" spans="2:45">
      <c r="B240" s="28" t="s">
        <v>814</v>
      </c>
      <c r="C240" s="21" t="s">
        <v>78</v>
      </c>
      <c r="D240" s="22" t="s">
        <v>815</v>
      </c>
      <c r="E240" s="23">
        <v>0.35</v>
      </c>
      <c r="F240" s="24">
        <v>0</v>
      </c>
      <c r="G240" s="11">
        <v>0</v>
      </c>
      <c r="H240" s="25" t="s">
        <v>163</v>
      </c>
      <c r="I240" s="19">
        <v>0</v>
      </c>
      <c r="J240" s="31">
        <v>0.35</v>
      </c>
      <c r="K240" s="32">
        <v>0</v>
      </c>
      <c r="L240" s="32">
        <v>0</v>
      </c>
      <c r="M240" s="32">
        <v>0</v>
      </c>
      <c r="N240" s="32">
        <v>0</v>
      </c>
      <c r="O240" s="32">
        <v>0</v>
      </c>
      <c r="P240" s="32">
        <v>0</v>
      </c>
      <c r="Q240" s="32">
        <v>0</v>
      </c>
      <c r="R240" s="32">
        <v>0</v>
      </c>
      <c r="S240" s="32">
        <v>0</v>
      </c>
      <c r="AL240" s="52" t="s">
        <v>88</v>
      </c>
      <c r="AM240" t="s">
        <v>816</v>
      </c>
      <c r="AN240">
        <v>0</v>
      </c>
      <c r="AO240">
        <v>5</v>
      </c>
      <c r="AQ240">
        <v>5</v>
      </c>
      <c r="AS240" s="52" t="s">
        <v>163</v>
      </c>
    </row>
    <row r="241" spans="2:45">
      <c r="B241" s="28" t="s">
        <v>817</v>
      </c>
      <c r="C241" s="21" t="s">
        <v>78</v>
      </c>
      <c r="D241" s="22" t="s">
        <v>818</v>
      </c>
      <c r="E241" s="23">
        <v>0.35</v>
      </c>
      <c r="F241" s="24">
        <v>0</v>
      </c>
      <c r="G241" s="11">
        <v>0</v>
      </c>
      <c r="H241" s="25" t="s">
        <v>163</v>
      </c>
      <c r="I241" s="19">
        <v>0</v>
      </c>
      <c r="J241" s="31">
        <v>0.35</v>
      </c>
      <c r="K241" s="32">
        <v>0</v>
      </c>
      <c r="L241" s="32">
        <v>0</v>
      </c>
      <c r="M241" s="32">
        <v>0</v>
      </c>
      <c r="N241" s="32">
        <v>0</v>
      </c>
      <c r="O241" s="32">
        <v>0</v>
      </c>
      <c r="P241" s="32">
        <v>0</v>
      </c>
      <c r="Q241" s="32">
        <v>0</v>
      </c>
      <c r="R241" s="32">
        <v>0</v>
      </c>
      <c r="S241" s="32">
        <v>0</v>
      </c>
      <c r="AL241" s="52" t="s">
        <v>88</v>
      </c>
      <c r="AM241" t="s">
        <v>816</v>
      </c>
      <c r="AN241">
        <v>6</v>
      </c>
      <c r="AO241">
        <v>999</v>
      </c>
      <c r="AQ241">
        <v>3</v>
      </c>
      <c r="AS241" s="52" t="s">
        <v>163</v>
      </c>
    </row>
    <row r="242" spans="2:45">
      <c r="B242" s="28" t="s">
        <v>819</v>
      </c>
      <c r="C242" s="21" t="s">
        <v>78</v>
      </c>
      <c r="D242" s="22" t="s">
        <v>820</v>
      </c>
      <c r="E242" s="23">
        <v>0.35</v>
      </c>
      <c r="F242" s="24">
        <v>0</v>
      </c>
      <c r="G242" s="11">
        <v>0</v>
      </c>
      <c r="H242" s="25" t="s">
        <v>163</v>
      </c>
      <c r="I242" s="19">
        <v>0</v>
      </c>
      <c r="J242" s="31">
        <v>0.35</v>
      </c>
      <c r="K242" s="32">
        <v>0</v>
      </c>
      <c r="L242" s="32">
        <v>0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0</v>
      </c>
      <c r="S242" s="32">
        <v>0</v>
      </c>
      <c r="AL242" s="52" t="s">
        <v>88</v>
      </c>
      <c r="AM242" t="s">
        <v>821</v>
      </c>
      <c r="AN242">
        <v>0</v>
      </c>
      <c r="AO242">
        <v>5</v>
      </c>
      <c r="AQ242">
        <v>5</v>
      </c>
      <c r="AS242" s="52" t="s">
        <v>163</v>
      </c>
    </row>
    <row r="243" spans="2:45">
      <c r="B243" s="28" t="s">
        <v>822</v>
      </c>
      <c r="C243" s="21" t="s">
        <v>78</v>
      </c>
      <c r="D243" s="22" t="s">
        <v>823</v>
      </c>
      <c r="E243" s="23">
        <v>0.35</v>
      </c>
      <c r="F243" s="24">
        <v>0</v>
      </c>
      <c r="G243" s="11">
        <v>0</v>
      </c>
      <c r="H243" s="25" t="s">
        <v>163</v>
      </c>
      <c r="I243" s="19">
        <v>0</v>
      </c>
      <c r="J243" s="31">
        <v>0.35</v>
      </c>
      <c r="K243" s="32">
        <v>0</v>
      </c>
      <c r="L243" s="32">
        <v>0</v>
      </c>
      <c r="M243" s="32">
        <v>0</v>
      </c>
      <c r="N243" s="32">
        <v>0</v>
      </c>
      <c r="O243" s="32">
        <v>0</v>
      </c>
      <c r="P243" s="32">
        <v>0</v>
      </c>
      <c r="Q243" s="32">
        <v>0</v>
      </c>
      <c r="R243" s="32">
        <v>0</v>
      </c>
      <c r="S243" s="32">
        <v>0</v>
      </c>
      <c r="AL243" s="52" t="s">
        <v>88</v>
      </c>
      <c r="AM243" t="s">
        <v>821</v>
      </c>
      <c r="AN243">
        <v>6</v>
      </c>
      <c r="AO243">
        <v>999</v>
      </c>
      <c r="AQ243">
        <v>3</v>
      </c>
      <c r="AS243" s="52" t="s">
        <v>163</v>
      </c>
    </row>
    <row r="244" spans="2:45">
      <c r="B244" s="28" t="s">
        <v>824</v>
      </c>
      <c r="C244" s="21" t="s">
        <v>78</v>
      </c>
      <c r="D244" s="22" t="s">
        <v>825</v>
      </c>
      <c r="E244" s="23">
        <v>0.35</v>
      </c>
      <c r="F244" s="24">
        <v>0</v>
      </c>
      <c r="G244" s="11">
        <v>0</v>
      </c>
      <c r="H244" s="25" t="s">
        <v>163</v>
      </c>
      <c r="I244" s="19">
        <v>0</v>
      </c>
      <c r="J244" s="31">
        <v>0.35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0</v>
      </c>
      <c r="S244" s="32">
        <v>0</v>
      </c>
      <c r="AL244" s="52" t="s">
        <v>88</v>
      </c>
      <c r="AM244" t="s">
        <v>826</v>
      </c>
      <c r="AN244">
        <v>0</v>
      </c>
      <c r="AO244">
        <v>5</v>
      </c>
      <c r="AQ244">
        <v>5</v>
      </c>
      <c r="AS244" s="52" t="s">
        <v>163</v>
      </c>
    </row>
    <row r="245" spans="2:45">
      <c r="B245" s="85" t="s">
        <v>827</v>
      </c>
      <c r="C245" s="87" t="s">
        <v>193</v>
      </c>
      <c r="D245" s="88" t="s">
        <v>449</v>
      </c>
      <c r="E245" s="89">
        <v>0.55000000000000004</v>
      </c>
      <c r="F245" s="24">
        <v>0</v>
      </c>
      <c r="G245" s="11">
        <v>0</v>
      </c>
      <c r="H245" s="25" t="s">
        <v>163</v>
      </c>
      <c r="I245" s="19">
        <v>1</v>
      </c>
      <c r="J245" s="31">
        <v>0.4</v>
      </c>
      <c r="K245" s="32">
        <v>3</v>
      </c>
      <c r="L245" s="32">
        <v>3</v>
      </c>
      <c r="M245" s="32">
        <v>3</v>
      </c>
      <c r="N245" s="32">
        <v>3</v>
      </c>
      <c r="O245" s="32">
        <v>3</v>
      </c>
      <c r="P245" s="32">
        <v>3</v>
      </c>
      <c r="Q245" s="32">
        <v>3</v>
      </c>
      <c r="R245" s="32">
        <v>3</v>
      </c>
      <c r="S245" s="32">
        <v>3</v>
      </c>
      <c r="AL245" s="52" t="s">
        <v>88</v>
      </c>
      <c r="AM245" t="s">
        <v>826</v>
      </c>
      <c r="AN245">
        <v>6</v>
      </c>
      <c r="AO245">
        <v>999</v>
      </c>
      <c r="AQ245">
        <v>3</v>
      </c>
      <c r="AS245" s="52" t="s">
        <v>163</v>
      </c>
    </row>
    <row r="246" spans="2:45">
      <c r="B246" s="85" t="s">
        <v>828</v>
      </c>
      <c r="C246" s="87" t="s">
        <v>193</v>
      </c>
      <c r="D246" s="88" t="s">
        <v>451</v>
      </c>
      <c r="E246" s="89">
        <v>0.55000000000000004</v>
      </c>
      <c r="F246" s="24">
        <v>0</v>
      </c>
      <c r="G246" s="11">
        <v>0</v>
      </c>
      <c r="H246" s="25" t="s">
        <v>163</v>
      </c>
      <c r="I246" s="19">
        <v>1</v>
      </c>
      <c r="J246" s="31">
        <v>0.4</v>
      </c>
      <c r="K246" s="32">
        <v>3</v>
      </c>
      <c r="L246" s="32">
        <v>3</v>
      </c>
      <c r="M246" s="32">
        <v>3</v>
      </c>
      <c r="N246" s="32">
        <v>3</v>
      </c>
      <c r="O246" s="32">
        <v>3</v>
      </c>
      <c r="P246" s="32">
        <v>3</v>
      </c>
      <c r="Q246" s="32">
        <v>3</v>
      </c>
      <c r="R246" s="32">
        <v>3</v>
      </c>
      <c r="S246" s="32">
        <v>3</v>
      </c>
      <c r="AL246" s="52" t="s">
        <v>88</v>
      </c>
      <c r="AM246" t="s">
        <v>829</v>
      </c>
      <c r="AN246">
        <v>0</v>
      </c>
      <c r="AO246">
        <v>5</v>
      </c>
      <c r="AQ246">
        <v>5</v>
      </c>
      <c r="AS246" s="52" t="s">
        <v>163</v>
      </c>
    </row>
    <row r="247" spans="2:45">
      <c r="B247" s="85" t="s">
        <v>830</v>
      </c>
      <c r="C247" s="87" t="s">
        <v>193</v>
      </c>
      <c r="D247" s="88" t="s">
        <v>454</v>
      </c>
      <c r="E247" s="89">
        <v>0.44</v>
      </c>
      <c r="F247" s="24">
        <v>0</v>
      </c>
      <c r="G247" s="11">
        <v>0</v>
      </c>
      <c r="H247" s="25" t="s">
        <v>163</v>
      </c>
      <c r="I247" s="19">
        <v>1</v>
      </c>
      <c r="J247" s="31">
        <v>0.35</v>
      </c>
      <c r="K247" s="32">
        <v>2</v>
      </c>
      <c r="L247" s="32">
        <v>2</v>
      </c>
      <c r="M247" s="32">
        <v>2</v>
      </c>
      <c r="N247" s="32">
        <v>2</v>
      </c>
      <c r="O247" s="32">
        <v>2</v>
      </c>
      <c r="P247" s="32">
        <v>2</v>
      </c>
      <c r="Q247" s="32">
        <v>2</v>
      </c>
      <c r="R247" s="32">
        <v>2</v>
      </c>
      <c r="S247" s="32">
        <v>2</v>
      </c>
      <c r="AL247" s="52" t="s">
        <v>88</v>
      </c>
      <c r="AM247" t="s">
        <v>829</v>
      </c>
      <c r="AN247">
        <v>6</v>
      </c>
      <c r="AO247">
        <v>999</v>
      </c>
      <c r="AQ247">
        <v>3</v>
      </c>
      <c r="AS247" s="52" t="s">
        <v>163</v>
      </c>
    </row>
    <row r="248" spans="2:45">
      <c r="B248" s="85" t="s">
        <v>831</v>
      </c>
      <c r="C248" s="87" t="s">
        <v>193</v>
      </c>
      <c r="D248" s="88" t="s">
        <v>456</v>
      </c>
      <c r="E248" s="89">
        <v>0.55000000000000004</v>
      </c>
      <c r="F248" s="24">
        <v>0</v>
      </c>
      <c r="G248" s="11">
        <v>0</v>
      </c>
      <c r="H248" s="25" t="s">
        <v>163</v>
      </c>
      <c r="I248" s="19">
        <v>1</v>
      </c>
      <c r="J248" s="31">
        <v>0.4</v>
      </c>
      <c r="K248" s="32">
        <v>3</v>
      </c>
      <c r="L248" s="32">
        <v>3</v>
      </c>
      <c r="M248" s="32">
        <v>3</v>
      </c>
      <c r="N248" s="32">
        <v>3</v>
      </c>
      <c r="O248" s="32">
        <v>3</v>
      </c>
      <c r="P248" s="32">
        <v>3</v>
      </c>
      <c r="Q248" s="32">
        <v>3</v>
      </c>
      <c r="R248" s="32">
        <v>3</v>
      </c>
      <c r="S248" s="32">
        <v>3</v>
      </c>
      <c r="AL248" s="52" t="s">
        <v>88</v>
      </c>
      <c r="AM248" t="s">
        <v>832</v>
      </c>
      <c r="AN248">
        <v>0</v>
      </c>
      <c r="AO248">
        <v>5</v>
      </c>
      <c r="AQ248">
        <v>5</v>
      </c>
      <c r="AS248" s="52" t="s">
        <v>163</v>
      </c>
    </row>
    <row r="249" spans="2:45">
      <c r="B249" s="85" t="s">
        <v>833</v>
      </c>
      <c r="C249" s="87" t="s">
        <v>193</v>
      </c>
      <c r="D249" s="88" t="s">
        <v>458</v>
      </c>
      <c r="E249" s="89">
        <v>0.55000000000000004</v>
      </c>
      <c r="F249" s="24">
        <v>0</v>
      </c>
      <c r="G249" s="11">
        <v>0</v>
      </c>
      <c r="H249" s="25" t="s">
        <v>163</v>
      </c>
      <c r="I249" s="19">
        <v>1</v>
      </c>
      <c r="J249" s="31">
        <v>0.4</v>
      </c>
      <c r="K249" s="32">
        <v>3</v>
      </c>
      <c r="L249" s="32">
        <v>3</v>
      </c>
      <c r="M249" s="32">
        <v>3</v>
      </c>
      <c r="N249" s="32">
        <v>3</v>
      </c>
      <c r="O249" s="32">
        <v>3</v>
      </c>
      <c r="P249" s="32">
        <v>3</v>
      </c>
      <c r="Q249" s="32">
        <v>3</v>
      </c>
      <c r="R249" s="32">
        <v>3</v>
      </c>
      <c r="S249" s="32">
        <v>3</v>
      </c>
      <c r="AL249" s="52" t="s">
        <v>88</v>
      </c>
      <c r="AM249" t="s">
        <v>832</v>
      </c>
      <c r="AN249">
        <v>6</v>
      </c>
      <c r="AO249">
        <v>999</v>
      </c>
      <c r="AQ249">
        <v>3</v>
      </c>
      <c r="AS249" s="52" t="s">
        <v>163</v>
      </c>
    </row>
    <row r="250" spans="2:45">
      <c r="B250" s="85" t="s">
        <v>834</v>
      </c>
      <c r="C250" s="87" t="s">
        <v>193</v>
      </c>
      <c r="D250" s="88" t="s">
        <v>461</v>
      </c>
      <c r="E250" s="89">
        <v>0.55000000000000004</v>
      </c>
      <c r="F250" s="24">
        <v>0</v>
      </c>
      <c r="G250" s="11">
        <v>0</v>
      </c>
      <c r="H250" s="25" t="s">
        <v>163</v>
      </c>
      <c r="I250" s="19">
        <v>1</v>
      </c>
      <c r="J250" s="31">
        <v>0.4</v>
      </c>
      <c r="K250" s="32">
        <v>3</v>
      </c>
      <c r="L250" s="32">
        <v>3</v>
      </c>
      <c r="M250" s="32">
        <v>3</v>
      </c>
      <c r="N250" s="32">
        <v>3</v>
      </c>
      <c r="O250" s="32">
        <v>3</v>
      </c>
      <c r="P250" s="32">
        <v>3</v>
      </c>
      <c r="Q250" s="32">
        <v>3</v>
      </c>
      <c r="R250" s="32">
        <v>3</v>
      </c>
      <c r="S250" s="32">
        <v>3</v>
      </c>
      <c r="AL250" s="52" t="s">
        <v>88</v>
      </c>
      <c r="AM250" t="s">
        <v>290</v>
      </c>
      <c r="AN250">
        <v>0</v>
      </c>
      <c r="AO250">
        <v>5</v>
      </c>
      <c r="AQ250">
        <v>5</v>
      </c>
      <c r="AS250" s="52" t="s">
        <v>163</v>
      </c>
    </row>
    <row r="251" spans="2:45">
      <c r="B251" s="85" t="s">
        <v>835</v>
      </c>
      <c r="C251" s="87" t="s">
        <v>193</v>
      </c>
      <c r="D251" s="88" t="s">
        <v>464</v>
      </c>
      <c r="E251" s="89">
        <v>0.55000000000000004</v>
      </c>
      <c r="F251" s="24">
        <v>0</v>
      </c>
      <c r="G251" s="11">
        <v>0</v>
      </c>
      <c r="H251" s="25" t="s">
        <v>163</v>
      </c>
      <c r="I251" s="19">
        <v>1</v>
      </c>
      <c r="J251" s="31">
        <v>0.4</v>
      </c>
      <c r="K251" s="32">
        <v>3</v>
      </c>
      <c r="L251" s="32">
        <v>3</v>
      </c>
      <c r="M251" s="32">
        <v>3</v>
      </c>
      <c r="N251" s="32">
        <v>3</v>
      </c>
      <c r="O251" s="32">
        <v>3</v>
      </c>
      <c r="P251" s="32">
        <v>3</v>
      </c>
      <c r="Q251" s="32">
        <v>3</v>
      </c>
      <c r="R251" s="32">
        <v>3</v>
      </c>
      <c r="S251" s="32">
        <v>3</v>
      </c>
      <c r="AL251" s="52" t="s">
        <v>88</v>
      </c>
      <c r="AM251" t="s">
        <v>290</v>
      </c>
      <c r="AN251">
        <v>6</v>
      </c>
      <c r="AO251">
        <v>999</v>
      </c>
      <c r="AQ251">
        <v>3</v>
      </c>
      <c r="AS251" s="52" t="s">
        <v>163</v>
      </c>
    </row>
    <row r="252" spans="2:45">
      <c r="B252" s="85" t="s">
        <v>836</v>
      </c>
      <c r="C252" s="87" t="s">
        <v>193</v>
      </c>
      <c r="D252" s="88" t="s">
        <v>467</v>
      </c>
      <c r="E252" s="89">
        <v>0.55000000000000004</v>
      </c>
      <c r="F252" s="24">
        <v>0</v>
      </c>
      <c r="G252" s="11">
        <v>0</v>
      </c>
      <c r="H252" s="25" t="s">
        <v>163</v>
      </c>
      <c r="I252" s="19">
        <v>1</v>
      </c>
      <c r="J252" s="31">
        <v>0.4</v>
      </c>
      <c r="K252" s="32">
        <v>3</v>
      </c>
      <c r="L252" s="32">
        <v>3</v>
      </c>
      <c r="M252" s="32">
        <v>3</v>
      </c>
      <c r="N252" s="32">
        <v>3</v>
      </c>
      <c r="O252" s="32">
        <v>3</v>
      </c>
      <c r="P252" s="32">
        <v>3</v>
      </c>
      <c r="Q252" s="32">
        <v>3</v>
      </c>
      <c r="R252" s="32">
        <v>3</v>
      </c>
      <c r="S252" s="32">
        <v>3</v>
      </c>
      <c r="AL252" s="52" t="s">
        <v>88</v>
      </c>
      <c r="AM252" t="s">
        <v>837</v>
      </c>
      <c r="AN252">
        <v>0</v>
      </c>
      <c r="AO252">
        <v>5</v>
      </c>
      <c r="AQ252">
        <v>5</v>
      </c>
      <c r="AS252" s="52" t="s">
        <v>163</v>
      </c>
    </row>
    <row r="253" spans="2:45">
      <c r="B253" s="85" t="s">
        <v>838</v>
      </c>
      <c r="C253" s="87" t="s">
        <v>193</v>
      </c>
      <c r="D253" s="88" t="s">
        <v>470</v>
      </c>
      <c r="E253" s="89">
        <v>0.55000000000000004</v>
      </c>
      <c r="F253" s="24">
        <v>0</v>
      </c>
      <c r="G253" s="11">
        <v>0</v>
      </c>
      <c r="H253" s="25" t="s">
        <v>163</v>
      </c>
      <c r="I253" s="19">
        <v>1</v>
      </c>
      <c r="J253" s="31">
        <v>0.4</v>
      </c>
      <c r="K253" s="32">
        <v>3</v>
      </c>
      <c r="L253" s="32">
        <v>3</v>
      </c>
      <c r="M253" s="32">
        <v>3</v>
      </c>
      <c r="N253" s="32">
        <v>3</v>
      </c>
      <c r="O253" s="32">
        <v>3</v>
      </c>
      <c r="P253" s="32">
        <v>3</v>
      </c>
      <c r="Q253" s="32">
        <v>3</v>
      </c>
      <c r="R253" s="32">
        <v>3</v>
      </c>
      <c r="S253" s="32">
        <v>3</v>
      </c>
      <c r="AL253" s="52" t="s">
        <v>88</v>
      </c>
      <c r="AM253" t="s">
        <v>837</v>
      </c>
      <c r="AN253">
        <v>6</v>
      </c>
      <c r="AO253">
        <v>999</v>
      </c>
      <c r="AQ253">
        <v>3</v>
      </c>
      <c r="AS253" s="52" t="s">
        <v>163</v>
      </c>
    </row>
    <row r="254" spans="2:45">
      <c r="B254" s="85" t="s">
        <v>839</v>
      </c>
      <c r="C254" s="87" t="s">
        <v>193</v>
      </c>
      <c r="D254" s="88" t="s">
        <v>473</v>
      </c>
      <c r="E254" s="89">
        <v>0.44</v>
      </c>
      <c r="F254" s="24">
        <v>0</v>
      </c>
      <c r="G254" s="11">
        <v>0</v>
      </c>
      <c r="H254" s="25" t="s">
        <v>163</v>
      </c>
      <c r="I254" s="19">
        <v>1</v>
      </c>
      <c r="J254" s="31">
        <v>0.35</v>
      </c>
      <c r="K254" s="32">
        <v>2</v>
      </c>
      <c r="L254" s="32">
        <v>2</v>
      </c>
      <c r="M254" s="32">
        <v>2</v>
      </c>
      <c r="N254" s="32">
        <v>2</v>
      </c>
      <c r="O254" s="32">
        <v>2</v>
      </c>
      <c r="P254" s="32">
        <v>2</v>
      </c>
      <c r="Q254" s="32">
        <v>2</v>
      </c>
      <c r="R254" s="32">
        <v>2</v>
      </c>
      <c r="S254" s="32">
        <v>2</v>
      </c>
      <c r="AL254" s="52" t="s">
        <v>88</v>
      </c>
      <c r="AM254" t="s">
        <v>840</v>
      </c>
      <c r="AN254">
        <v>0</v>
      </c>
      <c r="AO254">
        <v>5</v>
      </c>
      <c r="AQ254">
        <v>5</v>
      </c>
      <c r="AS254" s="52" t="s">
        <v>163</v>
      </c>
    </row>
    <row r="255" spans="2:45">
      <c r="B255" s="85" t="s">
        <v>841</v>
      </c>
      <c r="C255" s="87" t="s">
        <v>193</v>
      </c>
      <c r="D255" s="88" t="s">
        <v>476</v>
      </c>
      <c r="E255" s="89">
        <v>0.44</v>
      </c>
      <c r="F255" s="24">
        <v>0</v>
      </c>
      <c r="G255" s="11">
        <v>0</v>
      </c>
      <c r="H255" s="25" t="s">
        <v>163</v>
      </c>
      <c r="I255" s="19">
        <v>1</v>
      </c>
      <c r="J255" s="31">
        <v>0.35</v>
      </c>
      <c r="K255" s="32">
        <v>2</v>
      </c>
      <c r="L255" s="32">
        <v>2</v>
      </c>
      <c r="M255" s="32">
        <v>2</v>
      </c>
      <c r="N255" s="32">
        <v>2</v>
      </c>
      <c r="O255" s="32">
        <v>2</v>
      </c>
      <c r="P255" s="32">
        <v>2</v>
      </c>
      <c r="Q255" s="32">
        <v>2</v>
      </c>
      <c r="R255" s="32">
        <v>2</v>
      </c>
      <c r="S255" s="32">
        <v>2</v>
      </c>
      <c r="AL255" s="52" t="s">
        <v>88</v>
      </c>
      <c r="AM255" t="s">
        <v>840</v>
      </c>
      <c r="AN255">
        <v>6</v>
      </c>
      <c r="AO255">
        <v>999</v>
      </c>
      <c r="AQ255">
        <v>3</v>
      </c>
      <c r="AS255" s="52" t="s">
        <v>163</v>
      </c>
    </row>
    <row r="256" spans="2:45">
      <c r="B256" s="85" t="s">
        <v>842</v>
      </c>
      <c r="C256" s="87" t="s">
        <v>193</v>
      </c>
      <c r="D256" s="88" t="s">
        <v>479</v>
      </c>
      <c r="E256" s="89">
        <v>0.55000000000000004</v>
      </c>
      <c r="F256" s="24">
        <v>0</v>
      </c>
      <c r="G256" s="11">
        <v>0</v>
      </c>
      <c r="H256" s="25" t="s">
        <v>163</v>
      </c>
      <c r="I256" s="19">
        <v>1</v>
      </c>
      <c r="J256" s="31">
        <v>0.4</v>
      </c>
      <c r="K256" s="32">
        <v>3</v>
      </c>
      <c r="L256" s="32">
        <v>3</v>
      </c>
      <c r="M256" s="32">
        <v>3</v>
      </c>
      <c r="N256" s="32">
        <v>3</v>
      </c>
      <c r="O256" s="32">
        <v>3</v>
      </c>
      <c r="P256" s="32">
        <v>3</v>
      </c>
      <c r="Q256" s="32">
        <v>3</v>
      </c>
      <c r="R256" s="32">
        <v>3</v>
      </c>
      <c r="S256" s="32">
        <v>3</v>
      </c>
      <c r="AL256" s="52" t="s">
        <v>88</v>
      </c>
      <c r="AM256" t="s">
        <v>843</v>
      </c>
      <c r="AN256">
        <v>0</v>
      </c>
      <c r="AO256">
        <v>5</v>
      </c>
      <c r="AQ256">
        <v>5</v>
      </c>
      <c r="AS256" s="52" t="s">
        <v>163</v>
      </c>
    </row>
    <row r="257" spans="2:45">
      <c r="B257" s="85" t="s">
        <v>844</v>
      </c>
      <c r="C257" s="87" t="s">
        <v>193</v>
      </c>
      <c r="D257" s="88" t="s">
        <v>482</v>
      </c>
      <c r="E257" s="89">
        <v>0.55000000000000004</v>
      </c>
      <c r="F257" s="24">
        <v>0</v>
      </c>
      <c r="G257" s="11">
        <v>0</v>
      </c>
      <c r="H257" s="25" t="s">
        <v>163</v>
      </c>
      <c r="I257" s="19">
        <v>1</v>
      </c>
      <c r="J257" s="31">
        <v>0.4</v>
      </c>
      <c r="K257" s="32">
        <v>3</v>
      </c>
      <c r="L257" s="32">
        <v>3</v>
      </c>
      <c r="M257" s="32">
        <v>3</v>
      </c>
      <c r="N257" s="32">
        <v>3</v>
      </c>
      <c r="O257" s="32">
        <v>3</v>
      </c>
      <c r="P257" s="32">
        <v>3</v>
      </c>
      <c r="Q257" s="32">
        <v>3</v>
      </c>
      <c r="R257" s="32">
        <v>3</v>
      </c>
      <c r="S257" s="32">
        <v>3</v>
      </c>
      <c r="AL257" s="52" t="s">
        <v>88</v>
      </c>
      <c r="AM257" t="s">
        <v>843</v>
      </c>
      <c r="AN257">
        <v>6</v>
      </c>
      <c r="AO257">
        <v>999</v>
      </c>
      <c r="AQ257">
        <v>3</v>
      </c>
      <c r="AS257" s="52" t="s">
        <v>163</v>
      </c>
    </row>
    <row r="258" spans="2:45">
      <c r="B258" s="85" t="s">
        <v>844</v>
      </c>
      <c r="C258" s="87" t="s">
        <v>193</v>
      </c>
      <c r="D258" s="88" t="s">
        <v>482</v>
      </c>
      <c r="E258" s="89">
        <v>0.55000000000000004</v>
      </c>
      <c r="F258" s="24">
        <v>0</v>
      </c>
      <c r="G258" s="11">
        <v>0</v>
      </c>
      <c r="H258" s="25" t="s">
        <v>163</v>
      </c>
      <c r="I258" s="19">
        <v>1</v>
      </c>
      <c r="J258" s="31">
        <v>0.4</v>
      </c>
      <c r="K258" s="32">
        <v>3</v>
      </c>
      <c r="L258" s="32">
        <v>3</v>
      </c>
      <c r="M258" s="32">
        <v>3</v>
      </c>
      <c r="N258" s="32">
        <v>3</v>
      </c>
      <c r="O258" s="32">
        <v>3</v>
      </c>
      <c r="P258" s="32">
        <v>3</v>
      </c>
      <c r="Q258" s="32">
        <v>3</v>
      </c>
      <c r="R258" s="32">
        <v>3</v>
      </c>
      <c r="S258" s="32">
        <v>3</v>
      </c>
      <c r="AL258" s="52" t="s">
        <v>88</v>
      </c>
      <c r="AM258" t="s">
        <v>845</v>
      </c>
      <c r="AN258">
        <v>0</v>
      </c>
      <c r="AO258">
        <v>5</v>
      </c>
      <c r="AQ258">
        <v>5</v>
      </c>
      <c r="AS258" s="52" t="s">
        <v>163</v>
      </c>
    </row>
    <row r="259" spans="2:45">
      <c r="B259" s="85" t="s">
        <v>846</v>
      </c>
      <c r="C259" s="87" t="s">
        <v>193</v>
      </c>
      <c r="D259" s="88" t="s">
        <v>484</v>
      </c>
      <c r="E259" s="89">
        <v>0.44</v>
      </c>
      <c r="F259" s="24">
        <v>0</v>
      </c>
      <c r="G259" s="11">
        <v>0</v>
      </c>
      <c r="H259" s="25" t="s">
        <v>163</v>
      </c>
      <c r="I259" s="19">
        <v>1</v>
      </c>
      <c r="J259" s="31">
        <v>0.35</v>
      </c>
      <c r="K259" s="32">
        <v>2</v>
      </c>
      <c r="L259" s="32">
        <v>2</v>
      </c>
      <c r="M259" s="32">
        <v>2</v>
      </c>
      <c r="N259" s="32">
        <v>2</v>
      </c>
      <c r="O259" s="32">
        <v>2</v>
      </c>
      <c r="P259" s="32">
        <v>2</v>
      </c>
      <c r="Q259" s="32">
        <v>2</v>
      </c>
      <c r="R259" s="32">
        <v>2</v>
      </c>
      <c r="S259" s="32">
        <v>2</v>
      </c>
      <c r="AL259" s="52" t="s">
        <v>88</v>
      </c>
      <c r="AM259" t="s">
        <v>845</v>
      </c>
      <c r="AN259">
        <v>6</v>
      </c>
      <c r="AO259">
        <v>999</v>
      </c>
      <c r="AQ259">
        <v>3</v>
      </c>
      <c r="AS259" s="52" t="s">
        <v>163</v>
      </c>
    </row>
    <row r="260" spans="2:45">
      <c r="B260" s="85" t="s">
        <v>847</v>
      </c>
      <c r="C260" s="87" t="s">
        <v>193</v>
      </c>
      <c r="D260" s="88" t="s">
        <v>487</v>
      </c>
      <c r="E260" s="89">
        <v>0.55000000000000004</v>
      </c>
      <c r="F260" s="24">
        <v>0</v>
      </c>
      <c r="G260" s="11">
        <v>0</v>
      </c>
      <c r="H260" s="25" t="s">
        <v>163</v>
      </c>
      <c r="I260" s="19">
        <v>1</v>
      </c>
      <c r="J260" s="31">
        <v>0.4</v>
      </c>
      <c r="K260" s="32">
        <v>3</v>
      </c>
      <c r="L260" s="32">
        <v>3</v>
      </c>
      <c r="M260" s="32">
        <v>3</v>
      </c>
      <c r="N260" s="32">
        <v>3</v>
      </c>
      <c r="O260" s="32">
        <v>3</v>
      </c>
      <c r="P260" s="32">
        <v>3</v>
      </c>
      <c r="Q260" s="32">
        <v>3</v>
      </c>
      <c r="R260" s="32">
        <v>3</v>
      </c>
      <c r="S260" s="32">
        <v>3</v>
      </c>
      <c r="AL260" s="52" t="s">
        <v>88</v>
      </c>
      <c r="AM260" t="s">
        <v>848</v>
      </c>
      <c r="AN260">
        <v>0</v>
      </c>
      <c r="AO260">
        <v>5</v>
      </c>
      <c r="AQ260">
        <v>5</v>
      </c>
      <c r="AS260" s="52" t="s">
        <v>163</v>
      </c>
    </row>
    <row r="261" spans="2:45">
      <c r="B261" s="85" t="s">
        <v>849</v>
      </c>
      <c r="C261" s="87" t="s">
        <v>193</v>
      </c>
      <c r="D261" s="88" t="s">
        <v>490</v>
      </c>
      <c r="E261" s="89">
        <v>0.44</v>
      </c>
      <c r="F261" s="24">
        <v>0</v>
      </c>
      <c r="G261" s="11">
        <v>0</v>
      </c>
      <c r="H261" s="25" t="s">
        <v>163</v>
      </c>
      <c r="I261" s="19">
        <v>1</v>
      </c>
      <c r="J261" s="31">
        <v>0.35</v>
      </c>
      <c r="K261" s="32">
        <v>2</v>
      </c>
      <c r="L261" s="32">
        <v>2</v>
      </c>
      <c r="M261" s="32">
        <v>2</v>
      </c>
      <c r="N261" s="32">
        <v>2</v>
      </c>
      <c r="O261" s="32">
        <v>2</v>
      </c>
      <c r="P261" s="32">
        <v>2</v>
      </c>
      <c r="Q261" s="32">
        <v>2</v>
      </c>
      <c r="R261" s="32">
        <v>2</v>
      </c>
      <c r="S261" s="32">
        <v>2</v>
      </c>
      <c r="AL261" s="52" t="s">
        <v>88</v>
      </c>
      <c r="AM261" t="s">
        <v>848</v>
      </c>
      <c r="AN261">
        <v>6</v>
      </c>
      <c r="AO261">
        <v>999</v>
      </c>
      <c r="AQ261">
        <v>3</v>
      </c>
      <c r="AS261" s="52" t="s">
        <v>163</v>
      </c>
    </row>
    <row r="262" spans="2:45">
      <c r="B262" s="85" t="s">
        <v>850</v>
      </c>
      <c r="C262" s="87" t="s">
        <v>193</v>
      </c>
      <c r="D262" s="88" t="s">
        <v>492</v>
      </c>
      <c r="E262" s="89">
        <v>0.55000000000000004</v>
      </c>
      <c r="F262" s="24">
        <v>0</v>
      </c>
      <c r="G262" s="11">
        <v>0</v>
      </c>
      <c r="H262" s="25" t="s">
        <v>163</v>
      </c>
      <c r="I262" s="19">
        <v>1</v>
      </c>
      <c r="J262" s="31">
        <v>0.4</v>
      </c>
      <c r="K262" s="32">
        <v>3</v>
      </c>
      <c r="L262" s="32">
        <v>3</v>
      </c>
      <c r="M262" s="32">
        <v>3</v>
      </c>
      <c r="N262" s="32">
        <v>3</v>
      </c>
      <c r="O262" s="32">
        <v>3</v>
      </c>
      <c r="P262" s="32">
        <v>3</v>
      </c>
      <c r="Q262" s="32">
        <v>3</v>
      </c>
      <c r="R262" s="32">
        <v>3</v>
      </c>
      <c r="S262" s="32">
        <v>3</v>
      </c>
      <c r="AL262" s="52" t="s">
        <v>88</v>
      </c>
      <c r="AM262" t="s">
        <v>851</v>
      </c>
      <c r="AN262">
        <v>0</v>
      </c>
      <c r="AO262">
        <v>5</v>
      </c>
      <c r="AQ262">
        <v>5</v>
      </c>
      <c r="AS262" s="52" t="s">
        <v>163</v>
      </c>
    </row>
    <row r="263" spans="2:45">
      <c r="B263" s="85" t="s">
        <v>852</v>
      </c>
      <c r="C263" s="87" t="s">
        <v>193</v>
      </c>
      <c r="D263" s="88" t="s">
        <v>494</v>
      </c>
      <c r="E263" s="89">
        <v>0.44</v>
      </c>
      <c r="F263" s="24">
        <v>0</v>
      </c>
      <c r="G263" s="11">
        <v>0</v>
      </c>
      <c r="H263" s="25" t="s">
        <v>163</v>
      </c>
      <c r="I263" s="19">
        <v>1</v>
      </c>
      <c r="J263" s="31">
        <v>0.35</v>
      </c>
      <c r="K263" s="32">
        <v>2</v>
      </c>
      <c r="L263" s="32">
        <v>2</v>
      </c>
      <c r="M263" s="32">
        <v>2</v>
      </c>
      <c r="N263" s="32">
        <v>2</v>
      </c>
      <c r="O263" s="32">
        <v>2</v>
      </c>
      <c r="P263" s="32">
        <v>2</v>
      </c>
      <c r="Q263" s="32">
        <v>2</v>
      </c>
      <c r="R263" s="32">
        <v>2</v>
      </c>
      <c r="S263" s="32">
        <v>2</v>
      </c>
      <c r="AL263" s="52" t="s">
        <v>88</v>
      </c>
      <c r="AM263" t="s">
        <v>851</v>
      </c>
      <c r="AN263">
        <v>6</v>
      </c>
      <c r="AO263">
        <v>999</v>
      </c>
      <c r="AQ263">
        <v>3</v>
      </c>
      <c r="AS263" s="52" t="s">
        <v>163</v>
      </c>
    </row>
    <row r="264" spans="2:45">
      <c r="B264" s="85" t="s">
        <v>853</v>
      </c>
      <c r="C264" s="87" t="s">
        <v>193</v>
      </c>
      <c r="D264" s="88" t="s">
        <v>496</v>
      </c>
      <c r="E264" s="89">
        <v>0.55000000000000004</v>
      </c>
      <c r="F264" s="24">
        <v>0</v>
      </c>
      <c r="G264" s="11">
        <v>0</v>
      </c>
      <c r="H264" s="25" t="s">
        <v>163</v>
      </c>
      <c r="I264" s="19">
        <v>1</v>
      </c>
      <c r="J264" s="31">
        <v>0.4</v>
      </c>
      <c r="K264" s="32">
        <v>3</v>
      </c>
      <c r="L264" s="32">
        <v>3</v>
      </c>
      <c r="M264" s="32">
        <v>3</v>
      </c>
      <c r="N264" s="32">
        <v>3</v>
      </c>
      <c r="O264" s="32">
        <v>3</v>
      </c>
      <c r="P264" s="32">
        <v>3</v>
      </c>
      <c r="Q264" s="32">
        <v>3</v>
      </c>
      <c r="R264" s="32">
        <v>3</v>
      </c>
      <c r="S264" s="32">
        <v>3</v>
      </c>
      <c r="AL264" s="52" t="s">
        <v>88</v>
      </c>
      <c r="AM264" t="s">
        <v>854</v>
      </c>
      <c r="AN264">
        <v>0</v>
      </c>
      <c r="AO264">
        <v>5</v>
      </c>
      <c r="AQ264">
        <v>5</v>
      </c>
      <c r="AS264" s="52" t="s">
        <v>163</v>
      </c>
    </row>
    <row r="265" spans="2:45">
      <c r="B265" s="85" t="s">
        <v>855</v>
      </c>
      <c r="C265" s="87" t="s">
        <v>193</v>
      </c>
      <c r="D265" s="88" t="s">
        <v>498</v>
      </c>
      <c r="E265" s="89">
        <v>0.55000000000000004</v>
      </c>
      <c r="F265" s="24">
        <v>0</v>
      </c>
      <c r="G265" s="11">
        <v>0</v>
      </c>
      <c r="H265" s="25" t="s">
        <v>163</v>
      </c>
      <c r="I265" s="19">
        <v>1</v>
      </c>
      <c r="J265" s="31">
        <v>0.4</v>
      </c>
      <c r="K265" s="32">
        <v>3</v>
      </c>
      <c r="L265" s="32">
        <v>3</v>
      </c>
      <c r="M265" s="32">
        <v>3</v>
      </c>
      <c r="N265" s="32">
        <v>3</v>
      </c>
      <c r="O265" s="32">
        <v>3</v>
      </c>
      <c r="P265" s="32">
        <v>3</v>
      </c>
      <c r="Q265" s="32">
        <v>3</v>
      </c>
      <c r="R265" s="32">
        <v>3</v>
      </c>
      <c r="S265" s="32">
        <v>3</v>
      </c>
      <c r="AL265" s="52" t="s">
        <v>88</v>
      </c>
      <c r="AM265" t="s">
        <v>854</v>
      </c>
      <c r="AN265">
        <v>6</v>
      </c>
      <c r="AO265">
        <v>999</v>
      </c>
      <c r="AQ265">
        <v>3</v>
      </c>
      <c r="AS265" s="52" t="s">
        <v>163</v>
      </c>
    </row>
    <row r="266" spans="2:45">
      <c r="B266" s="85" t="s">
        <v>856</v>
      </c>
      <c r="C266" s="87" t="s">
        <v>193</v>
      </c>
      <c r="D266" s="88" t="s">
        <v>500</v>
      </c>
      <c r="E266" s="89">
        <v>0.55000000000000004</v>
      </c>
      <c r="F266" s="24">
        <v>0</v>
      </c>
      <c r="G266" s="11">
        <v>0</v>
      </c>
      <c r="H266" s="25" t="s">
        <v>163</v>
      </c>
      <c r="I266" s="19">
        <v>1</v>
      </c>
      <c r="J266" s="31">
        <v>0.4</v>
      </c>
      <c r="K266" s="32">
        <v>3</v>
      </c>
      <c r="L266" s="32">
        <v>3</v>
      </c>
      <c r="M266" s="32">
        <v>3</v>
      </c>
      <c r="N266" s="32">
        <v>3</v>
      </c>
      <c r="O266" s="32">
        <v>3</v>
      </c>
      <c r="P266" s="32">
        <v>3</v>
      </c>
      <c r="Q266" s="32">
        <v>3</v>
      </c>
      <c r="R266" s="32">
        <v>3</v>
      </c>
      <c r="S266" s="32">
        <v>3</v>
      </c>
      <c r="AL266" s="52" t="s">
        <v>88</v>
      </c>
      <c r="AM266" t="s">
        <v>211</v>
      </c>
      <c r="AN266">
        <v>0</v>
      </c>
      <c r="AO266">
        <v>5</v>
      </c>
      <c r="AQ266">
        <v>5</v>
      </c>
      <c r="AS266" s="52" t="s">
        <v>163</v>
      </c>
    </row>
    <row r="267" spans="2:45">
      <c r="B267" s="85" t="s">
        <v>856</v>
      </c>
      <c r="C267" s="87" t="s">
        <v>193</v>
      </c>
      <c r="D267" s="88" t="s">
        <v>500</v>
      </c>
      <c r="E267" s="89">
        <v>0.55000000000000004</v>
      </c>
      <c r="F267" s="24">
        <v>0</v>
      </c>
      <c r="G267" s="11">
        <v>0</v>
      </c>
      <c r="H267" s="25" t="s">
        <v>163</v>
      </c>
      <c r="I267" s="19">
        <v>1</v>
      </c>
      <c r="J267" s="31">
        <v>0.4</v>
      </c>
      <c r="K267" s="32">
        <v>3</v>
      </c>
      <c r="L267" s="32">
        <v>3</v>
      </c>
      <c r="M267" s="32">
        <v>3</v>
      </c>
      <c r="N267" s="32">
        <v>3</v>
      </c>
      <c r="O267" s="32">
        <v>3</v>
      </c>
      <c r="P267" s="32">
        <v>3</v>
      </c>
      <c r="Q267" s="32">
        <v>3</v>
      </c>
      <c r="R267" s="32">
        <v>3</v>
      </c>
      <c r="S267" s="32">
        <v>3</v>
      </c>
      <c r="AL267" s="52" t="s">
        <v>88</v>
      </c>
      <c r="AM267" t="s">
        <v>211</v>
      </c>
      <c r="AN267">
        <v>6</v>
      </c>
      <c r="AO267">
        <v>999</v>
      </c>
      <c r="AQ267">
        <v>3</v>
      </c>
      <c r="AS267" s="52" t="s">
        <v>163</v>
      </c>
    </row>
    <row r="268" spans="2:45">
      <c r="B268" s="85" t="s">
        <v>857</v>
      </c>
      <c r="C268" s="87" t="s">
        <v>193</v>
      </c>
      <c r="D268" s="88" t="s">
        <v>502</v>
      </c>
      <c r="E268" s="89">
        <v>0.44</v>
      </c>
      <c r="F268" s="24">
        <v>0</v>
      </c>
      <c r="G268" s="11">
        <v>0</v>
      </c>
      <c r="H268" s="25" t="s">
        <v>163</v>
      </c>
      <c r="I268" s="19">
        <v>1</v>
      </c>
      <c r="J268" s="31">
        <v>0.35</v>
      </c>
      <c r="K268" s="32">
        <v>2</v>
      </c>
      <c r="L268" s="32">
        <v>2</v>
      </c>
      <c r="M268" s="32">
        <v>2</v>
      </c>
      <c r="N268" s="32">
        <v>2</v>
      </c>
      <c r="O268" s="32">
        <v>2</v>
      </c>
      <c r="P268" s="32">
        <v>2</v>
      </c>
      <c r="Q268" s="32">
        <v>2</v>
      </c>
      <c r="R268" s="32">
        <v>2</v>
      </c>
      <c r="S268" s="32">
        <v>2</v>
      </c>
      <c r="AL268" s="52" t="s">
        <v>88</v>
      </c>
      <c r="AM268" t="s">
        <v>858</v>
      </c>
      <c r="AN268">
        <v>0</v>
      </c>
      <c r="AO268">
        <v>5</v>
      </c>
      <c r="AQ268">
        <v>5</v>
      </c>
      <c r="AS268" s="52" t="s">
        <v>163</v>
      </c>
    </row>
    <row r="269" spans="2:45">
      <c r="B269" s="85" t="s">
        <v>859</v>
      </c>
      <c r="C269" s="87" t="s">
        <v>193</v>
      </c>
      <c r="D269" s="88" t="s">
        <v>504</v>
      </c>
      <c r="E269" s="89">
        <v>0.55000000000000004</v>
      </c>
      <c r="F269" s="24">
        <v>0</v>
      </c>
      <c r="G269" s="11">
        <v>0</v>
      </c>
      <c r="H269" s="25" t="s">
        <v>163</v>
      </c>
      <c r="I269" s="19">
        <v>1</v>
      </c>
      <c r="J269" s="31">
        <v>0.4</v>
      </c>
      <c r="K269" s="32">
        <v>3</v>
      </c>
      <c r="L269" s="32">
        <v>3</v>
      </c>
      <c r="M269" s="32">
        <v>3</v>
      </c>
      <c r="N269" s="32">
        <v>3</v>
      </c>
      <c r="O269" s="32">
        <v>3</v>
      </c>
      <c r="P269" s="32">
        <v>3</v>
      </c>
      <c r="Q269" s="32">
        <v>3</v>
      </c>
      <c r="R269" s="32">
        <v>3</v>
      </c>
      <c r="S269" s="32">
        <v>3</v>
      </c>
      <c r="AL269" s="52" t="s">
        <v>88</v>
      </c>
      <c r="AM269" t="s">
        <v>858</v>
      </c>
      <c r="AN269">
        <v>6</v>
      </c>
      <c r="AO269">
        <v>999</v>
      </c>
      <c r="AQ269">
        <v>3</v>
      </c>
      <c r="AS269" s="52" t="s">
        <v>163</v>
      </c>
    </row>
    <row r="270" spans="2:45">
      <c r="B270" s="85" t="s">
        <v>860</v>
      </c>
      <c r="C270" s="87" t="s">
        <v>193</v>
      </c>
      <c r="D270" s="88" t="s">
        <v>506</v>
      </c>
      <c r="E270" s="89">
        <v>0.44</v>
      </c>
      <c r="F270" s="24">
        <v>0</v>
      </c>
      <c r="G270" s="11">
        <v>0</v>
      </c>
      <c r="H270" s="25" t="s">
        <v>163</v>
      </c>
      <c r="I270" s="19">
        <v>1</v>
      </c>
      <c r="J270" s="31">
        <v>0.35</v>
      </c>
      <c r="K270" s="32">
        <v>2</v>
      </c>
      <c r="L270" s="32">
        <v>2</v>
      </c>
      <c r="M270" s="32">
        <v>2</v>
      </c>
      <c r="N270" s="32">
        <v>2</v>
      </c>
      <c r="O270" s="32">
        <v>2</v>
      </c>
      <c r="P270" s="32">
        <v>2</v>
      </c>
      <c r="Q270" s="32">
        <v>2</v>
      </c>
      <c r="R270" s="32">
        <v>2</v>
      </c>
      <c r="S270" s="32">
        <v>2</v>
      </c>
      <c r="AL270" s="52" t="s">
        <v>88</v>
      </c>
      <c r="AM270" t="s">
        <v>861</v>
      </c>
      <c r="AN270">
        <v>0</v>
      </c>
      <c r="AO270">
        <v>5</v>
      </c>
      <c r="AQ270">
        <v>5</v>
      </c>
      <c r="AS270" s="52" t="s">
        <v>163</v>
      </c>
    </row>
    <row r="271" spans="2:45">
      <c r="B271" s="85" t="s">
        <v>862</v>
      </c>
      <c r="C271" s="87" t="s">
        <v>193</v>
      </c>
      <c r="D271" s="88" t="s">
        <v>508</v>
      </c>
      <c r="E271" s="89">
        <v>0.44</v>
      </c>
      <c r="F271" s="24">
        <v>0</v>
      </c>
      <c r="G271" s="11">
        <v>0</v>
      </c>
      <c r="H271" s="25" t="s">
        <v>163</v>
      </c>
      <c r="I271" s="19">
        <v>1</v>
      </c>
      <c r="J271" s="31">
        <v>0.35</v>
      </c>
      <c r="K271" s="32">
        <v>2</v>
      </c>
      <c r="L271" s="32">
        <v>2</v>
      </c>
      <c r="M271" s="32">
        <v>2</v>
      </c>
      <c r="N271" s="32">
        <v>2</v>
      </c>
      <c r="O271" s="32">
        <v>2</v>
      </c>
      <c r="P271" s="32">
        <v>2</v>
      </c>
      <c r="Q271" s="32">
        <v>2</v>
      </c>
      <c r="R271" s="32">
        <v>2</v>
      </c>
      <c r="S271" s="32">
        <v>2</v>
      </c>
      <c r="AL271" s="52" t="s">
        <v>88</v>
      </c>
      <c r="AM271" t="s">
        <v>861</v>
      </c>
      <c r="AN271">
        <v>6</v>
      </c>
      <c r="AO271">
        <v>999</v>
      </c>
      <c r="AQ271">
        <v>3</v>
      </c>
      <c r="AS271" s="52" t="s">
        <v>163</v>
      </c>
    </row>
    <row r="272" spans="2:45">
      <c r="B272" s="85" t="s">
        <v>863</v>
      </c>
      <c r="C272" s="87" t="s">
        <v>193</v>
      </c>
      <c r="D272" s="88" t="s">
        <v>510</v>
      </c>
      <c r="E272" s="89">
        <v>0.44</v>
      </c>
      <c r="F272" s="24">
        <v>0</v>
      </c>
      <c r="G272" s="11">
        <v>0</v>
      </c>
      <c r="H272" s="25" t="s">
        <v>163</v>
      </c>
      <c r="I272" s="19">
        <v>1</v>
      </c>
      <c r="J272" s="31">
        <v>0.35</v>
      </c>
      <c r="K272" s="32">
        <v>2</v>
      </c>
      <c r="L272" s="32">
        <v>2</v>
      </c>
      <c r="M272" s="32">
        <v>2</v>
      </c>
      <c r="N272" s="32">
        <v>2</v>
      </c>
      <c r="O272" s="32">
        <v>2</v>
      </c>
      <c r="P272" s="32">
        <v>2</v>
      </c>
      <c r="Q272" s="32">
        <v>2</v>
      </c>
      <c r="R272" s="32">
        <v>2</v>
      </c>
      <c r="S272" s="32">
        <v>2</v>
      </c>
      <c r="AL272" s="52" t="s">
        <v>88</v>
      </c>
      <c r="AM272" t="s">
        <v>214</v>
      </c>
      <c r="AN272">
        <v>0</v>
      </c>
      <c r="AO272">
        <v>5</v>
      </c>
      <c r="AQ272">
        <v>5</v>
      </c>
      <c r="AS272" s="52" t="s">
        <v>163</v>
      </c>
    </row>
    <row r="273" spans="2:45">
      <c r="B273" s="85" t="s">
        <v>864</v>
      </c>
      <c r="C273" s="87" t="s">
        <v>193</v>
      </c>
      <c r="D273" s="88" t="s">
        <v>512</v>
      </c>
      <c r="E273" s="89">
        <v>0.55000000000000004</v>
      </c>
      <c r="F273" s="24">
        <v>0</v>
      </c>
      <c r="G273" s="11">
        <v>0</v>
      </c>
      <c r="H273" s="25" t="s">
        <v>163</v>
      </c>
      <c r="I273" s="19">
        <v>1</v>
      </c>
      <c r="J273" s="31">
        <v>0.4</v>
      </c>
      <c r="K273" s="32">
        <v>3</v>
      </c>
      <c r="L273" s="32">
        <v>3</v>
      </c>
      <c r="M273" s="32">
        <v>3</v>
      </c>
      <c r="N273" s="32">
        <v>3</v>
      </c>
      <c r="O273" s="32">
        <v>3</v>
      </c>
      <c r="P273" s="32">
        <v>3</v>
      </c>
      <c r="Q273" s="32">
        <v>3</v>
      </c>
      <c r="R273" s="32">
        <v>3</v>
      </c>
      <c r="S273" s="32">
        <v>3</v>
      </c>
      <c r="AL273" s="52" t="s">
        <v>88</v>
      </c>
      <c r="AM273" t="s">
        <v>214</v>
      </c>
      <c r="AN273">
        <v>6</v>
      </c>
      <c r="AO273">
        <v>999</v>
      </c>
      <c r="AQ273">
        <v>3</v>
      </c>
      <c r="AS273" s="52" t="s">
        <v>163</v>
      </c>
    </row>
    <row r="274" spans="2:45">
      <c r="B274" s="85" t="s">
        <v>865</v>
      </c>
      <c r="C274" s="87" t="s">
        <v>193</v>
      </c>
      <c r="D274" s="88" t="s">
        <v>314</v>
      </c>
      <c r="E274" s="89">
        <v>0.44</v>
      </c>
      <c r="F274" s="24">
        <v>0</v>
      </c>
      <c r="G274" s="11">
        <v>0</v>
      </c>
      <c r="H274" s="25" t="s">
        <v>163</v>
      </c>
      <c r="I274" s="19">
        <v>1</v>
      </c>
      <c r="J274" s="31">
        <v>0.35</v>
      </c>
      <c r="K274" s="32">
        <v>2</v>
      </c>
      <c r="L274" s="32">
        <v>2</v>
      </c>
      <c r="M274" s="32">
        <v>2</v>
      </c>
      <c r="N274" s="32">
        <v>2</v>
      </c>
      <c r="O274" s="32">
        <v>2</v>
      </c>
      <c r="P274" s="32">
        <v>2</v>
      </c>
      <c r="Q274" s="32">
        <v>2</v>
      </c>
      <c r="R274" s="32">
        <v>2</v>
      </c>
      <c r="S274" s="32">
        <v>2</v>
      </c>
      <c r="AL274" s="52" t="s">
        <v>88</v>
      </c>
      <c r="AM274" t="s">
        <v>866</v>
      </c>
      <c r="AN274">
        <v>0</v>
      </c>
      <c r="AO274">
        <v>5</v>
      </c>
      <c r="AQ274">
        <v>5</v>
      </c>
      <c r="AS274" s="52" t="s">
        <v>163</v>
      </c>
    </row>
    <row r="275" spans="2:45">
      <c r="B275" s="85" t="s">
        <v>867</v>
      </c>
      <c r="C275" s="87" t="s">
        <v>193</v>
      </c>
      <c r="D275" s="88" t="s">
        <v>318</v>
      </c>
      <c r="E275" s="89">
        <v>0.55000000000000004</v>
      </c>
      <c r="F275" s="24">
        <v>0</v>
      </c>
      <c r="G275" s="11">
        <v>0</v>
      </c>
      <c r="H275" s="25" t="s">
        <v>163</v>
      </c>
      <c r="I275" s="19">
        <v>1</v>
      </c>
      <c r="J275" s="31">
        <v>0.4</v>
      </c>
      <c r="K275" s="32">
        <v>3</v>
      </c>
      <c r="L275" s="32">
        <v>3</v>
      </c>
      <c r="M275" s="32">
        <v>3</v>
      </c>
      <c r="N275" s="32">
        <v>3</v>
      </c>
      <c r="O275" s="32">
        <v>3</v>
      </c>
      <c r="P275" s="32">
        <v>3</v>
      </c>
      <c r="Q275" s="32">
        <v>3</v>
      </c>
      <c r="R275" s="32">
        <v>3</v>
      </c>
      <c r="S275" s="32">
        <v>3</v>
      </c>
      <c r="AL275" s="52" t="s">
        <v>88</v>
      </c>
      <c r="AM275" t="s">
        <v>866</v>
      </c>
      <c r="AN275">
        <v>6</v>
      </c>
      <c r="AO275">
        <v>999</v>
      </c>
      <c r="AQ275">
        <v>3</v>
      </c>
      <c r="AS275" s="52" t="s">
        <v>163</v>
      </c>
    </row>
    <row r="276" spans="2:45">
      <c r="B276" s="85" t="s">
        <v>868</v>
      </c>
      <c r="C276" s="87" t="s">
        <v>193</v>
      </c>
      <c r="D276" s="88" t="s">
        <v>516</v>
      </c>
      <c r="E276" s="89">
        <v>0.55000000000000004</v>
      </c>
      <c r="F276" s="24">
        <v>0</v>
      </c>
      <c r="G276" s="11">
        <v>0</v>
      </c>
      <c r="H276" s="25" t="s">
        <v>163</v>
      </c>
      <c r="I276" s="19">
        <v>1</v>
      </c>
      <c r="J276" s="31">
        <v>0.4</v>
      </c>
      <c r="K276" s="32">
        <v>3</v>
      </c>
      <c r="L276" s="32">
        <v>3</v>
      </c>
      <c r="M276" s="32">
        <v>3</v>
      </c>
      <c r="N276" s="32">
        <v>3</v>
      </c>
      <c r="O276" s="32">
        <v>3</v>
      </c>
      <c r="P276" s="32">
        <v>3</v>
      </c>
      <c r="Q276" s="32">
        <v>3</v>
      </c>
      <c r="R276" s="32">
        <v>3</v>
      </c>
      <c r="S276" s="32">
        <v>3</v>
      </c>
      <c r="AL276" s="52" t="s">
        <v>88</v>
      </c>
      <c r="AM276" t="s">
        <v>869</v>
      </c>
      <c r="AN276">
        <v>0</v>
      </c>
      <c r="AO276">
        <v>5</v>
      </c>
      <c r="AQ276">
        <v>5</v>
      </c>
      <c r="AS276" s="52" t="s">
        <v>163</v>
      </c>
    </row>
    <row r="277" spans="2:45">
      <c r="B277" s="85" t="s">
        <v>870</v>
      </c>
      <c r="C277" s="87" t="s">
        <v>193</v>
      </c>
      <c r="D277" s="88" t="s">
        <v>518</v>
      </c>
      <c r="E277" s="89">
        <v>0.55000000000000004</v>
      </c>
      <c r="F277" s="24">
        <v>0</v>
      </c>
      <c r="G277" s="11">
        <v>0</v>
      </c>
      <c r="H277" s="25" t="s">
        <v>163</v>
      </c>
      <c r="I277" s="19">
        <v>1</v>
      </c>
      <c r="J277" s="31">
        <v>0.4</v>
      </c>
      <c r="K277" s="32">
        <v>3</v>
      </c>
      <c r="L277" s="32">
        <v>3</v>
      </c>
      <c r="M277" s="32">
        <v>3</v>
      </c>
      <c r="N277" s="32">
        <v>3</v>
      </c>
      <c r="O277" s="32">
        <v>3</v>
      </c>
      <c r="P277" s="32">
        <v>3</v>
      </c>
      <c r="Q277" s="32">
        <v>3</v>
      </c>
      <c r="R277" s="32">
        <v>3</v>
      </c>
      <c r="S277" s="32">
        <v>3</v>
      </c>
      <c r="AL277" s="52" t="s">
        <v>88</v>
      </c>
      <c r="AM277" t="s">
        <v>869</v>
      </c>
      <c r="AN277">
        <v>6</v>
      </c>
      <c r="AO277">
        <v>999</v>
      </c>
      <c r="AQ277">
        <v>3</v>
      </c>
      <c r="AS277" s="52" t="s">
        <v>163</v>
      </c>
    </row>
    <row r="278" spans="2:45">
      <c r="B278" s="85" t="s">
        <v>871</v>
      </c>
      <c r="C278" s="87" t="s">
        <v>193</v>
      </c>
      <c r="D278" s="88" t="s">
        <v>520</v>
      </c>
      <c r="E278" s="89">
        <v>0.44</v>
      </c>
      <c r="F278" s="24">
        <v>0</v>
      </c>
      <c r="G278" s="11">
        <v>0</v>
      </c>
      <c r="H278" s="25" t="s">
        <v>163</v>
      </c>
      <c r="I278" s="19">
        <v>1</v>
      </c>
      <c r="J278" s="31">
        <v>0.35</v>
      </c>
      <c r="K278" s="32">
        <v>2</v>
      </c>
      <c r="L278" s="32">
        <v>2</v>
      </c>
      <c r="M278" s="32">
        <v>2</v>
      </c>
      <c r="N278" s="32">
        <v>2</v>
      </c>
      <c r="O278" s="32">
        <v>2</v>
      </c>
      <c r="P278" s="32">
        <v>2</v>
      </c>
      <c r="Q278" s="32">
        <v>2</v>
      </c>
      <c r="R278" s="32">
        <v>2</v>
      </c>
      <c r="S278" s="32">
        <v>2</v>
      </c>
      <c r="AL278" s="52" t="s">
        <v>88</v>
      </c>
      <c r="AM278" t="s">
        <v>872</v>
      </c>
      <c r="AN278">
        <v>0</v>
      </c>
      <c r="AO278">
        <v>5</v>
      </c>
      <c r="AQ278">
        <v>5</v>
      </c>
      <c r="AS278" s="52" t="s">
        <v>163</v>
      </c>
    </row>
    <row r="279" spans="2:45">
      <c r="B279" s="85" t="s">
        <v>873</v>
      </c>
      <c r="C279" s="87" t="s">
        <v>193</v>
      </c>
      <c r="D279" s="88" t="s">
        <v>522</v>
      </c>
      <c r="E279" s="89">
        <v>0.44</v>
      </c>
      <c r="F279" s="24">
        <v>0</v>
      </c>
      <c r="G279" s="11">
        <v>0</v>
      </c>
      <c r="H279" s="25" t="s">
        <v>163</v>
      </c>
      <c r="I279" s="19">
        <v>1</v>
      </c>
      <c r="J279" s="31">
        <v>0.35</v>
      </c>
      <c r="K279" s="32">
        <v>2</v>
      </c>
      <c r="L279" s="32">
        <v>2</v>
      </c>
      <c r="M279" s="32">
        <v>2</v>
      </c>
      <c r="N279" s="32">
        <v>2</v>
      </c>
      <c r="O279" s="32">
        <v>2</v>
      </c>
      <c r="P279" s="32">
        <v>2</v>
      </c>
      <c r="Q279" s="32">
        <v>2</v>
      </c>
      <c r="R279" s="32">
        <v>2</v>
      </c>
      <c r="S279" s="32">
        <v>2</v>
      </c>
      <c r="AL279" s="52" t="s">
        <v>88</v>
      </c>
      <c r="AM279" t="s">
        <v>872</v>
      </c>
      <c r="AN279">
        <v>6</v>
      </c>
      <c r="AO279">
        <v>999</v>
      </c>
      <c r="AQ279">
        <v>3</v>
      </c>
      <c r="AS279" s="52" t="s">
        <v>163</v>
      </c>
    </row>
    <row r="280" spans="2:45">
      <c r="B280" s="85" t="s">
        <v>874</v>
      </c>
      <c r="C280" s="87" t="s">
        <v>193</v>
      </c>
      <c r="D280" s="88" t="s">
        <v>524</v>
      </c>
      <c r="E280" s="89">
        <v>0.55000000000000004</v>
      </c>
      <c r="F280" s="24">
        <v>0</v>
      </c>
      <c r="G280" s="11">
        <v>0</v>
      </c>
      <c r="H280" s="25" t="s">
        <v>163</v>
      </c>
      <c r="I280" s="19">
        <v>1</v>
      </c>
      <c r="J280" s="31">
        <v>0.4</v>
      </c>
      <c r="K280" s="32">
        <v>3</v>
      </c>
      <c r="L280" s="32">
        <v>3</v>
      </c>
      <c r="M280" s="32">
        <v>3</v>
      </c>
      <c r="N280" s="32">
        <v>3</v>
      </c>
      <c r="O280" s="32">
        <v>3</v>
      </c>
      <c r="P280" s="32">
        <v>3</v>
      </c>
      <c r="Q280" s="32">
        <v>3</v>
      </c>
      <c r="R280" s="32">
        <v>3</v>
      </c>
      <c r="S280" s="32">
        <v>3</v>
      </c>
      <c r="AL280" s="52" t="s">
        <v>88</v>
      </c>
      <c r="AM280" t="s">
        <v>875</v>
      </c>
      <c r="AN280">
        <v>0</v>
      </c>
      <c r="AO280">
        <v>5</v>
      </c>
      <c r="AQ280">
        <v>5</v>
      </c>
      <c r="AS280" s="52" t="s">
        <v>163</v>
      </c>
    </row>
    <row r="281" spans="2:45">
      <c r="B281" s="85" t="s">
        <v>876</v>
      </c>
      <c r="C281" s="87" t="s">
        <v>193</v>
      </c>
      <c r="D281" s="88" t="s">
        <v>526</v>
      </c>
      <c r="E281" s="89">
        <v>0.55000000000000004</v>
      </c>
      <c r="F281" s="24">
        <v>0</v>
      </c>
      <c r="G281" s="11">
        <v>0</v>
      </c>
      <c r="H281" s="25" t="s">
        <v>163</v>
      </c>
      <c r="I281" s="19">
        <v>1</v>
      </c>
      <c r="J281" s="31">
        <v>0.4</v>
      </c>
      <c r="K281" s="32">
        <v>3</v>
      </c>
      <c r="L281" s="32">
        <v>3</v>
      </c>
      <c r="M281" s="32">
        <v>3</v>
      </c>
      <c r="N281" s="32">
        <v>3</v>
      </c>
      <c r="O281" s="32">
        <v>3</v>
      </c>
      <c r="P281" s="32">
        <v>3</v>
      </c>
      <c r="Q281" s="32">
        <v>3</v>
      </c>
      <c r="R281" s="32">
        <v>3</v>
      </c>
      <c r="S281" s="32">
        <v>3</v>
      </c>
      <c r="AL281" s="52" t="s">
        <v>88</v>
      </c>
      <c r="AM281" t="s">
        <v>875</v>
      </c>
      <c r="AN281">
        <v>6</v>
      </c>
      <c r="AO281">
        <v>999</v>
      </c>
      <c r="AQ281">
        <v>3</v>
      </c>
      <c r="AS281" s="52" t="s">
        <v>163</v>
      </c>
    </row>
    <row r="282" spans="2:45">
      <c r="B282" s="85" t="s">
        <v>877</v>
      </c>
      <c r="C282" s="87" t="s">
        <v>193</v>
      </c>
      <c r="D282" s="88" t="s">
        <v>336</v>
      </c>
      <c r="E282" s="89">
        <v>0.55000000000000004</v>
      </c>
      <c r="F282" s="24">
        <v>0</v>
      </c>
      <c r="G282" s="11">
        <v>0</v>
      </c>
      <c r="H282" s="25" t="s">
        <v>163</v>
      </c>
      <c r="I282" s="19">
        <v>1</v>
      </c>
      <c r="J282" s="31">
        <v>0.4</v>
      </c>
      <c r="K282" s="32">
        <v>3</v>
      </c>
      <c r="L282" s="32">
        <v>3</v>
      </c>
      <c r="M282" s="32">
        <v>3</v>
      </c>
      <c r="N282" s="32">
        <v>3</v>
      </c>
      <c r="O282" s="32">
        <v>3</v>
      </c>
      <c r="P282" s="32">
        <v>3</v>
      </c>
      <c r="Q282" s="32">
        <v>3</v>
      </c>
      <c r="R282" s="32">
        <v>3</v>
      </c>
      <c r="S282" s="32">
        <v>3</v>
      </c>
      <c r="AL282" s="52" t="s">
        <v>88</v>
      </c>
      <c r="AM282" t="s">
        <v>878</v>
      </c>
      <c r="AN282">
        <v>0</v>
      </c>
      <c r="AO282">
        <v>5</v>
      </c>
      <c r="AQ282">
        <v>5</v>
      </c>
      <c r="AS282" s="52" t="s">
        <v>163</v>
      </c>
    </row>
    <row r="283" spans="2:45">
      <c r="B283" s="85" t="s">
        <v>879</v>
      </c>
      <c r="C283" s="87" t="s">
        <v>193</v>
      </c>
      <c r="D283" s="88" t="s">
        <v>344</v>
      </c>
      <c r="E283" s="89">
        <v>0.55000000000000004</v>
      </c>
      <c r="F283" s="24">
        <v>0</v>
      </c>
      <c r="G283" s="11">
        <v>0</v>
      </c>
      <c r="H283" s="25" t="s">
        <v>163</v>
      </c>
      <c r="I283" s="19">
        <v>1</v>
      </c>
      <c r="J283" s="31">
        <v>0.4</v>
      </c>
      <c r="K283" s="32">
        <v>3</v>
      </c>
      <c r="L283" s="32">
        <v>3</v>
      </c>
      <c r="M283" s="32">
        <v>3</v>
      </c>
      <c r="N283" s="32">
        <v>3</v>
      </c>
      <c r="O283" s="32">
        <v>3</v>
      </c>
      <c r="P283" s="32">
        <v>3</v>
      </c>
      <c r="Q283" s="32">
        <v>3</v>
      </c>
      <c r="R283" s="32">
        <v>3</v>
      </c>
      <c r="S283" s="32">
        <v>3</v>
      </c>
      <c r="AL283" s="52" t="s">
        <v>88</v>
      </c>
      <c r="AM283" t="s">
        <v>878</v>
      </c>
      <c r="AN283">
        <v>6</v>
      </c>
      <c r="AO283">
        <v>999</v>
      </c>
      <c r="AQ283">
        <v>3</v>
      </c>
      <c r="AS283" s="52" t="s">
        <v>163</v>
      </c>
    </row>
    <row r="284" spans="2:45">
      <c r="B284" s="85" t="s">
        <v>880</v>
      </c>
      <c r="C284" s="87" t="s">
        <v>193</v>
      </c>
      <c r="D284" s="88" t="s">
        <v>530</v>
      </c>
      <c r="E284" s="89">
        <v>0.44</v>
      </c>
      <c r="F284" s="24">
        <v>0</v>
      </c>
      <c r="G284" s="11">
        <v>0</v>
      </c>
      <c r="H284" s="25" t="s">
        <v>163</v>
      </c>
      <c r="I284" s="19">
        <v>1</v>
      </c>
      <c r="J284" s="31">
        <v>0.35</v>
      </c>
      <c r="K284" s="32">
        <v>2</v>
      </c>
      <c r="L284" s="32">
        <v>2</v>
      </c>
      <c r="M284" s="32">
        <v>2</v>
      </c>
      <c r="N284" s="32">
        <v>2</v>
      </c>
      <c r="O284" s="32">
        <v>2</v>
      </c>
      <c r="P284" s="32">
        <v>2</v>
      </c>
      <c r="Q284" s="32">
        <v>2</v>
      </c>
      <c r="R284" s="32">
        <v>2</v>
      </c>
      <c r="S284" s="32">
        <v>2</v>
      </c>
      <c r="AL284" s="52" t="s">
        <v>88</v>
      </c>
      <c r="AM284" t="s">
        <v>312</v>
      </c>
      <c r="AN284">
        <v>0</v>
      </c>
      <c r="AO284">
        <v>5</v>
      </c>
      <c r="AQ284">
        <v>5</v>
      </c>
      <c r="AS284" s="52" t="s">
        <v>163</v>
      </c>
    </row>
    <row r="285" spans="2:45">
      <c r="B285" s="85" t="s">
        <v>881</v>
      </c>
      <c r="C285" s="87" t="s">
        <v>193</v>
      </c>
      <c r="D285" s="88" t="s">
        <v>532</v>
      </c>
      <c r="E285" s="89">
        <v>0.44</v>
      </c>
      <c r="F285" s="24">
        <v>0</v>
      </c>
      <c r="G285" s="11">
        <v>0</v>
      </c>
      <c r="H285" s="25" t="s">
        <v>163</v>
      </c>
      <c r="I285" s="19">
        <v>1</v>
      </c>
      <c r="J285" s="31">
        <v>0.35</v>
      </c>
      <c r="K285" s="32">
        <v>2</v>
      </c>
      <c r="L285" s="32">
        <v>2</v>
      </c>
      <c r="M285" s="32">
        <v>2</v>
      </c>
      <c r="N285" s="32">
        <v>2</v>
      </c>
      <c r="O285" s="32">
        <v>2</v>
      </c>
      <c r="P285" s="32">
        <v>2</v>
      </c>
      <c r="Q285" s="32">
        <v>2</v>
      </c>
      <c r="R285" s="32">
        <v>2</v>
      </c>
      <c r="S285" s="32">
        <v>2</v>
      </c>
      <c r="AL285" s="52" t="s">
        <v>88</v>
      </c>
      <c r="AM285" t="s">
        <v>312</v>
      </c>
      <c r="AN285">
        <v>6</v>
      </c>
      <c r="AO285">
        <v>999</v>
      </c>
      <c r="AQ285">
        <v>3</v>
      </c>
      <c r="AS285" s="52" t="s">
        <v>163</v>
      </c>
    </row>
    <row r="286" spans="2:45">
      <c r="B286" s="85" t="s">
        <v>882</v>
      </c>
      <c r="C286" s="87" t="s">
        <v>193</v>
      </c>
      <c r="D286" s="88" t="s">
        <v>534</v>
      </c>
      <c r="E286" s="89">
        <v>0.44</v>
      </c>
      <c r="F286" s="24">
        <v>0</v>
      </c>
      <c r="G286" s="11">
        <v>0</v>
      </c>
      <c r="H286" s="25" t="s">
        <v>163</v>
      </c>
      <c r="I286" s="19">
        <v>1</v>
      </c>
      <c r="J286" s="31">
        <v>0.35</v>
      </c>
      <c r="K286" s="32">
        <v>2</v>
      </c>
      <c r="L286" s="32">
        <v>2</v>
      </c>
      <c r="M286" s="32">
        <v>2</v>
      </c>
      <c r="N286" s="32">
        <v>2</v>
      </c>
      <c r="O286" s="32">
        <v>2</v>
      </c>
      <c r="P286" s="32">
        <v>2</v>
      </c>
      <c r="Q286" s="32">
        <v>2</v>
      </c>
      <c r="R286" s="32">
        <v>2</v>
      </c>
      <c r="S286" s="32">
        <v>2</v>
      </c>
      <c r="AL286" s="52" t="s">
        <v>88</v>
      </c>
      <c r="AM286" t="s">
        <v>324</v>
      </c>
      <c r="AN286">
        <v>0</v>
      </c>
      <c r="AO286">
        <v>5</v>
      </c>
      <c r="AQ286">
        <v>5</v>
      </c>
      <c r="AS286" s="52" t="s">
        <v>163</v>
      </c>
    </row>
    <row r="287" spans="2:45">
      <c r="B287" s="85" t="s">
        <v>883</v>
      </c>
      <c r="C287" s="87" t="s">
        <v>193</v>
      </c>
      <c r="D287" s="88" t="s">
        <v>536</v>
      </c>
      <c r="E287" s="89">
        <v>0.44</v>
      </c>
      <c r="F287" s="24">
        <v>0</v>
      </c>
      <c r="G287" s="11">
        <v>0</v>
      </c>
      <c r="H287" s="25" t="s">
        <v>163</v>
      </c>
      <c r="I287" s="19">
        <v>1</v>
      </c>
      <c r="J287" s="31">
        <v>0.35</v>
      </c>
      <c r="K287" s="32">
        <v>2</v>
      </c>
      <c r="L287" s="32">
        <v>2</v>
      </c>
      <c r="M287" s="32">
        <v>2</v>
      </c>
      <c r="N287" s="32">
        <v>2</v>
      </c>
      <c r="O287" s="32">
        <v>2</v>
      </c>
      <c r="P287" s="32">
        <v>2</v>
      </c>
      <c r="Q287" s="32">
        <v>2</v>
      </c>
      <c r="R287" s="32">
        <v>2</v>
      </c>
      <c r="S287" s="32">
        <v>2</v>
      </c>
      <c r="AL287" s="52" t="s">
        <v>88</v>
      </c>
      <c r="AM287" t="s">
        <v>324</v>
      </c>
      <c r="AN287">
        <v>6</v>
      </c>
      <c r="AO287">
        <v>999</v>
      </c>
      <c r="AQ287">
        <v>3</v>
      </c>
      <c r="AS287" s="52" t="s">
        <v>163</v>
      </c>
    </row>
    <row r="288" spans="2:45">
      <c r="B288" s="85" t="s">
        <v>884</v>
      </c>
      <c r="C288" s="87" t="s">
        <v>193</v>
      </c>
      <c r="D288" s="88" t="s">
        <v>538</v>
      </c>
      <c r="E288" s="89">
        <v>0.44</v>
      </c>
      <c r="F288" s="24">
        <v>0</v>
      </c>
      <c r="G288" s="11">
        <v>0</v>
      </c>
      <c r="H288" s="25" t="s">
        <v>163</v>
      </c>
      <c r="I288" s="19">
        <v>1</v>
      </c>
      <c r="J288" s="31">
        <v>0.35</v>
      </c>
      <c r="K288" s="32">
        <v>2</v>
      </c>
      <c r="L288" s="32">
        <v>2</v>
      </c>
      <c r="M288" s="32">
        <v>2</v>
      </c>
      <c r="N288" s="32">
        <v>2</v>
      </c>
      <c r="O288" s="32">
        <v>2</v>
      </c>
      <c r="P288" s="32">
        <v>2</v>
      </c>
      <c r="Q288" s="32">
        <v>2</v>
      </c>
      <c r="R288" s="32">
        <v>2</v>
      </c>
      <c r="S288" s="32">
        <v>2</v>
      </c>
      <c r="AL288" s="52" t="s">
        <v>88</v>
      </c>
      <c r="AM288" t="s">
        <v>225</v>
      </c>
      <c r="AN288">
        <v>0</v>
      </c>
      <c r="AO288">
        <v>5</v>
      </c>
      <c r="AQ288">
        <v>5</v>
      </c>
      <c r="AS288" s="52" t="s">
        <v>163</v>
      </c>
    </row>
    <row r="289" spans="2:45">
      <c r="B289" s="85" t="s">
        <v>885</v>
      </c>
      <c r="C289" s="87" t="s">
        <v>193</v>
      </c>
      <c r="D289" s="88" t="s">
        <v>448</v>
      </c>
      <c r="E289" s="89">
        <v>0.55000000000000004</v>
      </c>
      <c r="F289" s="24">
        <v>0</v>
      </c>
      <c r="G289" s="11">
        <v>0</v>
      </c>
      <c r="H289" s="25" t="s">
        <v>163</v>
      </c>
      <c r="I289" s="19">
        <v>1</v>
      </c>
      <c r="J289" s="31">
        <v>0.4</v>
      </c>
      <c r="K289" s="32">
        <v>3</v>
      </c>
      <c r="L289" s="32">
        <v>3</v>
      </c>
      <c r="M289" s="32">
        <v>3</v>
      </c>
      <c r="N289" s="32">
        <v>3</v>
      </c>
      <c r="O289" s="32">
        <v>3</v>
      </c>
      <c r="P289" s="32">
        <v>3</v>
      </c>
      <c r="Q289" s="32">
        <v>3</v>
      </c>
      <c r="R289" s="32">
        <v>3</v>
      </c>
      <c r="S289" s="32">
        <v>3</v>
      </c>
      <c r="AL289" s="52" t="s">
        <v>88</v>
      </c>
      <c r="AM289" t="s">
        <v>225</v>
      </c>
      <c r="AN289">
        <v>6</v>
      </c>
      <c r="AO289">
        <v>999</v>
      </c>
      <c r="AQ289">
        <v>3</v>
      </c>
      <c r="AS289" s="52" t="s">
        <v>163</v>
      </c>
    </row>
    <row r="290" spans="2:45">
      <c r="B290" s="85" t="s">
        <v>886</v>
      </c>
      <c r="C290" s="87" t="s">
        <v>193</v>
      </c>
      <c r="D290" s="88" t="s">
        <v>543</v>
      </c>
      <c r="E290" s="89">
        <v>0.55000000000000004</v>
      </c>
      <c r="F290" s="24">
        <v>0</v>
      </c>
      <c r="G290" s="11">
        <v>0</v>
      </c>
      <c r="H290" s="25" t="s">
        <v>163</v>
      </c>
      <c r="I290" s="19">
        <v>1</v>
      </c>
      <c r="J290" s="31">
        <v>0.4</v>
      </c>
      <c r="K290" s="32">
        <v>3</v>
      </c>
      <c r="L290" s="32">
        <v>3</v>
      </c>
      <c r="M290" s="32">
        <v>3</v>
      </c>
      <c r="N290" s="32">
        <v>3</v>
      </c>
      <c r="O290" s="32">
        <v>3</v>
      </c>
      <c r="P290" s="32">
        <v>3</v>
      </c>
      <c r="Q290" s="32">
        <v>3</v>
      </c>
      <c r="R290" s="32">
        <v>3</v>
      </c>
      <c r="S290" s="32">
        <v>3</v>
      </c>
      <c r="AL290" s="52" t="s">
        <v>88</v>
      </c>
      <c r="AM290" t="s">
        <v>887</v>
      </c>
      <c r="AN290">
        <v>0</v>
      </c>
      <c r="AO290">
        <v>5</v>
      </c>
      <c r="AQ290">
        <v>5</v>
      </c>
      <c r="AS290" s="52" t="s">
        <v>163</v>
      </c>
    </row>
    <row r="291" spans="2:45">
      <c r="B291" s="85" t="s">
        <v>888</v>
      </c>
      <c r="C291" s="87" t="s">
        <v>193</v>
      </c>
      <c r="D291" s="88" t="s">
        <v>541</v>
      </c>
      <c r="E291" s="89">
        <v>0.44</v>
      </c>
      <c r="F291" s="24">
        <v>0</v>
      </c>
      <c r="G291" s="11">
        <v>0</v>
      </c>
      <c r="H291" s="25" t="s">
        <v>163</v>
      </c>
      <c r="I291" s="19">
        <v>1</v>
      </c>
      <c r="J291" s="31">
        <v>0.35</v>
      </c>
      <c r="K291" s="32">
        <v>2</v>
      </c>
      <c r="L291" s="32">
        <v>2</v>
      </c>
      <c r="M291" s="32">
        <v>2</v>
      </c>
      <c r="N291" s="32">
        <v>2</v>
      </c>
      <c r="O291" s="32">
        <v>2</v>
      </c>
      <c r="P291" s="32">
        <v>2</v>
      </c>
      <c r="Q291" s="32">
        <v>2</v>
      </c>
      <c r="R291" s="32">
        <v>2</v>
      </c>
      <c r="S291" s="32">
        <v>2</v>
      </c>
      <c r="AL291" s="52" t="s">
        <v>88</v>
      </c>
      <c r="AM291" t="s">
        <v>887</v>
      </c>
      <c r="AN291">
        <v>6</v>
      </c>
      <c r="AO291">
        <v>999</v>
      </c>
      <c r="AQ291">
        <v>3</v>
      </c>
      <c r="AS291" s="52" t="s">
        <v>163</v>
      </c>
    </row>
    <row r="292" spans="2:45">
      <c r="B292" s="85" t="s">
        <v>889</v>
      </c>
      <c r="C292" s="87" t="s">
        <v>193</v>
      </c>
      <c r="D292" s="88" t="s">
        <v>545</v>
      </c>
      <c r="E292" s="89">
        <v>0.44</v>
      </c>
      <c r="F292" s="24">
        <v>0</v>
      </c>
      <c r="G292" s="11">
        <v>0</v>
      </c>
      <c r="H292" s="25" t="s">
        <v>163</v>
      </c>
      <c r="I292" s="19">
        <v>1</v>
      </c>
      <c r="J292" s="31">
        <v>0.35</v>
      </c>
      <c r="K292" s="32">
        <v>2</v>
      </c>
      <c r="L292" s="32">
        <v>2</v>
      </c>
      <c r="M292" s="32">
        <v>2</v>
      </c>
      <c r="N292" s="32">
        <v>2</v>
      </c>
      <c r="O292" s="32">
        <v>2</v>
      </c>
      <c r="P292" s="32">
        <v>2</v>
      </c>
      <c r="Q292" s="32">
        <v>2</v>
      </c>
      <c r="R292" s="32">
        <v>2</v>
      </c>
      <c r="S292" s="32">
        <v>2</v>
      </c>
      <c r="AL292" s="52" t="s">
        <v>88</v>
      </c>
      <c r="AM292" t="s">
        <v>890</v>
      </c>
      <c r="AN292">
        <v>0</v>
      </c>
      <c r="AO292">
        <v>5</v>
      </c>
      <c r="AQ292">
        <v>5</v>
      </c>
      <c r="AS292" s="52" t="s">
        <v>163</v>
      </c>
    </row>
    <row r="293" spans="2:45">
      <c r="B293" s="85" t="s">
        <v>891</v>
      </c>
      <c r="C293" s="87" t="s">
        <v>193</v>
      </c>
      <c r="D293" s="88" t="s">
        <v>383</v>
      </c>
      <c r="E293" s="89">
        <v>0.55000000000000004</v>
      </c>
      <c r="F293" s="24">
        <v>0</v>
      </c>
      <c r="G293" s="11">
        <v>0</v>
      </c>
      <c r="H293" s="25" t="s">
        <v>163</v>
      </c>
      <c r="I293" s="19">
        <v>1</v>
      </c>
      <c r="J293" s="31">
        <v>0.4</v>
      </c>
      <c r="K293" s="32">
        <v>3</v>
      </c>
      <c r="L293" s="32">
        <v>3</v>
      </c>
      <c r="M293" s="32">
        <v>3</v>
      </c>
      <c r="N293" s="32">
        <v>3</v>
      </c>
      <c r="O293" s="32">
        <v>3</v>
      </c>
      <c r="P293" s="32">
        <v>3</v>
      </c>
      <c r="Q293" s="32">
        <v>3</v>
      </c>
      <c r="R293" s="32">
        <v>3</v>
      </c>
      <c r="S293" s="32">
        <v>3</v>
      </c>
      <c r="AL293" s="52" t="s">
        <v>88</v>
      </c>
      <c r="AM293" t="s">
        <v>890</v>
      </c>
      <c r="AN293">
        <v>6</v>
      </c>
      <c r="AO293">
        <v>999</v>
      </c>
      <c r="AQ293">
        <v>3</v>
      </c>
      <c r="AS293" s="52" t="s">
        <v>163</v>
      </c>
    </row>
    <row r="294" spans="2:45">
      <c r="B294" s="85" t="s">
        <v>892</v>
      </c>
      <c r="C294" s="87" t="s">
        <v>193</v>
      </c>
      <c r="D294" s="88" t="s">
        <v>548</v>
      </c>
      <c r="E294" s="89">
        <v>0.44</v>
      </c>
      <c r="F294" s="24">
        <v>0</v>
      </c>
      <c r="G294" s="11">
        <v>0</v>
      </c>
      <c r="H294" s="25" t="s">
        <v>163</v>
      </c>
      <c r="I294" s="19">
        <v>1</v>
      </c>
      <c r="J294" s="31">
        <v>0.35</v>
      </c>
      <c r="K294" s="32">
        <v>2</v>
      </c>
      <c r="L294" s="32">
        <v>2</v>
      </c>
      <c r="M294" s="32">
        <v>2</v>
      </c>
      <c r="N294" s="32">
        <v>2</v>
      </c>
      <c r="O294" s="32">
        <v>2</v>
      </c>
      <c r="P294" s="32">
        <v>2</v>
      </c>
      <c r="Q294" s="32">
        <v>2</v>
      </c>
      <c r="R294" s="32">
        <v>2</v>
      </c>
      <c r="S294" s="32">
        <v>2</v>
      </c>
      <c r="AL294" s="52" t="s">
        <v>88</v>
      </c>
      <c r="AM294" t="s">
        <v>893</v>
      </c>
      <c r="AN294">
        <v>0</v>
      </c>
      <c r="AO294">
        <v>5</v>
      </c>
      <c r="AQ294">
        <v>5</v>
      </c>
      <c r="AS294" s="52" t="s">
        <v>163</v>
      </c>
    </row>
    <row r="295" spans="2:45">
      <c r="B295" s="85" t="s">
        <v>894</v>
      </c>
      <c r="C295" s="87" t="s">
        <v>193</v>
      </c>
      <c r="D295" s="88" t="s">
        <v>550</v>
      </c>
      <c r="E295" s="89">
        <v>0.55000000000000004</v>
      </c>
      <c r="F295" s="24">
        <v>0</v>
      </c>
      <c r="G295" s="11">
        <v>0</v>
      </c>
      <c r="H295" s="25" t="s">
        <v>163</v>
      </c>
      <c r="I295" s="19">
        <v>1</v>
      </c>
      <c r="J295" s="31">
        <v>0.4</v>
      </c>
      <c r="K295" s="32">
        <v>3</v>
      </c>
      <c r="L295" s="32">
        <v>3</v>
      </c>
      <c r="M295" s="32">
        <v>3</v>
      </c>
      <c r="N295" s="32">
        <v>3</v>
      </c>
      <c r="O295" s="32">
        <v>3</v>
      </c>
      <c r="P295" s="32">
        <v>3</v>
      </c>
      <c r="Q295" s="32">
        <v>3</v>
      </c>
      <c r="R295" s="32">
        <v>3</v>
      </c>
      <c r="S295" s="32">
        <v>3</v>
      </c>
      <c r="AL295" s="52" t="s">
        <v>88</v>
      </c>
      <c r="AM295" t="s">
        <v>893</v>
      </c>
      <c r="AN295">
        <v>6</v>
      </c>
      <c r="AO295">
        <v>999</v>
      </c>
      <c r="AQ295">
        <v>3</v>
      </c>
      <c r="AS295" s="52" t="s">
        <v>163</v>
      </c>
    </row>
    <row r="296" spans="2:45">
      <c r="B296" s="85" t="s">
        <v>895</v>
      </c>
      <c r="C296" s="87" t="s">
        <v>193</v>
      </c>
      <c r="D296" s="88" t="s">
        <v>552</v>
      </c>
      <c r="E296" s="89">
        <v>0.55000000000000004</v>
      </c>
      <c r="F296" s="24">
        <v>0</v>
      </c>
      <c r="G296" s="11">
        <v>0</v>
      </c>
      <c r="H296" s="25" t="s">
        <v>163</v>
      </c>
      <c r="I296" s="19">
        <v>1</v>
      </c>
      <c r="J296" s="31">
        <v>0.4</v>
      </c>
      <c r="K296" s="32">
        <v>3</v>
      </c>
      <c r="L296" s="32">
        <v>3</v>
      </c>
      <c r="M296" s="32">
        <v>3</v>
      </c>
      <c r="N296" s="32">
        <v>3</v>
      </c>
      <c r="O296" s="32">
        <v>3</v>
      </c>
      <c r="P296" s="32">
        <v>3</v>
      </c>
      <c r="Q296" s="32">
        <v>3</v>
      </c>
      <c r="R296" s="32">
        <v>3</v>
      </c>
      <c r="S296" s="32">
        <v>3</v>
      </c>
      <c r="AL296" s="52" t="s">
        <v>88</v>
      </c>
      <c r="AM296" t="s">
        <v>334</v>
      </c>
      <c r="AN296">
        <v>0</v>
      </c>
      <c r="AO296">
        <v>5</v>
      </c>
      <c r="AQ296">
        <v>5</v>
      </c>
      <c r="AS296" s="52" t="s">
        <v>163</v>
      </c>
    </row>
    <row r="297" spans="2:45">
      <c r="B297" s="85" t="s">
        <v>896</v>
      </c>
      <c r="C297" s="87" t="s">
        <v>193</v>
      </c>
      <c r="D297" s="88" t="s">
        <v>554</v>
      </c>
      <c r="E297" s="89">
        <v>0.44</v>
      </c>
      <c r="F297" s="24">
        <v>0</v>
      </c>
      <c r="G297" s="11">
        <v>0</v>
      </c>
      <c r="H297" s="25" t="s">
        <v>163</v>
      </c>
      <c r="I297" s="19">
        <v>1</v>
      </c>
      <c r="J297" s="31">
        <v>0.35</v>
      </c>
      <c r="K297" s="32">
        <v>2</v>
      </c>
      <c r="L297" s="32">
        <v>2</v>
      </c>
      <c r="M297" s="32">
        <v>2</v>
      </c>
      <c r="N297" s="32">
        <v>2</v>
      </c>
      <c r="O297" s="32">
        <v>2</v>
      </c>
      <c r="P297" s="32">
        <v>2</v>
      </c>
      <c r="Q297" s="32">
        <v>2</v>
      </c>
      <c r="R297" s="32">
        <v>2</v>
      </c>
      <c r="S297" s="32">
        <v>2</v>
      </c>
      <c r="AL297" s="52" t="s">
        <v>88</v>
      </c>
      <c r="AM297" t="s">
        <v>334</v>
      </c>
      <c r="AN297">
        <v>6</v>
      </c>
      <c r="AO297">
        <v>999</v>
      </c>
      <c r="AQ297">
        <v>3</v>
      </c>
      <c r="AS297" s="52" t="s">
        <v>163</v>
      </c>
    </row>
    <row r="298" spans="2:45">
      <c r="B298" s="85" t="s">
        <v>897</v>
      </c>
      <c r="C298" s="87" t="s">
        <v>193</v>
      </c>
      <c r="D298" s="88" t="s">
        <v>556</v>
      </c>
      <c r="E298" s="89">
        <v>0.44</v>
      </c>
      <c r="F298" s="24">
        <v>0</v>
      </c>
      <c r="G298" s="11">
        <v>0</v>
      </c>
      <c r="H298" s="25" t="s">
        <v>163</v>
      </c>
      <c r="I298" s="19">
        <v>1</v>
      </c>
      <c r="J298" s="31">
        <v>0.35</v>
      </c>
      <c r="K298" s="32">
        <v>2</v>
      </c>
      <c r="L298" s="32">
        <v>2</v>
      </c>
      <c r="M298" s="32">
        <v>2</v>
      </c>
      <c r="N298" s="32">
        <v>2</v>
      </c>
      <c r="O298" s="32">
        <v>2</v>
      </c>
      <c r="P298" s="32">
        <v>2</v>
      </c>
      <c r="Q298" s="32">
        <v>2</v>
      </c>
      <c r="R298" s="32">
        <v>2</v>
      </c>
      <c r="S298" s="32">
        <v>2</v>
      </c>
      <c r="AL298" s="52" t="s">
        <v>88</v>
      </c>
      <c r="AM298" t="s">
        <v>898</v>
      </c>
      <c r="AN298">
        <v>0</v>
      </c>
      <c r="AO298">
        <v>5</v>
      </c>
      <c r="AQ298">
        <v>5</v>
      </c>
      <c r="AS298" s="52" t="s">
        <v>163</v>
      </c>
    </row>
    <row r="299" spans="2:45">
      <c r="B299" s="85" t="s">
        <v>899</v>
      </c>
      <c r="C299" s="87" t="s">
        <v>193</v>
      </c>
      <c r="D299" s="88" t="s">
        <v>558</v>
      </c>
      <c r="E299" s="89">
        <v>0.44</v>
      </c>
      <c r="F299" s="24">
        <v>0</v>
      </c>
      <c r="G299" s="11">
        <v>0</v>
      </c>
      <c r="H299" s="25" t="s">
        <v>163</v>
      </c>
      <c r="I299" s="19">
        <v>1</v>
      </c>
      <c r="J299" s="31">
        <v>0.35</v>
      </c>
      <c r="K299" s="32">
        <v>2</v>
      </c>
      <c r="L299" s="32">
        <v>2</v>
      </c>
      <c r="M299" s="32">
        <v>2</v>
      </c>
      <c r="N299" s="32">
        <v>2</v>
      </c>
      <c r="O299" s="32">
        <v>2</v>
      </c>
      <c r="P299" s="32">
        <v>2</v>
      </c>
      <c r="Q299" s="32">
        <v>2</v>
      </c>
      <c r="R299" s="32">
        <v>2</v>
      </c>
      <c r="S299" s="32">
        <v>2</v>
      </c>
      <c r="AL299" s="52" t="s">
        <v>88</v>
      </c>
      <c r="AM299" t="s">
        <v>898</v>
      </c>
      <c r="AN299">
        <v>6</v>
      </c>
      <c r="AO299">
        <v>999</v>
      </c>
      <c r="AQ299">
        <v>3</v>
      </c>
      <c r="AS299" s="52" t="s">
        <v>163</v>
      </c>
    </row>
    <row r="300" spans="2:45">
      <c r="B300" s="85" t="s">
        <v>900</v>
      </c>
      <c r="C300" s="87" t="s">
        <v>193</v>
      </c>
      <c r="D300" s="88" t="s">
        <v>560</v>
      </c>
      <c r="E300" s="89">
        <v>0.44</v>
      </c>
      <c r="F300" s="24">
        <v>0</v>
      </c>
      <c r="G300" s="11">
        <v>0</v>
      </c>
      <c r="H300" s="25" t="s">
        <v>163</v>
      </c>
      <c r="I300" s="19">
        <v>1</v>
      </c>
      <c r="J300" s="31">
        <v>0.35</v>
      </c>
      <c r="K300" s="32">
        <v>2</v>
      </c>
      <c r="L300" s="32">
        <v>2</v>
      </c>
      <c r="M300" s="32">
        <v>2</v>
      </c>
      <c r="N300" s="32">
        <v>2</v>
      </c>
      <c r="O300" s="32">
        <v>2</v>
      </c>
      <c r="P300" s="32">
        <v>2</v>
      </c>
      <c r="Q300" s="32">
        <v>2</v>
      </c>
      <c r="R300" s="32">
        <v>2</v>
      </c>
      <c r="S300" s="32">
        <v>2</v>
      </c>
      <c r="AL300" s="52" t="s">
        <v>88</v>
      </c>
      <c r="AM300" t="s">
        <v>237</v>
      </c>
      <c r="AN300">
        <v>0</v>
      </c>
      <c r="AO300">
        <v>5</v>
      </c>
      <c r="AQ300">
        <v>5</v>
      </c>
      <c r="AS300" s="52" t="s">
        <v>163</v>
      </c>
    </row>
    <row r="301" spans="2:45">
      <c r="B301" s="85" t="s">
        <v>901</v>
      </c>
      <c r="C301" s="87" t="s">
        <v>193</v>
      </c>
      <c r="D301" s="88" t="s">
        <v>562</v>
      </c>
      <c r="E301" s="89">
        <v>0.44</v>
      </c>
      <c r="F301" s="24">
        <v>0</v>
      </c>
      <c r="G301" s="11">
        <v>0</v>
      </c>
      <c r="H301" s="25" t="s">
        <v>163</v>
      </c>
      <c r="I301" s="19">
        <v>1</v>
      </c>
      <c r="J301" s="31">
        <v>0.35</v>
      </c>
      <c r="K301" s="32">
        <v>2</v>
      </c>
      <c r="L301" s="32">
        <v>2</v>
      </c>
      <c r="M301" s="32">
        <v>2</v>
      </c>
      <c r="N301" s="32">
        <v>2</v>
      </c>
      <c r="O301" s="32">
        <v>2</v>
      </c>
      <c r="P301" s="32">
        <v>2</v>
      </c>
      <c r="Q301" s="32">
        <v>2</v>
      </c>
      <c r="R301" s="32">
        <v>2</v>
      </c>
      <c r="S301" s="32">
        <v>2</v>
      </c>
      <c r="AL301" s="52" t="s">
        <v>88</v>
      </c>
      <c r="AM301" t="s">
        <v>237</v>
      </c>
      <c r="AN301">
        <v>6</v>
      </c>
      <c r="AO301">
        <v>999</v>
      </c>
      <c r="AQ301">
        <v>3</v>
      </c>
      <c r="AS301" s="52" t="s">
        <v>163</v>
      </c>
    </row>
    <row r="302" spans="2:45">
      <c r="B302" s="85" t="s">
        <v>902</v>
      </c>
      <c r="C302" s="87" t="s">
        <v>193</v>
      </c>
      <c r="D302" s="88" t="s">
        <v>564</v>
      </c>
      <c r="E302" s="89">
        <v>0.44</v>
      </c>
      <c r="F302" s="24">
        <v>0</v>
      </c>
      <c r="G302" s="11">
        <v>0</v>
      </c>
      <c r="H302" s="25" t="s">
        <v>163</v>
      </c>
      <c r="I302" s="19">
        <v>1</v>
      </c>
      <c r="J302" s="31">
        <v>0.35</v>
      </c>
      <c r="K302" s="32">
        <v>2</v>
      </c>
      <c r="L302" s="32">
        <v>2</v>
      </c>
      <c r="M302" s="32">
        <v>2</v>
      </c>
      <c r="N302" s="32">
        <v>2</v>
      </c>
      <c r="O302" s="32">
        <v>2</v>
      </c>
      <c r="P302" s="32">
        <v>2</v>
      </c>
      <c r="Q302" s="32">
        <v>2</v>
      </c>
      <c r="R302" s="32">
        <v>2</v>
      </c>
      <c r="S302" s="32">
        <v>2</v>
      </c>
      <c r="AL302" s="52" t="s">
        <v>88</v>
      </c>
      <c r="AM302" t="s">
        <v>903</v>
      </c>
      <c r="AN302">
        <v>0</v>
      </c>
      <c r="AO302">
        <v>5</v>
      </c>
      <c r="AQ302">
        <v>5</v>
      </c>
      <c r="AS302" s="52" t="s">
        <v>163</v>
      </c>
    </row>
    <row r="303" spans="2:45">
      <c r="B303" s="85" t="s">
        <v>904</v>
      </c>
      <c r="C303" s="87" t="s">
        <v>193</v>
      </c>
      <c r="D303" s="88" t="s">
        <v>566</v>
      </c>
      <c r="E303" s="89">
        <v>0.55000000000000004</v>
      </c>
      <c r="F303" s="24">
        <v>0</v>
      </c>
      <c r="G303" s="11">
        <v>0</v>
      </c>
      <c r="H303" s="25" t="s">
        <v>163</v>
      </c>
      <c r="I303" s="19">
        <v>1</v>
      </c>
      <c r="J303" s="31">
        <v>0.4</v>
      </c>
      <c r="K303" s="32">
        <v>3</v>
      </c>
      <c r="L303" s="32">
        <v>3</v>
      </c>
      <c r="M303" s="32">
        <v>3</v>
      </c>
      <c r="N303" s="32">
        <v>3</v>
      </c>
      <c r="O303" s="32">
        <v>3</v>
      </c>
      <c r="P303" s="32">
        <v>3</v>
      </c>
      <c r="Q303" s="32">
        <v>3</v>
      </c>
      <c r="R303" s="32">
        <v>3</v>
      </c>
      <c r="S303" s="32">
        <v>3</v>
      </c>
      <c r="AL303" s="52" t="s">
        <v>88</v>
      </c>
      <c r="AM303" t="s">
        <v>903</v>
      </c>
      <c r="AN303">
        <v>6</v>
      </c>
      <c r="AO303">
        <v>999</v>
      </c>
      <c r="AQ303">
        <v>3</v>
      </c>
      <c r="AS303" s="52" t="s">
        <v>163</v>
      </c>
    </row>
    <row r="304" spans="2:45">
      <c r="B304" s="85" t="s">
        <v>905</v>
      </c>
      <c r="C304" s="87" t="s">
        <v>193</v>
      </c>
      <c r="D304" s="88" t="s">
        <v>568</v>
      </c>
      <c r="E304" s="89">
        <v>0.55000000000000004</v>
      </c>
      <c r="F304" s="24">
        <v>0</v>
      </c>
      <c r="G304" s="11">
        <v>0</v>
      </c>
      <c r="H304" s="25" t="s">
        <v>163</v>
      </c>
      <c r="I304" s="19">
        <v>1</v>
      </c>
      <c r="J304" s="31">
        <v>0.4</v>
      </c>
      <c r="K304" s="32">
        <v>3</v>
      </c>
      <c r="L304" s="32">
        <v>3</v>
      </c>
      <c r="M304" s="32">
        <v>3</v>
      </c>
      <c r="N304" s="32">
        <v>3</v>
      </c>
      <c r="O304" s="32">
        <v>3</v>
      </c>
      <c r="P304" s="32">
        <v>3</v>
      </c>
      <c r="Q304" s="32">
        <v>3</v>
      </c>
      <c r="R304" s="32">
        <v>3</v>
      </c>
      <c r="S304" s="32">
        <v>3</v>
      </c>
      <c r="AL304" s="52" t="s">
        <v>88</v>
      </c>
      <c r="AM304" t="s">
        <v>906</v>
      </c>
      <c r="AN304">
        <v>0</v>
      </c>
      <c r="AO304">
        <v>5</v>
      </c>
      <c r="AQ304">
        <v>5</v>
      </c>
      <c r="AS304" s="52" t="s">
        <v>163</v>
      </c>
    </row>
    <row r="305" spans="1:45">
      <c r="B305" s="85" t="s">
        <v>907</v>
      </c>
      <c r="C305" s="87" t="s">
        <v>193</v>
      </c>
      <c r="D305" s="88" t="s">
        <v>570</v>
      </c>
      <c r="E305" s="89">
        <v>0.55000000000000004</v>
      </c>
      <c r="F305" s="24">
        <v>0</v>
      </c>
      <c r="G305" s="11">
        <v>0</v>
      </c>
      <c r="H305" s="25" t="s">
        <v>163</v>
      </c>
      <c r="I305" s="19">
        <v>1</v>
      </c>
      <c r="J305" s="31">
        <v>0.4</v>
      </c>
      <c r="K305" s="32">
        <v>3</v>
      </c>
      <c r="L305" s="32">
        <v>3</v>
      </c>
      <c r="M305" s="32">
        <v>3</v>
      </c>
      <c r="N305" s="32">
        <v>3</v>
      </c>
      <c r="O305" s="32">
        <v>3</v>
      </c>
      <c r="P305" s="32">
        <v>3</v>
      </c>
      <c r="Q305" s="32">
        <v>3</v>
      </c>
      <c r="R305" s="32">
        <v>3</v>
      </c>
      <c r="S305" s="32">
        <v>3</v>
      </c>
      <c r="AL305" s="52" t="s">
        <v>88</v>
      </c>
      <c r="AM305" t="s">
        <v>906</v>
      </c>
      <c r="AN305">
        <v>6</v>
      </c>
      <c r="AO305">
        <v>999</v>
      </c>
      <c r="AQ305">
        <v>3</v>
      </c>
      <c r="AS305" s="52" t="s">
        <v>163</v>
      </c>
    </row>
    <row r="306" spans="1:45">
      <c r="B306" s="85" t="s">
        <v>908</v>
      </c>
      <c r="C306" s="87" t="s">
        <v>193</v>
      </c>
      <c r="D306" s="88" t="s">
        <v>439</v>
      </c>
      <c r="E306" s="89">
        <v>0.55000000000000004</v>
      </c>
      <c r="F306" s="24">
        <v>0</v>
      </c>
      <c r="G306" s="11">
        <v>0</v>
      </c>
      <c r="H306" s="25" t="s">
        <v>163</v>
      </c>
      <c r="I306" s="19">
        <v>1</v>
      </c>
      <c r="J306" s="31">
        <v>0.4</v>
      </c>
      <c r="K306" s="32">
        <v>3</v>
      </c>
      <c r="L306" s="32">
        <v>3</v>
      </c>
      <c r="M306" s="32">
        <v>3</v>
      </c>
      <c r="N306" s="32">
        <v>3</v>
      </c>
      <c r="O306" s="32">
        <v>3</v>
      </c>
      <c r="P306" s="32">
        <v>3</v>
      </c>
      <c r="Q306" s="32">
        <v>3</v>
      </c>
      <c r="R306" s="32">
        <v>3</v>
      </c>
      <c r="S306" s="32">
        <v>3</v>
      </c>
      <c r="AL306" s="52" t="s">
        <v>88</v>
      </c>
      <c r="AM306" t="s">
        <v>250</v>
      </c>
      <c r="AN306">
        <v>0</v>
      </c>
      <c r="AO306">
        <v>5</v>
      </c>
      <c r="AQ306">
        <v>5</v>
      </c>
      <c r="AS306" s="52" t="s">
        <v>163</v>
      </c>
    </row>
    <row r="307" spans="1:45">
      <c r="B307" s="85" t="s">
        <v>909</v>
      </c>
      <c r="C307" s="87" t="s">
        <v>193</v>
      </c>
      <c r="D307" s="88" t="s">
        <v>573</v>
      </c>
      <c r="E307" s="89">
        <v>0.55000000000000004</v>
      </c>
      <c r="F307" s="24">
        <v>0</v>
      </c>
      <c r="G307" s="11">
        <v>0</v>
      </c>
      <c r="H307" s="25" t="s">
        <v>163</v>
      </c>
      <c r="I307" s="19">
        <v>1</v>
      </c>
      <c r="J307" s="31">
        <v>0.4</v>
      </c>
      <c r="K307" s="32">
        <v>3</v>
      </c>
      <c r="L307" s="32">
        <v>3</v>
      </c>
      <c r="M307" s="32">
        <v>3</v>
      </c>
      <c r="N307" s="32">
        <v>3</v>
      </c>
      <c r="O307" s="32">
        <v>3</v>
      </c>
      <c r="P307" s="32">
        <v>3</v>
      </c>
      <c r="Q307" s="32">
        <v>3</v>
      </c>
      <c r="R307" s="32">
        <v>3</v>
      </c>
      <c r="S307" s="32">
        <v>3</v>
      </c>
      <c r="AL307" s="52" t="s">
        <v>88</v>
      </c>
      <c r="AM307" t="s">
        <v>250</v>
      </c>
      <c r="AN307">
        <v>6</v>
      </c>
      <c r="AO307">
        <v>999</v>
      </c>
      <c r="AQ307">
        <v>3</v>
      </c>
      <c r="AS307" s="52" t="s">
        <v>163</v>
      </c>
    </row>
    <row r="308" spans="1:45">
      <c r="B308" s="85" t="s">
        <v>910</v>
      </c>
      <c r="C308" s="87" t="s">
        <v>193</v>
      </c>
      <c r="D308" s="88" t="s">
        <v>575</v>
      </c>
      <c r="E308" s="89">
        <v>0.55000000000000004</v>
      </c>
      <c r="F308" s="24">
        <v>0</v>
      </c>
      <c r="G308" s="11">
        <v>0</v>
      </c>
      <c r="H308" s="25" t="s">
        <v>163</v>
      </c>
      <c r="I308" s="19">
        <v>1</v>
      </c>
      <c r="J308" s="31">
        <v>0.4</v>
      </c>
      <c r="K308" s="32">
        <v>3</v>
      </c>
      <c r="L308" s="32">
        <v>3</v>
      </c>
      <c r="M308" s="32">
        <v>3</v>
      </c>
      <c r="N308" s="32">
        <v>3</v>
      </c>
      <c r="O308" s="32">
        <v>3</v>
      </c>
      <c r="P308" s="32">
        <v>3</v>
      </c>
      <c r="Q308" s="32">
        <v>3</v>
      </c>
      <c r="R308" s="32">
        <v>3</v>
      </c>
      <c r="S308" s="32">
        <v>3</v>
      </c>
      <c r="AL308" s="52" t="s">
        <v>88</v>
      </c>
      <c r="AM308" t="s">
        <v>911</v>
      </c>
      <c r="AN308">
        <v>0</v>
      </c>
      <c r="AO308">
        <v>5</v>
      </c>
      <c r="AQ308">
        <v>5</v>
      </c>
      <c r="AS308" s="52" t="s">
        <v>163</v>
      </c>
    </row>
    <row r="309" spans="1:45">
      <c r="B309" s="28" t="s">
        <v>912</v>
      </c>
      <c r="C309" s="21" t="s">
        <v>199</v>
      </c>
      <c r="D309" s="22" t="s">
        <v>913</v>
      </c>
      <c r="E309" s="23">
        <v>0.48</v>
      </c>
      <c r="F309" s="24">
        <v>0</v>
      </c>
      <c r="G309" s="11">
        <v>1</v>
      </c>
      <c r="H309" s="25" t="s">
        <v>163</v>
      </c>
      <c r="I309" s="19">
        <v>2</v>
      </c>
      <c r="J309" s="31">
        <v>0.48</v>
      </c>
      <c r="K309" s="32">
        <v>2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0</v>
      </c>
      <c r="S309" s="32">
        <v>0</v>
      </c>
      <c r="AL309" s="52" t="s">
        <v>88</v>
      </c>
      <c r="AM309" t="s">
        <v>911</v>
      </c>
      <c r="AN309">
        <v>6</v>
      </c>
      <c r="AO309">
        <v>999</v>
      </c>
      <c r="AQ309">
        <v>3</v>
      </c>
      <c r="AS309" s="52" t="s">
        <v>163</v>
      </c>
    </row>
    <row r="310" spans="1:45">
      <c r="A310" s="28"/>
      <c r="B310" s="28" t="s">
        <v>914</v>
      </c>
      <c r="C310" s="32" t="s">
        <v>199</v>
      </c>
      <c r="D310" s="83" t="s">
        <v>915</v>
      </c>
      <c r="E310" s="23">
        <v>0.48</v>
      </c>
      <c r="F310" s="24">
        <v>0</v>
      </c>
      <c r="G310" s="11">
        <v>2</v>
      </c>
      <c r="H310" s="25" t="s">
        <v>163</v>
      </c>
      <c r="I310" s="19">
        <v>2</v>
      </c>
      <c r="J310" s="31">
        <v>0.48</v>
      </c>
      <c r="K310" s="32">
        <v>2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AL310" s="52" t="s">
        <v>88</v>
      </c>
      <c r="AM310" t="s">
        <v>916</v>
      </c>
      <c r="AN310">
        <v>0</v>
      </c>
      <c r="AO310">
        <v>5</v>
      </c>
      <c r="AQ310">
        <v>5</v>
      </c>
      <c r="AS310" s="52" t="s">
        <v>163</v>
      </c>
    </row>
    <row r="311" spans="1:45">
      <c r="A311" s="28"/>
      <c r="B311" s="28" t="s">
        <v>917</v>
      </c>
      <c r="C311" s="32" t="s">
        <v>199</v>
      </c>
      <c r="D311" s="83" t="s">
        <v>918</v>
      </c>
      <c r="E311" s="23">
        <v>0.48</v>
      </c>
      <c r="F311" s="24">
        <v>0</v>
      </c>
      <c r="G311" s="11">
        <v>2</v>
      </c>
      <c r="H311" s="25" t="s">
        <v>163</v>
      </c>
      <c r="I311" s="19">
        <v>2</v>
      </c>
      <c r="J311" s="31">
        <v>0.48</v>
      </c>
      <c r="K311" s="32">
        <v>2</v>
      </c>
      <c r="L311" s="32">
        <v>0</v>
      </c>
      <c r="M311" s="32">
        <v>0</v>
      </c>
      <c r="N311" s="32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AL311" s="52" t="s">
        <v>88</v>
      </c>
      <c r="AM311" t="s">
        <v>916</v>
      </c>
      <c r="AN311">
        <v>6</v>
      </c>
      <c r="AO311">
        <v>999</v>
      </c>
      <c r="AQ311">
        <v>3</v>
      </c>
      <c r="AS311" s="52" t="s">
        <v>163</v>
      </c>
    </row>
    <row r="312" spans="1:45">
      <c r="A312" s="28"/>
      <c r="B312" s="28" t="s">
        <v>919</v>
      </c>
      <c r="C312" s="32" t="s">
        <v>199</v>
      </c>
      <c r="D312" s="83" t="s">
        <v>920</v>
      </c>
      <c r="E312" s="23">
        <v>0.48</v>
      </c>
      <c r="F312" s="24">
        <v>0</v>
      </c>
      <c r="G312" s="11">
        <v>1</v>
      </c>
      <c r="H312" s="25" t="s">
        <v>163</v>
      </c>
      <c r="I312" s="19">
        <v>2</v>
      </c>
      <c r="J312" s="31">
        <v>0.48</v>
      </c>
      <c r="K312" s="32">
        <v>2</v>
      </c>
      <c r="L312" s="32">
        <v>0</v>
      </c>
      <c r="M312" s="32">
        <v>0</v>
      </c>
      <c r="N312" s="32">
        <v>0</v>
      </c>
      <c r="O312" s="32">
        <v>0</v>
      </c>
      <c r="P312" s="32">
        <v>0</v>
      </c>
      <c r="Q312" s="32">
        <v>0</v>
      </c>
      <c r="R312" s="32">
        <v>0</v>
      </c>
      <c r="S312" s="32">
        <v>0</v>
      </c>
      <c r="AL312" s="52" t="s">
        <v>88</v>
      </c>
      <c r="AM312" t="s">
        <v>921</v>
      </c>
      <c r="AN312">
        <v>0</v>
      </c>
      <c r="AO312">
        <v>5</v>
      </c>
      <c r="AQ312">
        <v>5</v>
      </c>
      <c r="AS312" s="52" t="s">
        <v>163</v>
      </c>
    </row>
    <row r="313" spans="1:45">
      <c r="A313" s="28"/>
      <c r="B313" s="28" t="s">
        <v>922</v>
      </c>
      <c r="C313" s="32" t="s">
        <v>199</v>
      </c>
      <c r="D313" s="83" t="s">
        <v>923</v>
      </c>
      <c r="E313" s="23">
        <v>0.48</v>
      </c>
      <c r="F313" s="24">
        <v>0</v>
      </c>
      <c r="G313" s="11">
        <v>1</v>
      </c>
      <c r="H313" s="25" t="s">
        <v>163</v>
      </c>
      <c r="I313" s="19">
        <v>2</v>
      </c>
      <c r="J313" s="31">
        <v>0.48</v>
      </c>
      <c r="K313" s="32">
        <v>2</v>
      </c>
      <c r="L313" s="32">
        <v>0</v>
      </c>
      <c r="M313" s="32">
        <v>0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AL313" s="52" t="s">
        <v>88</v>
      </c>
      <c r="AM313" t="s">
        <v>921</v>
      </c>
      <c r="AN313">
        <v>6</v>
      </c>
      <c r="AO313">
        <v>999</v>
      </c>
      <c r="AQ313">
        <v>3</v>
      </c>
      <c r="AS313" s="52" t="s">
        <v>163</v>
      </c>
    </row>
    <row r="314" spans="1:45">
      <c r="A314" s="28"/>
      <c r="B314" s="28" t="s">
        <v>924</v>
      </c>
      <c r="C314" s="32" t="s">
        <v>199</v>
      </c>
      <c r="D314" s="83" t="s">
        <v>925</v>
      </c>
      <c r="E314" s="23">
        <v>0.48</v>
      </c>
      <c r="F314" s="24">
        <v>0</v>
      </c>
      <c r="G314" s="11">
        <v>1</v>
      </c>
      <c r="H314" s="25" t="s">
        <v>163</v>
      </c>
      <c r="I314" s="19">
        <v>2</v>
      </c>
      <c r="J314" s="31">
        <v>0.48</v>
      </c>
      <c r="K314" s="32">
        <v>2</v>
      </c>
      <c r="L314" s="32">
        <v>0</v>
      </c>
      <c r="M314" s="32">
        <v>0</v>
      </c>
      <c r="N314" s="32">
        <v>0</v>
      </c>
      <c r="O314" s="32">
        <v>0</v>
      </c>
      <c r="P314" s="32">
        <v>0</v>
      </c>
      <c r="Q314" s="32">
        <v>0</v>
      </c>
      <c r="R314" s="32">
        <v>0</v>
      </c>
      <c r="S314" s="32">
        <v>0</v>
      </c>
      <c r="AL314" s="52" t="s">
        <v>88</v>
      </c>
      <c r="AM314" t="s">
        <v>368</v>
      </c>
      <c r="AN314">
        <v>0</v>
      </c>
      <c r="AO314">
        <v>5</v>
      </c>
      <c r="AQ314">
        <v>5</v>
      </c>
      <c r="AS314" s="52" t="s">
        <v>163</v>
      </c>
    </row>
    <row r="315" spans="1:45">
      <c r="A315" s="28"/>
      <c r="B315" s="28" t="s">
        <v>926</v>
      </c>
      <c r="C315" s="32" t="s">
        <v>199</v>
      </c>
      <c r="D315" s="83" t="s">
        <v>927</v>
      </c>
      <c r="E315" s="23">
        <v>0.48</v>
      </c>
      <c r="F315" s="24">
        <v>0</v>
      </c>
      <c r="G315" s="11">
        <v>2</v>
      </c>
      <c r="H315" s="25" t="s">
        <v>163</v>
      </c>
      <c r="I315" s="19">
        <v>2</v>
      </c>
      <c r="J315" s="31">
        <v>0.48</v>
      </c>
      <c r="K315" s="32">
        <v>2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0</v>
      </c>
      <c r="S315" s="32">
        <v>0</v>
      </c>
      <c r="AL315" s="52" t="s">
        <v>88</v>
      </c>
      <c r="AM315" t="s">
        <v>368</v>
      </c>
      <c r="AN315">
        <v>6</v>
      </c>
      <c r="AO315">
        <v>999</v>
      </c>
      <c r="AQ315">
        <v>3</v>
      </c>
      <c r="AS315" s="52" t="s">
        <v>163</v>
      </c>
    </row>
    <row r="316" spans="1:45">
      <c r="A316" s="28"/>
      <c r="B316" s="28" t="s">
        <v>928</v>
      </c>
      <c r="C316" s="32" t="s">
        <v>199</v>
      </c>
      <c r="D316" s="83" t="s">
        <v>929</v>
      </c>
      <c r="E316" s="23">
        <v>0.48</v>
      </c>
      <c r="F316" s="24">
        <v>0</v>
      </c>
      <c r="G316" s="11">
        <v>2</v>
      </c>
      <c r="H316" s="25" t="s">
        <v>163</v>
      </c>
      <c r="I316" s="19">
        <v>2</v>
      </c>
      <c r="J316" s="31">
        <v>0.48</v>
      </c>
      <c r="K316" s="32">
        <v>2</v>
      </c>
      <c r="L316" s="32">
        <v>0</v>
      </c>
      <c r="M316" s="32">
        <v>0</v>
      </c>
      <c r="N316" s="32">
        <v>0</v>
      </c>
      <c r="O316" s="32">
        <v>0</v>
      </c>
      <c r="P316" s="32">
        <v>0</v>
      </c>
      <c r="Q316" s="32">
        <v>0</v>
      </c>
      <c r="R316" s="32">
        <v>0</v>
      </c>
      <c r="S316" s="32">
        <v>0</v>
      </c>
      <c r="AL316" s="52" t="s">
        <v>88</v>
      </c>
      <c r="AM316" t="s">
        <v>930</v>
      </c>
      <c r="AN316">
        <v>0</v>
      </c>
      <c r="AO316">
        <v>5</v>
      </c>
      <c r="AQ316">
        <v>5</v>
      </c>
      <c r="AS316" s="52" t="s">
        <v>163</v>
      </c>
    </row>
    <row r="317" spans="1:45">
      <c r="A317" s="28"/>
      <c r="B317" s="28" t="s">
        <v>931</v>
      </c>
      <c r="C317" s="32" t="s">
        <v>83</v>
      </c>
      <c r="D317" s="83" t="s">
        <v>84</v>
      </c>
      <c r="E317" s="23">
        <v>0.27</v>
      </c>
      <c r="F317" s="24">
        <v>0</v>
      </c>
      <c r="G317" s="11">
        <v>1</v>
      </c>
      <c r="H317" s="25" t="s">
        <v>163</v>
      </c>
      <c r="I317" s="19">
        <v>2</v>
      </c>
      <c r="J317" s="31">
        <v>0.27</v>
      </c>
      <c r="K317" s="32">
        <v>0</v>
      </c>
      <c r="L317" s="32">
        <v>0</v>
      </c>
      <c r="M317" s="32">
        <v>0</v>
      </c>
      <c r="N317" s="32">
        <v>0</v>
      </c>
      <c r="O317" s="32">
        <v>0</v>
      </c>
      <c r="P317" s="32">
        <v>0</v>
      </c>
      <c r="Q317" s="32">
        <v>0</v>
      </c>
      <c r="R317" s="32">
        <v>0</v>
      </c>
      <c r="S317" s="32">
        <v>0</v>
      </c>
      <c r="AL317" s="52" t="s">
        <v>88</v>
      </c>
      <c r="AM317" t="s">
        <v>930</v>
      </c>
      <c r="AN317">
        <v>6</v>
      </c>
      <c r="AO317">
        <v>999</v>
      </c>
      <c r="AQ317">
        <v>3</v>
      </c>
      <c r="AS317" s="52" t="s">
        <v>163</v>
      </c>
    </row>
    <row r="318" spans="1:45">
      <c r="B318" s="28" t="s">
        <v>932</v>
      </c>
      <c r="C318" s="21" t="s">
        <v>206</v>
      </c>
      <c r="D318" s="22" t="s">
        <v>933</v>
      </c>
      <c r="E318" s="23">
        <v>0.33</v>
      </c>
      <c r="F318" s="24">
        <v>0</v>
      </c>
      <c r="G318" s="11">
        <v>1</v>
      </c>
      <c r="H318" s="25" t="s">
        <v>163</v>
      </c>
      <c r="I318" s="19">
        <v>2</v>
      </c>
      <c r="J318" s="31">
        <v>0.33</v>
      </c>
      <c r="K318" s="32">
        <v>2</v>
      </c>
      <c r="L318" s="32">
        <v>2</v>
      </c>
      <c r="M318" s="32">
        <v>2</v>
      </c>
      <c r="N318" s="32">
        <v>2</v>
      </c>
      <c r="O318" s="32">
        <v>0</v>
      </c>
      <c r="P318" s="32">
        <v>0</v>
      </c>
      <c r="Q318" s="32">
        <v>0</v>
      </c>
      <c r="R318" s="32">
        <v>0</v>
      </c>
      <c r="S318" s="32">
        <v>0</v>
      </c>
      <c r="AL318" s="52" t="s">
        <v>88</v>
      </c>
      <c r="AM318" t="s">
        <v>934</v>
      </c>
      <c r="AN318">
        <v>0</v>
      </c>
      <c r="AO318">
        <v>5</v>
      </c>
      <c r="AQ318">
        <v>5</v>
      </c>
      <c r="AS318" s="52" t="s">
        <v>163</v>
      </c>
    </row>
    <row r="319" spans="1:45">
      <c r="B319" s="28" t="s">
        <v>935</v>
      </c>
      <c r="C319" s="21" t="s">
        <v>206</v>
      </c>
      <c r="D319" s="22" t="s">
        <v>936</v>
      </c>
      <c r="E319" s="23">
        <v>0.33</v>
      </c>
      <c r="F319" s="24">
        <v>0</v>
      </c>
      <c r="G319" s="11">
        <v>1</v>
      </c>
      <c r="H319" s="25" t="s">
        <v>163</v>
      </c>
      <c r="I319" s="19">
        <v>2</v>
      </c>
      <c r="J319" s="31">
        <v>0.33</v>
      </c>
      <c r="K319" s="32">
        <v>2</v>
      </c>
      <c r="L319" s="32">
        <v>2</v>
      </c>
      <c r="M319" s="32">
        <v>2</v>
      </c>
      <c r="N319" s="32">
        <v>2</v>
      </c>
      <c r="O319" s="32">
        <v>0</v>
      </c>
      <c r="P319" s="32">
        <v>0</v>
      </c>
      <c r="Q319" s="32">
        <v>0</v>
      </c>
      <c r="R319" s="32">
        <v>0</v>
      </c>
      <c r="S319" s="32">
        <v>0</v>
      </c>
      <c r="AL319" s="52" t="s">
        <v>88</v>
      </c>
      <c r="AM319" t="s">
        <v>934</v>
      </c>
      <c r="AN319">
        <v>6</v>
      </c>
      <c r="AO319">
        <v>999</v>
      </c>
      <c r="AQ319">
        <v>3</v>
      </c>
      <c r="AS319" s="52" t="s">
        <v>163</v>
      </c>
    </row>
    <row r="320" spans="1:45">
      <c r="B320" s="28" t="s">
        <v>937</v>
      </c>
      <c r="C320" s="21" t="s">
        <v>206</v>
      </c>
      <c r="D320" s="22" t="s">
        <v>938</v>
      </c>
      <c r="E320" s="23">
        <v>0.33</v>
      </c>
      <c r="F320" s="24">
        <v>0</v>
      </c>
      <c r="G320" s="11">
        <v>1</v>
      </c>
      <c r="H320" s="25" t="s">
        <v>163</v>
      </c>
      <c r="I320" s="19">
        <v>2</v>
      </c>
      <c r="J320" s="31">
        <v>0.33</v>
      </c>
      <c r="K320" s="32">
        <v>2</v>
      </c>
      <c r="L320" s="32">
        <v>2</v>
      </c>
      <c r="M320" s="32">
        <v>2</v>
      </c>
      <c r="N320" s="32">
        <v>2</v>
      </c>
      <c r="O320" s="32">
        <v>0</v>
      </c>
      <c r="P320" s="32">
        <v>0</v>
      </c>
      <c r="Q320" s="32">
        <v>0</v>
      </c>
      <c r="R320" s="32">
        <v>0</v>
      </c>
      <c r="S320" s="32">
        <v>0</v>
      </c>
      <c r="AL320" s="52" t="s">
        <v>88</v>
      </c>
      <c r="AM320" t="s">
        <v>939</v>
      </c>
      <c r="AN320">
        <v>0</v>
      </c>
      <c r="AO320">
        <v>5</v>
      </c>
      <c r="AQ320">
        <v>5</v>
      </c>
      <c r="AS320" s="52" t="s">
        <v>163</v>
      </c>
    </row>
    <row r="321" spans="1:45">
      <c r="B321" s="28" t="s">
        <v>940</v>
      </c>
      <c r="C321" s="21" t="s">
        <v>210</v>
      </c>
      <c r="D321" s="22" t="s">
        <v>941</v>
      </c>
      <c r="E321" s="23">
        <v>2</v>
      </c>
      <c r="F321" s="24">
        <v>0</v>
      </c>
      <c r="G321" s="11">
        <v>2</v>
      </c>
      <c r="H321" s="25" t="s">
        <v>17</v>
      </c>
      <c r="I321" s="19">
        <v>2</v>
      </c>
      <c r="J321" s="31">
        <v>2</v>
      </c>
      <c r="K321" s="32">
        <v>5</v>
      </c>
      <c r="L321" s="32">
        <v>5</v>
      </c>
      <c r="M321" s="32">
        <v>5</v>
      </c>
      <c r="N321" s="32">
        <v>5</v>
      </c>
      <c r="O321" s="32">
        <v>5</v>
      </c>
      <c r="P321" s="32">
        <v>5</v>
      </c>
      <c r="Q321" s="32">
        <v>5</v>
      </c>
      <c r="R321" s="32">
        <v>5</v>
      </c>
      <c r="S321" s="32">
        <v>5</v>
      </c>
      <c r="AL321" s="52" t="s">
        <v>88</v>
      </c>
      <c r="AM321" t="s">
        <v>939</v>
      </c>
      <c r="AN321">
        <v>6</v>
      </c>
      <c r="AO321">
        <v>999</v>
      </c>
      <c r="AQ321">
        <v>3</v>
      </c>
      <c r="AS321" s="52" t="s">
        <v>163</v>
      </c>
    </row>
    <row r="322" spans="1:45">
      <c r="B322" s="28" t="s">
        <v>942</v>
      </c>
      <c r="C322" s="21" t="s">
        <v>210</v>
      </c>
      <c r="D322" s="22" t="s">
        <v>89</v>
      </c>
      <c r="E322" s="23">
        <v>2</v>
      </c>
      <c r="F322" s="24">
        <v>0</v>
      </c>
      <c r="G322" s="11">
        <v>2</v>
      </c>
      <c r="H322" s="25" t="s">
        <v>17</v>
      </c>
      <c r="I322" s="19">
        <v>2</v>
      </c>
      <c r="J322" s="31">
        <v>2</v>
      </c>
      <c r="K322" s="32">
        <v>5</v>
      </c>
      <c r="L322" s="32">
        <v>5</v>
      </c>
      <c r="M322" s="32">
        <v>5</v>
      </c>
      <c r="N322" s="32">
        <v>5</v>
      </c>
      <c r="O322" s="32">
        <v>5</v>
      </c>
      <c r="P322" s="32">
        <v>5</v>
      </c>
      <c r="Q322" s="32">
        <v>5</v>
      </c>
      <c r="R322" s="32">
        <v>5</v>
      </c>
      <c r="S322" s="32">
        <v>5</v>
      </c>
      <c r="AL322" s="52" t="s">
        <v>88</v>
      </c>
      <c r="AM322" t="s">
        <v>943</v>
      </c>
      <c r="AN322">
        <v>0</v>
      </c>
      <c r="AO322">
        <v>5</v>
      </c>
      <c r="AQ322">
        <v>5</v>
      </c>
      <c r="AS322" s="52" t="s">
        <v>163</v>
      </c>
    </row>
    <row r="323" spans="1:45">
      <c r="B323" s="28" t="s">
        <v>944</v>
      </c>
      <c r="C323" s="21" t="s">
        <v>210</v>
      </c>
      <c r="D323" s="22" t="s">
        <v>945</v>
      </c>
      <c r="E323" s="23">
        <v>2</v>
      </c>
      <c r="F323" s="24">
        <v>0</v>
      </c>
      <c r="G323" s="11">
        <v>1</v>
      </c>
      <c r="H323" s="25" t="s">
        <v>17</v>
      </c>
      <c r="I323" s="19">
        <v>2</v>
      </c>
      <c r="J323" s="31">
        <v>2</v>
      </c>
      <c r="K323" s="32">
        <v>5</v>
      </c>
      <c r="L323" s="32">
        <v>5</v>
      </c>
      <c r="M323" s="32">
        <v>5</v>
      </c>
      <c r="N323" s="32">
        <v>5</v>
      </c>
      <c r="O323" s="32">
        <v>5</v>
      </c>
      <c r="P323" s="32">
        <v>5</v>
      </c>
      <c r="Q323" s="32">
        <v>5</v>
      </c>
      <c r="R323" s="32">
        <v>5</v>
      </c>
      <c r="S323" s="32">
        <v>5</v>
      </c>
      <c r="AL323" s="52" t="s">
        <v>88</v>
      </c>
      <c r="AM323" t="s">
        <v>943</v>
      </c>
      <c r="AN323">
        <v>6</v>
      </c>
      <c r="AO323">
        <v>999</v>
      </c>
      <c r="AQ323">
        <v>3</v>
      </c>
      <c r="AS323" s="52" t="s">
        <v>163</v>
      </c>
    </row>
    <row r="324" spans="1:45">
      <c r="B324" s="28" t="s">
        <v>946</v>
      </c>
      <c r="C324" s="21" t="s">
        <v>210</v>
      </c>
      <c r="D324" s="22" t="s">
        <v>614</v>
      </c>
      <c r="E324" s="23">
        <v>2</v>
      </c>
      <c r="F324" s="24">
        <v>0</v>
      </c>
      <c r="G324" s="11">
        <v>0</v>
      </c>
      <c r="H324" s="25" t="s">
        <v>17</v>
      </c>
      <c r="I324" s="19">
        <v>1</v>
      </c>
      <c r="J324" s="31">
        <v>1.5</v>
      </c>
      <c r="K324" s="32">
        <v>5</v>
      </c>
      <c r="L324" s="32">
        <v>5</v>
      </c>
      <c r="M324" s="32">
        <v>5</v>
      </c>
      <c r="N324" s="32">
        <v>5</v>
      </c>
      <c r="O324" s="32">
        <v>5</v>
      </c>
      <c r="P324" s="32">
        <v>5</v>
      </c>
      <c r="Q324" s="32">
        <v>5</v>
      </c>
      <c r="R324" s="32">
        <v>5</v>
      </c>
      <c r="S324" s="32">
        <v>5</v>
      </c>
      <c r="AL324" s="52" t="s">
        <v>88</v>
      </c>
      <c r="AM324" t="s">
        <v>492</v>
      </c>
      <c r="AN324">
        <v>0</v>
      </c>
      <c r="AO324">
        <v>5</v>
      </c>
      <c r="AQ324">
        <v>5</v>
      </c>
      <c r="AS324" s="52" t="s">
        <v>163</v>
      </c>
    </row>
    <row r="325" spans="1:45">
      <c r="B325" s="28" t="s">
        <v>947</v>
      </c>
      <c r="C325" s="21" t="s">
        <v>210</v>
      </c>
      <c r="D325" s="22" t="s">
        <v>948</v>
      </c>
      <c r="E325" s="23">
        <v>2</v>
      </c>
      <c r="F325" s="24">
        <v>0</v>
      </c>
      <c r="G325" s="11">
        <v>1</v>
      </c>
      <c r="H325" s="25" t="s">
        <v>17</v>
      </c>
      <c r="I325" s="19">
        <v>2</v>
      </c>
      <c r="J325" s="31">
        <v>2</v>
      </c>
      <c r="K325" s="32">
        <v>5</v>
      </c>
      <c r="L325" s="32">
        <v>5</v>
      </c>
      <c r="M325" s="32">
        <v>5</v>
      </c>
      <c r="N325" s="32">
        <v>5</v>
      </c>
      <c r="O325" s="32">
        <v>5</v>
      </c>
      <c r="P325" s="32">
        <v>5</v>
      </c>
      <c r="Q325" s="32">
        <v>5</v>
      </c>
      <c r="R325" s="32">
        <v>5</v>
      </c>
      <c r="S325" s="32">
        <v>5</v>
      </c>
      <c r="AL325" s="52" t="s">
        <v>88</v>
      </c>
      <c r="AM325" t="s">
        <v>492</v>
      </c>
      <c r="AN325">
        <v>6</v>
      </c>
      <c r="AO325">
        <v>999</v>
      </c>
      <c r="AQ325">
        <v>3</v>
      </c>
      <c r="AS325" s="52" t="s">
        <v>163</v>
      </c>
    </row>
    <row r="326" spans="1:45">
      <c r="B326" s="28" t="s">
        <v>949</v>
      </c>
      <c r="C326" s="21" t="s">
        <v>210</v>
      </c>
      <c r="D326" s="22" t="s">
        <v>950</v>
      </c>
      <c r="E326" s="23">
        <v>2</v>
      </c>
      <c r="F326" s="24">
        <v>0</v>
      </c>
      <c r="G326" s="11">
        <v>1</v>
      </c>
      <c r="H326" s="25" t="s">
        <v>17</v>
      </c>
      <c r="I326" s="19">
        <v>2</v>
      </c>
      <c r="J326" s="31">
        <v>2</v>
      </c>
      <c r="K326" s="32">
        <v>5</v>
      </c>
      <c r="L326" s="32">
        <v>5</v>
      </c>
      <c r="M326" s="32">
        <v>5</v>
      </c>
      <c r="N326" s="32">
        <v>5</v>
      </c>
      <c r="O326" s="32">
        <v>5</v>
      </c>
      <c r="P326" s="32">
        <v>5</v>
      </c>
      <c r="Q326" s="32">
        <v>5</v>
      </c>
      <c r="R326" s="32">
        <v>5</v>
      </c>
      <c r="S326" s="32">
        <v>5</v>
      </c>
      <c r="AL326" s="52" t="s">
        <v>88</v>
      </c>
      <c r="AM326" t="s">
        <v>951</v>
      </c>
      <c r="AN326">
        <v>0</v>
      </c>
      <c r="AO326">
        <v>5</v>
      </c>
      <c r="AQ326">
        <v>5</v>
      </c>
      <c r="AS326" s="52" t="s">
        <v>163</v>
      </c>
    </row>
    <row r="327" spans="1:45">
      <c r="B327" s="28" t="s">
        <v>952</v>
      </c>
      <c r="C327" s="21" t="s">
        <v>210</v>
      </c>
      <c r="D327" s="22" t="s">
        <v>211</v>
      </c>
      <c r="E327" s="23">
        <v>2</v>
      </c>
      <c r="F327" s="24">
        <v>0</v>
      </c>
      <c r="G327" s="11">
        <v>2</v>
      </c>
      <c r="H327" s="25" t="s">
        <v>17</v>
      </c>
      <c r="I327" s="19">
        <v>2</v>
      </c>
      <c r="J327" s="31">
        <v>2</v>
      </c>
      <c r="K327" s="32">
        <v>5</v>
      </c>
      <c r="L327" s="32">
        <v>5</v>
      </c>
      <c r="M327" s="32">
        <v>5</v>
      </c>
      <c r="N327" s="32">
        <v>5</v>
      </c>
      <c r="O327" s="32">
        <v>5</v>
      </c>
      <c r="P327" s="32">
        <v>5</v>
      </c>
      <c r="Q327" s="32">
        <v>5</v>
      </c>
      <c r="R327" s="32">
        <v>5</v>
      </c>
      <c r="S327" s="32">
        <v>5</v>
      </c>
      <c r="AL327" s="52" t="s">
        <v>88</v>
      </c>
      <c r="AM327" t="s">
        <v>951</v>
      </c>
      <c r="AN327">
        <v>6</v>
      </c>
      <c r="AO327">
        <v>999</v>
      </c>
      <c r="AQ327">
        <v>3</v>
      </c>
      <c r="AS327" s="52" t="s">
        <v>163</v>
      </c>
    </row>
    <row r="328" spans="1:45">
      <c r="B328" s="28" t="s">
        <v>953</v>
      </c>
      <c r="C328" s="21" t="s">
        <v>210</v>
      </c>
      <c r="D328" s="22" t="s">
        <v>954</v>
      </c>
      <c r="E328" s="23">
        <v>2</v>
      </c>
      <c r="F328" s="24">
        <v>0</v>
      </c>
      <c r="G328" s="11">
        <v>1</v>
      </c>
      <c r="H328" s="25" t="s">
        <v>17</v>
      </c>
      <c r="I328" s="19">
        <v>2</v>
      </c>
      <c r="J328" s="31">
        <v>2</v>
      </c>
      <c r="K328" s="32">
        <v>5</v>
      </c>
      <c r="L328" s="32">
        <v>5</v>
      </c>
      <c r="M328" s="32">
        <v>5</v>
      </c>
      <c r="N328" s="32">
        <v>5</v>
      </c>
      <c r="O328" s="32">
        <v>5</v>
      </c>
      <c r="P328" s="32">
        <v>5</v>
      </c>
      <c r="Q328" s="32">
        <v>5</v>
      </c>
      <c r="R328" s="32">
        <v>5</v>
      </c>
      <c r="S328" s="32">
        <v>5</v>
      </c>
      <c r="AL328" s="52" t="s">
        <v>88</v>
      </c>
      <c r="AM328" t="s">
        <v>955</v>
      </c>
      <c r="AN328">
        <v>0</v>
      </c>
      <c r="AO328">
        <v>5</v>
      </c>
      <c r="AQ328">
        <v>5</v>
      </c>
      <c r="AS328" s="52" t="s">
        <v>163</v>
      </c>
    </row>
    <row r="329" spans="1:45">
      <c r="B329" s="28" t="s">
        <v>956</v>
      </c>
      <c r="C329" s="21" t="s">
        <v>210</v>
      </c>
      <c r="D329" s="22" t="s">
        <v>957</v>
      </c>
      <c r="E329" s="23">
        <v>2</v>
      </c>
      <c r="F329" s="24">
        <v>0</v>
      </c>
      <c r="G329" s="11">
        <v>1</v>
      </c>
      <c r="H329" s="25" t="s">
        <v>17</v>
      </c>
      <c r="I329" s="19">
        <v>2</v>
      </c>
      <c r="J329" s="31">
        <v>2</v>
      </c>
      <c r="K329" s="32">
        <v>5</v>
      </c>
      <c r="L329" s="32">
        <v>5</v>
      </c>
      <c r="M329" s="32">
        <v>5</v>
      </c>
      <c r="N329" s="32">
        <v>5</v>
      </c>
      <c r="O329" s="32">
        <v>5</v>
      </c>
      <c r="P329" s="32">
        <v>5</v>
      </c>
      <c r="Q329" s="32">
        <v>5</v>
      </c>
      <c r="R329" s="32">
        <v>5</v>
      </c>
      <c r="S329" s="32">
        <v>5</v>
      </c>
      <c r="AL329" s="52" t="s">
        <v>88</v>
      </c>
      <c r="AM329" t="s">
        <v>955</v>
      </c>
      <c r="AN329">
        <v>6</v>
      </c>
      <c r="AO329">
        <v>999</v>
      </c>
      <c r="AQ329">
        <v>3</v>
      </c>
      <c r="AS329" s="52" t="s">
        <v>163</v>
      </c>
    </row>
    <row r="330" spans="1:45">
      <c r="A330" s="28"/>
      <c r="B330" s="28" t="s">
        <v>958</v>
      </c>
      <c r="C330" s="32" t="s">
        <v>210</v>
      </c>
      <c r="D330" s="83" t="s">
        <v>225</v>
      </c>
      <c r="E330" s="23">
        <v>2</v>
      </c>
      <c r="F330" s="24">
        <v>0</v>
      </c>
      <c r="G330" s="11">
        <v>2</v>
      </c>
      <c r="H330" s="25" t="s">
        <v>17</v>
      </c>
      <c r="I330" s="19">
        <v>2</v>
      </c>
      <c r="J330" s="31">
        <v>2</v>
      </c>
      <c r="K330" s="32">
        <v>5</v>
      </c>
      <c r="L330" s="32">
        <v>5</v>
      </c>
      <c r="M330" s="32">
        <v>5</v>
      </c>
      <c r="N330" s="32">
        <v>5</v>
      </c>
      <c r="O330" s="32">
        <v>5</v>
      </c>
      <c r="P330" s="32">
        <v>5</v>
      </c>
      <c r="Q330" s="32">
        <v>5</v>
      </c>
      <c r="R330" s="32">
        <v>5</v>
      </c>
      <c r="S330" s="32">
        <v>5</v>
      </c>
      <c r="AL330" s="52" t="s">
        <v>88</v>
      </c>
      <c r="AM330" t="s">
        <v>959</v>
      </c>
      <c r="AN330">
        <v>0</v>
      </c>
      <c r="AO330">
        <v>5</v>
      </c>
      <c r="AQ330">
        <v>5</v>
      </c>
      <c r="AS330" s="52" t="s">
        <v>163</v>
      </c>
    </row>
    <row r="331" spans="1:45">
      <c r="A331" s="28"/>
      <c r="B331" s="28" t="s">
        <v>960</v>
      </c>
      <c r="C331" s="32" t="s">
        <v>210</v>
      </c>
      <c r="D331" s="83" t="s">
        <v>961</v>
      </c>
      <c r="E331" s="23">
        <v>2</v>
      </c>
      <c r="F331" s="24">
        <v>0</v>
      </c>
      <c r="G331" s="11">
        <v>1</v>
      </c>
      <c r="H331" s="25" t="s">
        <v>17</v>
      </c>
      <c r="I331" s="19">
        <v>2</v>
      </c>
      <c r="J331" s="31">
        <v>2</v>
      </c>
      <c r="K331" s="32">
        <v>5</v>
      </c>
      <c r="L331" s="32">
        <v>5</v>
      </c>
      <c r="M331" s="32">
        <v>5</v>
      </c>
      <c r="N331" s="32">
        <v>5</v>
      </c>
      <c r="O331" s="32">
        <v>5</v>
      </c>
      <c r="P331" s="32">
        <v>5</v>
      </c>
      <c r="Q331" s="32">
        <v>5</v>
      </c>
      <c r="R331" s="32">
        <v>5</v>
      </c>
      <c r="S331" s="32">
        <v>5</v>
      </c>
      <c r="AL331" s="52" t="s">
        <v>88</v>
      </c>
      <c r="AM331" t="s">
        <v>959</v>
      </c>
      <c r="AN331">
        <v>6</v>
      </c>
      <c r="AO331">
        <v>999</v>
      </c>
      <c r="AQ331">
        <v>3</v>
      </c>
      <c r="AS331" s="52" t="s">
        <v>163</v>
      </c>
    </row>
    <row r="332" spans="1:45">
      <c r="A332" s="28"/>
      <c r="B332" s="28" t="s">
        <v>962</v>
      </c>
      <c r="C332" s="32" t="s">
        <v>210</v>
      </c>
      <c r="D332" s="83" t="s">
        <v>237</v>
      </c>
      <c r="E332" s="23">
        <v>2</v>
      </c>
      <c r="F332" s="24">
        <v>0</v>
      </c>
      <c r="G332" s="11">
        <v>0</v>
      </c>
      <c r="H332" s="25" t="s">
        <v>17</v>
      </c>
      <c r="I332" s="19">
        <v>1</v>
      </c>
      <c r="J332" s="31">
        <v>1.5</v>
      </c>
      <c r="K332" s="32">
        <v>5</v>
      </c>
      <c r="L332" s="32">
        <v>5</v>
      </c>
      <c r="M332" s="32">
        <v>5</v>
      </c>
      <c r="N332" s="32">
        <v>5</v>
      </c>
      <c r="O332" s="32">
        <v>5</v>
      </c>
      <c r="P332" s="32">
        <v>5</v>
      </c>
      <c r="Q332" s="32">
        <v>5</v>
      </c>
      <c r="R332" s="32">
        <v>5</v>
      </c>
      <c r="S332" s="32">
        <v>5</v>
      </c>
      <c r="AL332" s="52" t="s">
        <v>88</v>
      </c>
      <c r="AM332" t="s">
        <v>498</v>
      </c>
      <c r="AN332">
        <v>0</v>
      </c>
      <c r="AO332">
        <v>5</v>
      </c>
      <c r="AQ332">
        <v>5</v>
      </c>
      <c r="AS332" s="52" t="s">
        <v>163</v>
      </c>
    </row>
    <row r="333" spans="1:45">
      <c r="A333" s="28"/>
      <c r="B333" s="28" t="s">
        <v>963</v>
      </c>
      <c r="C333" s="32" t="s">
        <v>210</v>
      </c>
      <c r="D333" s="83" t="s">
        <v>964</v>
      </c>
      <c r="E333" s="23">
        <v>2</v>
      </c>
      <c r="F333" s="24">
        <v>0</v>
      </c>
      <c r="G333" s="11">
        <v>2</v>
      </c>
      <c r="H333" s="25" t="s">
        <v>17</v>
      </c>
      <c r="I333" s="19">
        <v>2</v>
      </c>
      <c r="J333" s="31">
        <v>2</v>
      </c>
      <c r="K333" s="32">
        <v>5</v>
      </c>
      <c r="L333" s="32">
        <v>5</v>
      </c>
      <c r="M333" s="32">
        <v>5</v>
      </c>
      <c r="N333" s="32">
        <v>5</v>
      </c>
      <c r="O333" s="32">
        <v>5</v>
      </c>
      <c r="P333" s="32">
        <v>5</v>
      </c>
      <c r="Q333" s="32">
        <v>5</v>
      </c>
      <c r="R333" s="32">
        <v>5</v>
      </c>
      <c r="S333" s="32">
        <v>5</v>
      </c>
      <c r="AL333" s="52" t="s">
        <v>88</v>
      </c>
      <c r="AM333" t="s">
        <v>498</v>
      </c>
      <c r="AN333">
        <v>6</v>
      </c>
      <c r="AO333">
        <v>999</v>
      </c>
      <c r="AQ333">
        <v>3</v>
      </c>
      <c r="AS333" s="52" t="s">
        <v>163</v>
      </c>
    </row>
    <row r="334" spans="1:45">
      <c r="A334" s="28"/>
      <c r="B334" s="28" t="s">
        <v>965</v>
      </c>
      <c r="C334" s="32" t="s">
        <v>210</v>
      </c>
      <c r="D334" s="83" t="s">
        <v>966</v>
      </c>
      <c r="E334" s="23">
        <v>2</v>
      </c>
      <c r="F334" s="24">
        <v>0</v>
      </c>
      <c r="G334" s="11">
        <v>1</v>
      </c>
      <c r="H334" s="25" t="s">
        <v>17</v>
      </c>
      <c r="I334" s="19">
        <v>2</v>
      </c>
      <c r="J334" s="31">
        <v>2</v>
      </c>
      <c r="K334" s="32">
        <v>5</v>
      </c>
      <c r="L334" s="32">
        <v>5</v>
      </c>
      <c r="M334" s="32">
        <v>5</v>
      </c>
      <c r="N334" s="32">
        <v>5</v>
      </c>
      <c r="O334" s="32">
        <v>5</v>
      </c>
      <c r="P334" s="32">
        <v>5</v>
      </c>
      <c r="Q334" s="32">
        <v>5</v>
      </c>
      <c r="R334" s="32">
        <v>5</v>
      </c>
      <c r="S334" s="32">
        <v>5</v>
      </c>
      <c r="AL334" s="52" t="s">
        <v>88</v>
      </c>
      <c r="AM334" t="s">
        <v>967</v>
      </c>
      <c r="AN334">
        <v>0</v>
      </c>
      <c r="AO334">
        <v>5</v>
      </c>
      <c r="AQ334">
        <v>5</v>
      </c>
      <c r="AS334" s="52" t="s">
        <v>163</v>
      </c>
    </row>
    <row r="335" spans="1:45">
      <c r="A335" s="28"/>
      <c r="B335" s="28" t="s">
        <v>968</v>
      </c>
      <c r="C335" s="32" t="s">
        <v>210</v>
      </c>
      <c r="D335" s="83" t="s">
        <v>969</v>
      </c>
      <c r="E335" s="23">
        <v>2</v>
      </c>
      <c r="F335" s="24">
        <v>0</v>
      </c>
      <c r="G335" s="11">
        <v>1</v>
      </c>
      <c r="H335" s="25" t="s">
        <v>17</v>
      </c>
      <c r="I335" s="19">
        <v>2</v>
      </c>
      <c r="J335" s="31">
        <v>2</v>
      </c>
      <c r="K335" s="32">
        <v>5</v>
      </c>
      <c r="L335" s="32">
        <v>5</v>
      </c>
      <c r="M335" s="32">
        <v>5</v>
      </c>
      <c r="N335" s="32">
        <v>5</v>
      </c>
      <c r="O335" s="32">
        <v>5</v>
      </c>
      <c r="P335" s="32">
        <v>5</v>
      </c>
      <c r="Q335" s="32">
        <v>5</v>
      </c>
      <c r="R335" s="32">
        <v>5</v>
      </c>
      <c r="S335" s="32">
        <v>5</v>
      </c>
      <c r="AL335" s="52" t="s">
        <v>88</v>
      </c>
      <c r="AM335" t="s">
        <v>967</v>
      </c>
      <c r="AN335">
        <v>6</v>
      </c>
      <c r="AO335">
        <v>999</v>
      </c>
      <c r="AQ335">
        <v>3</v>
      </c>
      <c r="AS335" s="52" t="s">
        <v>163</v>
      </c>
    </row>
    <row r="336" spans="1:45">
      <c r="A336" s="28"/>
      <c r="B336" s="28" t="s">
        <v>970</v>
      </c>
      <c r="C336" s="32" t="s">
        <v>210</v>
      </c>
      <c r="D336" s="83" t="s">
        <v>374</v>
      </c>
      <c r="E336" s="23">
        <v>2</v>
      </c>
      <c r="F336" s="24">
        <v>0</v>
      </c>
      <c r="G336" s="11">
        <v>1</v>
      </c>
      <c r="H336" s="25" t="s">
        <v>17</v>
      </c>
      <c r="I336" s="19">
        <v>2</v>
      </c>
      <c r="J336" s="31">
        <v>2</v>
      </c>
      <c r="K336" s="32">
        <v>5</v>
      </c>
      <c r="L336" s="32">
        <v>5</v>
      </c>
      <c r="M336" s="32">
        <v>5</v>
      </c>
      <c r="N336" s="32">
        <v>5</v>
      </c>
      <c r="O336" s="32">
        <v>5</v>
      </c>
      <c r="P336" s="32">
        <v>5</v>
      </c>
      <c r="Q336" s="32">
        <v>5</v>
      </c>
      <c r="R336" s="32">
        <v>5</v>
      </c>
      <c r="S336" s="32">
        <v>5</v>
      </c>
      <c r="AL336" s="52" t="s">
        <v>88</v>
      </c>
      <c r="AM336" t="s">
        <v>971</v>
      </c>
      <c r="AN336">
        <v>0</v>
      </c>
      <c r="AO336">
        <v>5</v>
      </c>
      <c r="AQ336">
        <v>5</v>
      </c>
      <c r="AS336" s="52" t="s">
        <v>163</v>
      </c>
    </row>
    <row r="337" spans="1:45">
      <c r="A337" s="28"/>
      <c r="B337" s="28" t="s">
        <v>972</v>
      </c>
      <c r="C337" s="32" t="s">
        <v>210</v>
      </c>
      <c r="D337" s="83" t="s">
        <v>973</v>
      </c>
      <c r="E337" s="23">
        <v>2</v>
      </c>
      <c r="F337" s="24">
        <v>0</v>
      </c>
      <c r="G337" s="11">
        <v>1</v>
      </c>
      <c r="H337" s="25" t="s">
        <v>17</v>
      </c>
      <c r="I337" s="19">
        <v>2</v>
      </c>
      <c r="J337" s="31">
        <v>2</v>
      </c>
      <c r="K337" s="32">
        <v>5</v>
      </c>
      <c r="L337" s="32">
        <v>5</v>
      </c>
      <c r="M337" s="32">
        <v>5</v>
      </c>
      <c r="N337" s="32">
        <v>5</v>
      </c>
      <c r="O337" s="32">
        <v>5</v>
      </c>
      <c r="P337" s="32">
        <v>5</v>
      </c>
      <c r="Q337" s="32">
        <v>5</v>
      </c>
      <c r="R337" s="32">
        <v>5</v>
      </c>
      <c r="S337" s="32">
        <v>5</v>
      </c>
      <c r="AL337" s="52" t="s">
        <v>88</v>
      </c>
      <c r="AM337" t="s">
        <v>971</v>
      </c>
      <c r="AN337">
        <v>6</v>
      </c>
      <c r="AO337">
        <v>999</v>
      </c>
      <c r="AQ337">
        <v>3</v>
      </c>
      <c r="AS337" s="52" t="s">
        <v>163</v>
      </c>
    </row>
    <row r="338" spans="1:45">
      <c r="A338" s="28"/>
      <c r="B338" s="28" t="s">
        <v>974</v>
      </c>
      <c r="C338" s="32" t="s">
        <v>210</v>
      </c>
      <c r="D338" s="83" t="s">
        <v>276</v>
      </c>
      <c r="E338" s="23">
        <v>2</v>
      </c>
      <c r="F338" s="24">
        <v>0</v>
      </c>
      <c r="G338" s="11">
        <v>1</v>
      </c>
      <c r="H338" s="25" t="s">
        <v>17</v>
      </c>
      <c r="I338" s="19">
        <v>2</v>
      </c>
      <c r="J338" s="31">
        <v>2</v>
      </c>
      <c r="K338" s="32">
        <v>5</v>
      </c>
      <c r="L338" s="32">
        <v>5</v>
      </c>
      <c r="M338" s="32">
        <v>5</v>
      </c>
      <c r="N338" s="32">
        <v>5</v>
      </c>
      <c r="O338" s="32">
        <v>5</v>
      </c>
      <c r="P338" s="32">
        <v>5</v>
      </c>
      <c r="Q338" s="32">
        <v>5</v>
      </c>
      <c r="R338" s="32">
        <v>5</v>
      </c>
      <c r="S338" s="32">
        <v>5</v>
      </c>
      <c r="AL338" s="52" t="s">
        <v>88</v>
      </c>
      <c r="AM338" t="s">
        <v>975</v>
      </c>
      <c r="AN338">
        <v>0</v>
      </c>
      <c r="AO338">
        <v>5</v>
      </c>
      <c r="AQ338">
        <v>5</v>
      </c>
      <c r="AS338" s="52" t="s">
        <v>163</v>
      </c>
    </row>
    <row r="339" spans="1:45">
      <c r="A339" s="28"/>
      <c r="B339" s="28" t="s">
        <v>976</v>
      </c>
      <c r="C339" s="32" t="s">
        <v>210</v>
      </c>
      <c r="D339" s="83" t="s">
        <v>653</v>
      </c>
      <c r="E339" s="23">
        <v>2</v>
      </c>
      <c r="F339" s="24">
        <v>0</v>
      </c>
      <c r="G339" s="11">
        <v>0</v>
      </c>
      <c r="H339" s="25" t="s">
        <v>17</v>
      </c>
      <c r="I339" s="19">
        <v>1</v>
      </c>
      <c r="J339" s="31">
        <v>1.5</v>
      </c>
      <c r="K339" s="32">
        <v>5</v>
      </c>
      <c r="L339" s="32">
        <v>5</v>
      </c>
      <c r="M339" s="32">
        <v>5</v>
      </c>
      <c r="N339" s="32">
        <v>5</v>
      </c>
      <c r="O339" s="32">
        <v>5</v>
      </c>
      <c r="P339" s="32">
        <v>5</v>
      </c>
      <c r="Q339" s="32">
        <v>5</v>
      </c>
      <c r="R339" s="32">
        <v>5</v>
      </c>
      <c r="S339" s="32">
        <v>5</v>
      </c>
      <c r="AL339" s="52" t="s">
        <v>88</v>
      </c>
      <c r="AM339" t="s">
        <v>975</v>
      </c>
      <c r="AN339">
        <v>6</v>
      </c>
      <c r="AO339">
        <v>999</v>
      </c>
      <c r="AQ339">
        <v>3</v>
      </c>
      <c r="AS339" s="52" t="s">
        <v>163</v>
      </c>
    </row>
    <row r="340" spans="1:45">
      <c r="A340" s="28"/>
      <c r="B340" s="28" t="s">
        <v>977</v>
      </c>
      <c r="C340" s="32" t="s">
        <v>210</v>
      </c>
      <c r="D340" s="83" t="s">
        <v>978</v>
      </c>
      <c r="E340" s="23">
        <v>2</v>
      </c>
      <c r="F340" s="24">
        <v>0</v>
      </c>
      <c r="G340" s="11">
        <v>2</v>
      </c>
      <c r="H340" s="25" t="s">
        <v>17</v>
      </c>
      <c r="I340" s="19">
        <v>2</v>
      </c>
      <c r="J340" s="31">
        <v>2</v>
      </c>
      <c r="K340" s="32">
        <v>5</v>
      </c>
      <c r="L340" s="32">
        <v>5</v>
      </c>
      <c r="M340" s="32">
        <v>5</v>
      </c>
      <c r="N340" s="32">
        <v>5</v>
      </c>
      <c r="O340" s="32">
        <v>5</v>
      </c>
      <c r="P340" s="32">
        <v>5</v>
      </c>
      <c r="Q340" s="32">
        <v>5</v>
      </c>
      <c r="R340" s="32">
        <v>5</v>
      </c>
      <c r="S340" s="32">
        <v>5</v>
      </c>
      <c r="AL340" s="52" t="s">
        <v>88</v>
      </c>
      <c r="AM340" t="s">
        <v>380</v>
      </c>
      <c r="AN340">
        <v>0</v>
      </c>
      <c r="AO340">
        <v>5</v>
      </c>
      <c r="AQ340">
        <v>5</v>
      </c>
      <c r="AS340" s="52" t="s">
        <v>163</v>
      </c>
    </row>
    <row r="341" spans="1:45">
      <c r="A341" s="28"/>
      <c r="B341" s="28" t="s">
        <v>979</v>
      </c>
      <c r="C341" s="32" t="s">
        <v>210</v>
      </c>
      <c r="D341" s="83" t="s">
        <v>980</v>
      </c>
      <c r="E341" s="23">
        <v>2</v>
      </c>
      <c r="F341" s="24">
        <v>0</v>
      </c>
      <c r="G341" s="11">
        <v>2</v>
      </c>
      <c r="H341" s="25" t="s">
        <v>17</v>
      </c>
      <c r="I341" s="19">
        <v>2</v>
      </c>
      <c r="J341" s="31">
        <v>2</v>
      </c>
      <c r="K341" s="32">
        <v>5</v>
      </c>
      <c r="L341" s="32">
        <v>5</v>
      </c>
      <c r="M341" s="32">
        <v>5</v>
      </c>
      <c r="N341" s="32">
        <v>5</v>
      </c>
      <c r="O341" s="32">
        <v>5</v>
      </c>
      <c r="P341" s="32">
        <v>5</v>
      </c>
      <c r="Q341" s="32">
        <v>5</v>
      </c>
      <c r="R341" s="32">
        <v>5</v>
      </c>
      <c r="S341" s="32">
        <v>5</v>
      </c>
      <c r="AL341" s="52" t="s">
        <v>88</v>
      </c>
      <c r="AM341" t="s">
        <v>380</v>
      </c>
      <c r="AN341">
        <v>6</v>
      </c>
      <c r="AO341">
        <v>999</v>
      </c>
      <c r="AQ341">
        <v>3</v>
      </c>
      <c r="AS341" s="52" t="s">
        <v>163</v>
      </c>
    </row>
    <row r="342" spans="1:45">
      <c r="A342" s="28"/>
      <c r="B342" s="28" t="s">
        <v>981</v>
      </c>
      <c r="C342" s="32" t="s">
        <v>210</v>
      </c>
      <c r="D342" s="83" t="s">
        <v>982</v>
      </c>
      <c r="E342" s="23">
        <v>2</v>
      </c>
      <c r="F342" s="24">
        <v>0</v>
      </c>
      <c r="G342" s="11">
        <v>1</v>
      </c>
      <c r="H342" s="25" t="s">
        <v>17</v>
      </c>
      <c r="I342" s="19">
        <v>2</v>
      </c>
      <c r="J342" s="31">
        <v>2</v>
      </c>
      <c r="K342" s="32">
        <v>5</v>
      </c>
      <c r="L342" s="32">
        <v>5</v>
      </c>
      <c r="M342" s="32">
        <v>5</v>
      </c>
      <c r="N342" s="32">
        <v>5</v>
      </c>
      <c r="O342" s="32">
        <v>5</v>
      </c>
      <c r="P342" s="32">
        <v>5</v>
      </c>
      <c r="Q342" s="32">
        <v>5</v>
      </c>
      <c r="R342" s="32">
        <v>5</v>
      </c>
      <c r="S342" s="32">
        <v>5</v>
      </c>
      <c r="AL342" s="52" t="s">
        <v>88</v>
      </c>
      <c r="AM342" t="s">
        <v>983</v>
      </c>
      <c r="AN342">
        <v>0</v>
      </c>
      <c r="AO342">
        <v>5</v>
      </c>
      <c r="AQ342">
        <v>5</v>
      </c>
      <c r="AS342" s="52" t="s">
        <v>163</v>
      </c>
    </row>
    <row r="343" spans="1:45">
      <c r="A343" s="28"/>
      <c r="B343" s="28" t="s">
        <v>984</v>
      </c>
      <c r="C343" s="32" t="s">
        <v>210</v>
      </c>
      <c r="D343" s="83" t="s">
        <v>665</v>
      </c>
      <c r="E343" s="23">
        <v>2</v>
      </c>
      <c r="F343" s="24">
        <v>0</v>
      </c>
      <c r="G343" s="11">
        <v>0</v>
      </c>
      <c r="H343" s="25" t="s">
        <v>17</v>
      </c>
      <c r="I343" s="19">
        <v>1</v>
      </c>
      <c r="J343" s="31">
        <v>1.5</v>
      </c>
      <c r="K343" s="32">
        <v>5</v>
      </c>
      <c r="L343" s="32">
        <v>5</v>
      </c>
      <c r="M343" s="32">
        <v>5</v>
      </c>
      <c r="N343" s="32">
        <v>5</v>
      </c>
      <c r="O343" s="32">
        <v>5</v>
      </c>
      <c r="P343" s="32">
        <v>5</v>
      </c>
      <c r="Q343" s="32">
        <v>5</v>
      </c>
      <c r="R343" s="32">
        <v>5</v>
      </c>
      <c r="S343" s="32">
        <v>5</v>
      </c>
      <c r="AL343" s="52" t="s">
        <v>88</v>
      </c>
      <c r="AM343" t="s">
        <v>983</v>
      </c>
      <c r="AN343">
        <v>6</v>
      </c>
      <c r="AO343">
        <v>999</v>
      </c>
      <c r="AQ343">
        <v>3</v>
      </c>
      <c r="AS343" s="52" t="s">
        <v>163</v>
      </c>
    </row>
    <row r="344" spans="1:45">
      <c r="A344" s="28"/>
      <c r="B344" s="28" t="s">
        <v>985</v>
      </c>
      <c r="C344" s="32" t="s">
        <v>210</v>
      </c>
      <c r="D344" s="83" t="s">
        <v>986</v>
      </c>
      <c r="E344" s="23">
        <v>2</v>
      </c>
      <c r="F344" s="24">
        <v>0</v>
      </c>
      <c r="G344" s="11">
        <v>2</v>
      </c>
      <c r="H344" s="25" t="s">
        <v>17</v>
      </c>
      <c r="I344" s="19">
        <v>2</v>
      </c>
      <c r="J344" s="31">
        <v>2</v>
      </c>
      <c r="K344" s="32">
        <v>5</v>
      </c>
      <c r="L344" s="32">
        <v>5</v>
      </c>
      <c r="M344" s="32">
        <v>5</v>
      </c>
      <c r="N344" s="32">
        <v>5</v>
      </c>
      <c r="O344" s="32">
        <v>5</v>
      </c>
      <c r="P344" s="32">
        <v>5</v>
      </c>
      <c r="Q344" s="32">
        <v>5</v>
      </c>
      <c r="R344" s="32">
        <v>5</v>
      </c>
      <c r="S344" s="32">
        <v>5</v>
      </c>
      <c r="AL344" s="52" t="s">
        <v>88</v>
      </c>
      <c r="AM344" t="s">
        <v>987</v>
      </c>
      <c r="AN344">
        <v>0</v>
      </c>
      <c r="AO344">
        <v>5</v>
      </c>
      <c r="AQ344">
        <v>5</v>
      </c>
      <c r="AS344" s="52" t="s">
        <v>163</v>
      </c>
    </row>
    <row r="345" spans="1:45">
      <c r="A345" s="28"/>
      <c r="B345" s="28" t="s">
        <v>988</v>
      </c>
      <c r="C345" s="32" t="s">
        <v>210</v>
      </c>
      <c r="D345" s="83" t="s">
        <v>989</v>
      </c>
      <c r="E345" s="23">
        <v>2</v>
      </c>
      <c r="F345" s="24">
        <v>0</v>
      </c>
      <c r="G345" s="11">
        <v>2</v>
      </c>
      <c r="H345" s="25" t="s">
        <v>17</v>
      </c>
      <c r="I345" s="19">
        <v>2</v>
      </c>
      <c r="J345" s="31">
        <v>2</v>
      </c>
      <c r="K345" s="32">
        <v>5</v>
      </c>
      <c r="L345" s="32">
        <v>5</v>
      </c>
      <c r="M345" s="32">
        <v>5</v>
      </c>
      <c r="N345" s="32">
        <v>5</v>
      </c>
      <c r="O345" s="32">
        <v>5</v>
      </c>
      <c r="P345" s="32">
        <v>5</v>
      </c>
      <c r="Q345" s="32">
        <v>5</v>
      </c>
      <c r="R345" s="32">
        <v>5</v>
      </c>
      <c r="S345" s="32">
        <v>5</v>
      </c>
      <c r="AL345" s="52" t="s">
        <v>88</v>
      </c>
      <c r="AM345" t="s">
        <v>987</v>
      </c>
      <c r="AN345">
        <v>6</v>
      </c>
      <c r="AO345">
        <v>999</v>
      </c>
      <c r="AQ345">
        <v>3</v>
      </c>
      <c r="AS345" s="52" t="s">
        <v>163</v>
      </c>
    </row>
    <row r="346" spans="1:45">
      <c r="A346" s="28"/>
      <c r="B346" s="28" t="s">
        <v>990</v>
      </c>
      <c r="C346" s="32" t="s">
        <v>210</v>
      </c>
      <c r="D346" s="83" t="s">
        <v>991</v>
      </c>
      <c r="E346" s="23">
        <v>2</v>
      </c>
      <c r="F346" s="24">
        <v>0</v>
      </c>
      <c r="G346" s="11">
        <v>1</v>
      </c>
      <c r="H346" s="25" t="s">
        <v>17</v>
      </c>
      <c r="I346" s="19">
        <v>2</v>
      </c>
      <c r="J346" s="31">
        <v>2</v>
      </c>
      <c r="K346" s="32">
        <v>5</v>
      </c>
      <c r="L346" s="32">
        <v>5</v>
      </c>
      <c r="M346" s="32">
        <v>5</v>
      </c>
      <c r="N346" s="32">
        <v>5</v>
      </c>
      <c r="O346" s="32">
        <v>5</v>
      </c>
      <c r="P346" s="32">
        <v>5</v>
      </c>
      <c r="Q346" s="32">
        <v>5</v>
      </c>
      <c r="R346" s="32">
        <v>5</v>
      </c>
      <c r="S346" s="32">
        <v>5</v>
      </c>
      <c r="AL346" s="52" t="s">
        <v>88</v>
      </c>
      <c r="AM346" t="s">
        <v>276</v>
      </c>
      <c r="AN346">
        <v>0</v>
      </c>
      <c r="AO346">
        <v>5</v>
      </c>
      <c r="AQ346">
        <v>5</v>
      </c>
      <c r="AS346" s="52" t="s">
        <v>163</v>
      </c>
    </row>
    <row r="347" spans="1:45">
      <c r="A347" s="28"/>
      <c r="B347" s="28" t="s">
        <v>992</v>
      </c>
      <c r="C347" s="32" t="s">
        <v>210</v>
      </c>
      <c r="D347" s="83" t="s">
        <v>676</v>
      </c>
      <c r="E347" s="23">
        <v>2</v>
      </c>
      <c r="F347" s="24">
        <v>0</v>
      </c>
      <c r="G347" s="11">
        <v>0</v>
      </c>
      <c r="H347" s="25" t="s">
        <v>17</v>
      </c>
      <c r="I347" s="19">
        <v>1</v>
      </c>
      <c r="J347" s="31">
        <v>1.5</v>
      </c>
      <c r="K347" s="32">
        <v>5</v>
      </c>
      <c r="L347" s="32">
        <v>5</v>
      </c>
      <c r="M347" s="32">
        <v>5</v>
      </c>
      <c r="N347" s="32">
        <v>5</v>
      </c>
      <c r="O347" s="32">
        <v>5</v>
      </c>
      <c r="P347" s="32">
        <v>5</v>
      </c>
      <c r="Q347" s="32">
        <v>5</v>
      </c>
      <c r="R347" s="32">
        <v>5</v>
      </c>
      <c r="S347" s="32">
        <v>5</v>
      </c>
      <c r="AL347" s="52" t="s">
        <v>88</v>
      </c>
      <c r="AM347" t="s">
        <v>276</v>
      </c>
      <c r="AN347">
        <v>6</v>
      </c>
      <c r="AO347">
        <v>999</v>
      </c>
      <c r="AQ347">
        <v>3</v>
      </c>
      <c r="AS347" s="52" t="s">
        <v>163</v>
      </c>
    </row>
    <row r="348" spans="1:45">
      <c r="A348" s="28"/>
      <c r="B348" s="28" t="s">
        <v>993</v>
      </c>
      <c r="C348" s="32" t="s">
        <v>210</v>
      </c>
      <c r="D348" s="83" t="s">
        <v>994</v>
      </c>
      <c r="E348" s="23">
        <v>2</v>
      </c>
      <c r="F348" s="24">
        <v>0</v>
      </c>
      <c r="G348" s="11">
        <v>1</v>
      </c>
      <c r="H348" s="25" t="s">
        <v>17</v>
      </c>
      <c r="I348" s="19">
        <v>2</v>
      </c>
      <c r="J348" s="31">
        <v>2</v>
      </c>
      <c r="K348" s="32">
        <v>5</v>
      </c>
      <c r="L348" s="32">
        <v>5</v>
      </c>
      <c r="M348" s="32">
        <v>5</v>
      </c>
      <c r="N348" s="32">
        <v>5</v>
      </c>
      <c r="O348" s="32">
        <v>5</v>
      </c>
      <c r="P348" s="32">
        <v>5</v>
      </c>
      <c r="Q348" s="32">
        <v>5</v>
      </c>
      <c r="R348" s="32">
        <v>5</v>
      </c>
      <c r="S348" s="32">
        <v>5</v>
      </c>
      <c r="AL348" s="52" t="s">
        <v>88</v>
      </c>
      <c r="AM348" t="s">
        <v>280</v>
      </c>
      <c r="AN348">
        <v>0</v>
      </c>
      <c r="AO348">
        <v>5</v>
      </c>
      <c r="AQ348">
        <v>5</v>
      </c>
      <c r="AS348" s="52" t="s">
        <v>163</v>
      </c>
    </row>
    <row r="349" spans="1:45">
      <c r="A349" s="28"/>
      <c r="B349" s="28" t="s">
        <v>995</v>
      </c>
      <c r="C349" s="32" t="s">
        <v>210</v>
      </c>
      <c r="D349" s="83" t="s">
        <v>996</v>
      </c>
      <c r="E349" s="23">
        <v>2</v>
      </c>
      <c r="F349" s="24">
        <v>0</v>
      </c>
      <c r="G349" s="11">
        <v>2</v>
      </c>
      <c r="H349" s="25" t="s">
        <v>17</v>
      </c>
      <c r="I349" s="19">
        <v>2</v>
      </c>
      <c r="J349" s="31">
        <v>2</v>
      </c>
      <c r="K349" s="32">
        <v>5</v>
      </c>
      <c r="L349" s="32">
        <v>5</v>
      </c>
      <c r="M349" s="32">
        <v>5</v>
      </c>
      <c r="N349" s="32">
        <v>5</v>
      </c>
      <c r="O349" s="32">
        <v>5</v>
      </c>
      <c r="P349" s="32">
        <v>5</v>
      </c>
      <c r="Q349" s="32">
        <v>5</v>
      </c>
      <c r="R349" s="32">
        <v>5</v>
      </c>
      <c r="S349" s="32">
        <v>5</v>
      </c>
      <c r="AL349" s="52" t="s">
        <v>88</v>
      </c>
      <c r="AM349" t="s">
        <v>280</v>
      </c>
      <c r="AN349">
        <v>6</v>
      </c>
      <c r="AO349">
        <v>999</v>
      </c>
      <c r="AQ349">
        <v>3</v>
      </c>
      <c r="AS349" s="52" t="s">
        <v>163</v>
      </c>
    </row>
    <row r="350" spans="1:45">
      <c r="A350" s="28"/>
      <c r="B350" s="28" t="s">
        <v>997</v>
      </c>
      <c r="C350" s="32" t="s">
        <v>210</v>
      </c>
      <c r="D350" s="83" t="s">
        <v>998</v>
      </c>
      <c r="E350" s="23">
        <v>2</v>
      </c>
      <c r="F350" s="24">
        <v>0</v>
      </c>
      <c r="G350" s="11">
        <v>1</v>
      </c>
      <c r="H350" s="25" t="s">
        <v>17</v>
      </c>
      <c r="I350" s="19">
        <v>2</v>
      </c>
      <c r="J350" s="31">
        <v>2</v>
      </c>
      <c r="K350" s="32">
        <v>5</v>
      </c>
      <c r="L350" s="32">
        <v>5</v>
      </c>
      <c r="M350" s="32">
        <v>5</v>
      </c>
      <c r="N350" s="32">
        <v>5</v>
      </c>
      <c r="O350" s="32">
        <v>5</v>
      </c>
      <c r="P350" s="32">
        <v>5</v>
      </c>
      <c r="Q350" s="32">
        <v>5</v>
      </c>
      <c r="R350" s="32">
        <v>5</v>
      </c>
      <c r="S350" s="32">
        <v>5</v>
      </c>
      <c r="AL350" s="52" t="s">
        <v>88</v>
      </c>
      <c r="AM350" t="s">
        <v>999</v>
      </c>
      <c r="AN350">
        <v>0</v>
      </c>
      <c r="AO350">
        <v>5</v>
      </c>
      <c r="AQ350">
        <v>5</v>
      </c>
      <c r="AS350" s="52" t="s">
        <v>163</v>
      </c>
    </row>
    <row r="351" spans="1:45">
      <c r="A351" s="28"/>
      <c r="B351" s="28" t="s">
        <v>1000</v>
      </c>
      <c r="C351" s="32" t="s">
        <v>210</v>
      </c>
      <c r="D351" s="83" t="s">
        <v>314</v>
      </c>
      <c r="E351" s="23">
        <v>2</v>
      </c>
      <c r="F351" s="24">
        <v>0</v>
      </c>
      <c r="G351" s="11">
        <v>0</v>
      </c>
      <c r="H351" s="25" t="s">
        <v>17</v>
      </c>
      <c r="I351" s="19">
        <v>1</v>
      </c>
      <c r="J351" s="31">
        <v>1.5</v>
      </c>
      <c r="K351" s="32">
        <v>5</v>
      </c>
      <c r="L351" s="32">
        <v>5</v>
      </c>
      <c r="M351" s="32">
        <v>5</v>
      </c>
      <c r="N351" s="32">
        <v>5</v>
      </c>
      <c r="O351" s="32">
        <v>5</v>
      </c>
      <c r="P351" s="32">
        <v>5</v>
      </c>
      <c r="Q351" s="32">
        <v>5</v>
      </c>
      <c r="R351" s="32">
        <v>5</v>
      </c>
      <c r="S351" s="32">
        <v>5</v>
      </c>
      <c r="AL351" s="52" t="s">
        <v>88</v>
      </c>
      <c r="AM351" t="s">
        <v>999</v>
      </c>
      <c r="AN351">
        <v>6</v>
      </c>
      <c r="AO351">
        <v>999</v>
      </c>
      <c r="AQ351">
        <v>3</v>
      </c>
      <c r="AS351" s="52" t="s">
        <v>163</v>
      </c>
    </row>
    <row r="352" spans="1:45">
      <c r="A352" s="28"/>
      <c r="B352" s="28" t="s">
        <v>1001</v>
      </c>
      <c r="C352" s="32" t="s">
        <v>210</v>
      </c>
      <c r="D352" s="83" t="s">
        <v>318</v>
      </c>
      <c r="E352" s="23">
        <v>2</v>
      </c>
      <c r="F352" s="24">
        <v>0</v>
      </c>
      <c r="G352" s="11">
        <v>1</v>
      </c>
      <c r="H352" s="25" t="s">
        <v>17</v>
      </c>
      <c r="I352" s="19">
        <v>2</v>
      </c>
      <c r="J352" s="31">
        <v>2</v>
      </c>
      <c r="K352" s="32">
        <v>5</v>
      </c>
      <c r="L352" s="32">
        <v>5</v>
      </c>
      <c r="M352" s="32">
        <v>5</v>
      </c>
      <c r="N352" s="32">
        <v>5</v>
      </c>
      <c r="O352" s="32">
        <v>5</v>
      </c>
      <c r="P352" s="32">
        <v>5</v>
      </c>
      <c r="Q352" s="32">
        <v>5</v>
      </c>
      <c r="R352" s="32">
        <v>5</v>
      </c>
      <c r="S352" s="32">
        <v>5</v>
      </c>
      <c r="AL352" s="52" t="s">
        <v>88</v>
      </c>
      <c r="AM352" t="s">
        <v>1002</v>
      </c>
      <c r="AN352">
        <v>0</v>
      </c>
      <c r="AO352">
        <v>5</v>
      </c>
      <c r="AQ352">
        <v>5</v>
      </c>
      <c r="AS352" s="52" t="s">
        <v>163</v>
      </c>
    </row>
    <row r="353" spans="1:45">
      <c r="A353" s="28"/>
      <c r="B353" s="28" t="s">
        <v>1003</v>
      </c>
      <c r="C353" s="32" t="s">
        <v>210</v>
      </c>
      <c r="D353" s="83" t="s">
        <v>326</v>
      </c>
      <c r="E353" s="23">
        <v>2</v>
      </c>
      <c r="F353" s="24">
        <v>0</v>
      </c>
      <c r="G353" s="11">
        <v>2</v>
      </c>
      <c r="H353" s="25" t="s">
        <v>17</v>
      </c>
      <c r="I353" s="19">
        <v>2</v>
      </c>
      <c r="J353" s="31">
        <v>2</v>
      </c>
      <c r="K353" s="32">
        <v>5</v>
      </c>
      <c r="L353" s="32">
        <v>5</v>
      </c>
      <c r="M353" s="32">
        <v>5</v>
      </c>
      <c r="N353" s="32">
        <v>5</v>
      </c>
      <c r="O353" s="32">
        <v>5</v>
      </c>
      <c r="P353" s="32">
        <v>5</v>
      </c>
      <c r="Q353" s="32">
        <v>5</v>
      </c>
      <c r="R353" s="32">
        <v>5</v>
      </c>
      <c r="S353" s="32">
        <v>5</v>
      </c>
      <c r="AL353" s="52" t="s">
        <v>88</v>
      </c>
      <c r="AM353" t="s">
        <v>1002</v>
      </c>
      <c r="AN353">
        <v>6</v>
      </c>
      <c r="AO353">
        <v>999</v>
      </c>
      <c r="AQ353">
        <v>3</v>
      </c>
      <c r="AS353" s="52" t="s">
        <v>163</v>
      </c>
    </row>
    <row r="354" spans="1:45">
      <c r="A354" s="28"/>
      <c r="B354" s="28" t="s">
        <v>1004</v>
      </c>
      <c r="C354" s="32" t="s">
        <v>210</v>
      </c>
      <c r="D354" s="83" t="s">
        <v>522</v>
      </c>
      <c r="E354" s="23">
        <v>2</v>
      </c>
      <c r="F354" s="24">
        <v>0</v>
      </c>
      <c r="G354" s="11">
        <v>2</v>
      </c>
      <c r="H354" s="25" t="s">
        <v>17</v>
      </c>
      <c r="I354" s="19">
        <v>2</v>
      </c>
      <c r="J354" s="31">
        <v>2</v>
      </c>
      <c r="K354" s="32">
        <v>5</v>
      </c>
      <c r="L354" s="32">
        <v>5</v>
      </c>
      <c r="M354" s="32">
        <v>5</v>
      </c>
      <c r="N354" s="32">
        <v>5</v>
      </c>
      <c r="O354" s="32">
        <v>5</v>
      </c>
      <c r="P354" s="32">
        <v>5</v>
      </c>
      <c r="Q354" s="32">
        <v>5</v>
      </c>
      <c r="R354" s="32">
        <v>5</v>
      </c>
      <c r="S354" s="32">
        <v>5</v>
      </c>
      <c r="AL354" s="52" t="s">
        <v>88</v>
      </c>
      <c r="AM354" t="s">
        <v>1005</v>
      </c>
      <c r="AN354">
        <v>0</v>
      </c>
      <c r="AO354">
        <v>5</v>
      </c>
      <c r="AQ354">
        <v>5</v>
      </c>
      <c r="AS354" s="52" t="s">
        <v>163</v>
      </c>
    </row>
    <row r="355" spans="1:45">
      <c r="A355" s="28"/>
      <c r="B355" s="28" t="s">
        <v>1006</v>
      </c>
      <c r="C355" s="32" t="s">
        <v>210</v>
      </c>
      <c r="D355" s="83" t="s">
        <v>332</v>
      </c>
      <c r="E355" s="23">
        <v>2</v>
      </c>
      <c r="F355" s="24">
        <v>0</v>
      </c>
      <c r="G355" s="11">
        <v>1</v>
      </c>
      <c r="H355" s="25" t="s">
        <v>17</v>
      </c>
      <c r="I355" s="19">
        <v>2</v>
      </c>
      <c r="J355" s="31">
        <v>2</v>
      </c>
      <c r="K355" s="32">
        <v>5</v>
      </c>
      <c r="L355" s="32">
        <v>5</v>
      </c>
      <c r="M355" s="32">
        <v>5</v>
      </c>
      <c r="N355" s="32">
        <v>5</v>
      </c>
      <c r="O355" s="32">
        <v>5</v>
      </c>
      <c r="P355" s="32">
        <v>5</v>
      </c>
      <c r="Q355" s="32">
        <v>5</v>
      </c>
      <c r="R355" s="32">
        <v>5</v>
      </c>
      <c r="S355" s="32">
        <v>5</v>
      </c>
      <c r="AL355" s="52" t="s">
        <v>88</v>
      </c>
      <c r="AM355" t="s">
        <v>1005</v>
      </c>
      <c r="AN355">
        <v>6</v>
      </c>
      <c r="AO355">
        <v>999</v>
      </c>
      <c r="AQ355">
        <v>3</v>
      </c>
      <c r="AS355" s="52" t="s">
        <v>163</v>
      </c>
    </row>
    <row r="356" spans="1:45">
      <c r="A356" s="28"/>
      <c r="B356" s="28" t="s">
        <v>1007</v>
      </c>
      <c r="C356" s="32" t="s">
        <v>210</v>
      </c>
      <c r="D356" s="83" t="s">
        <v>1008</v>
      </c>
      <c r="E356" s="23">
        <v>2</v>
      </c>
      <c r="F356" s="24">
        <v>0</v>
      </c>
      <c r="G356" s="11">
        <v>2</v>
      </c>
      <c r="H356" s="25" t="s">
        <v>17</v>
      </c>
      <c r="I356" s="19">
        <v>2</v>
      </c>
      <c r="J356" s="31">
        <v>2</v>
      </c>
      <c r="K356" s="32">
        <v>5</v>
      </c>
      <c r="L356" s="32">
        <v>5</v>
      </c>
      <c r="M356" s="32">
        <v>5</v>
      </c>
      <c r="N356" s="32">
        <v>5</v>
      </c>
      <c r="O356" s="32">
        <v>5</v>
      </c>
      <c r="P356" s="32">
        <v>5</v>
      </c>
      <c r="Q356" s="32">
        <v>5</v>
      </c>
      <c r="R356" s="32">
        <v>5</v>
      </c>
      <c r="S356" s="32">
        <v>5</v>
      </c>
      <c r="AL356" s="52" t="s">
        <v>88</v>
      </c>
      <c r="AM356" t="s">
        <v>1009</v>
      </c>
      <c r="AN356">
        <v>0</v>
      </c>
      <c r="AO356">
        <v>5</v>
      </c>
      <c r="AQ356">
        <v>5</v>
      </c>
      <c r="AS356" s="52" t="s">
        <v>163</v>
      </c>
    </row>
    <row r="357" spans="1:45">
      <c r="A357" s="28"/>
      <c r="B357" s="28" t="s">
        <v>1010</v>
      </c>
      <c r="C357" s="32" t="s">
        <v>210</v>
      </c>
      <c r="D357" s="83" t="s">
        <v>1011</v>
      </c>
      <c r="E357" s="23">
        <v>2</v>
      </c>
      <c r="F357" s="24">
        <v>0</v>
      </c>
      <c r="G357" s="11">
        <v>1</v>
      </c>
      <c r="H357" s="25" t="s">
        <v>17</v>
      </c>
      <c r="I357" s="19">
        <v>2</v>
      </c>
      <c r="J357" s="31">
        <v>2</v>
      </c>
      <c r="K357" s="32">
        <v>5</v>
      </c>
      <c r="L357" s="32">
        <v>5</v>
      </c>
      <c r="M357" s="32">
        <v>5</v>
      </c>
      <c r="N357" s="32">
        <v>5</v>
      </c>
      <c r="O357" s="32">
        <v>5</v>
      </c>
      <c r="P357" s="32">
        <v>5</v>
      </c>
      <c r="Q357" s="32">
        <v>5</v>
      </c>
      <c r="R357" s="32">
        <v>5</v>
      </c>
      <c r="S357" s="32">
        <v>5</v>
      </c>
      <c r="AL357" s="52" t="s">
        <v>88</v>
      </c>
      <c r="AM357" t="s">
        <v>1009</v>
      </c>
      <c r="AN357">
        <v>6</v>
      </c>
      <c r="AO357">
        <v>999</v>
      </c>
      <c r="AQ357">
        <v>3</v>
      </c>
      <c r="AS357" s="52" t="s">
        <v>163</v>
      </c>
    </row>
    <row r="358" spans="1:45">
      <c r="A358" s="28"/>
      <c r="B358" s="28" t="s">
        <v>1012</v>
      </c>
      <c r="C358" s="32" t="s">
        <v>210</v>
      </c>
      <c r="D358" s="83" t="s">
        <v>1013</v>
      </c>
      <c r="E358" s="23">
        <v>2</v>
      </c>
      <c r="F358" s="24">
        <v>0</v>
      </c>
      <c r="G358" s="11">
        <v>2</v>
      </c>
      <c r="H358" s="25" t="s">
        <v>17</v>
      </c>
      <c r="I358" s="19">
        <v>2</v>
      </c>
      <c r="J358" s="31">
        <v>2</v>
      </c>
      <c r="K358" s="32">
        <v>5</v>
      </c>
      <c r="L358" s="32">
        <v>5</v>
      </c>
      <c r="M358" s="32">
        <v>5</v>
      </c>
      <c r="N358" s="32">
        <v>5</v>
      </c>
      <c r="O358" s="32">
        <v>5</v>
      </c>
      <c r="P358" s="32">
        <v>5</v>
      </c>
      <c r="Q358" s="32">
        <v>5</v>
      </c>
      <c r="R358" s="32">
        <v>5</v>
      </c>
      <c r="S358" s="32">
        <v>5</v>
      </c>
      <c r="AL358" s="52" t="s">
        <v>88</v>
      </c>
      <c r="AM358" t="s">
        <v>1014</v>
      </c>
      <c r="AN358">
        <v>0</v>
      </c>
      <c r="AO358">
        <v>5</v>
      </c>
      <c r="AQ358">
        <v>5</v>
      </c>
      <c r="AS358" s="52" t="s">
        <v>163</v>
      </c>
    </row>
    <row r="359" spans="1:45">
      <c r="A359" s="28"/>
      <c r="B359" s="28" t="s">
        <v>1015</v>
      </c>
      <c r="C359" s="32" t="s">
        <v>210</v>
      </c>
      <c r="D359" s="83" t="s">
        <v>352</v>
      </c>
      <c r="E359" s="23">
        <v>2</v>
      </c>
      <c r="F359" s="24">
        <v>0</v>
      </c>
      <c r="G359" s="11">
        <v>2</v>
      </c>
      <c r="H359" s="25" t="s">
        <v>17</v>
      </c>
      <c r="I359" s="19">
        <v>2</v>
      </c>
      <c r="J359" s="31">
        <v>2</v>
      </c>
      <c r="K359" s="32">
        <v>5</v>
      </c>
      <c r="L359" s="32">
        <v>5</v>
      </c>
      <c r="M359" s="32">
        <v>5</v>
      </c>
      <c r="N359" s="32">
        <v>5</v>
      </c>
      <c r="O359" s="32">
        <v>5</v>
      </c>
      <c r="P359" s="32">
        <v>5</v>
      </c>
      <c r="Q359" s="32">
        <v>5</v>
      </c>
      <c r="R359" s="32">
        <v>5</v>
      </c>
      <c r="S359" s="32">
        <v>5</v>
      </c>
      <c r="AL359" s="52" t="s">
        <v>88</v>
      </c>
      <c r="AM359" t="s">
        <v>1014</v>
      </c>
      <c r="AN359">
        <v>6</v>
      </c>
      <c r="AO359">
        <v>999</v>
      </c>
      <c r="AQ359">
        <v>3</v>
      </c>
      <c r="AS359" s="52" t="s">
        <v>163</v>
      </c>
    </row>
    <row r="360" spans="1:45">
      <c r="A360" s="28"/>
      <c r="B360" s="28" t="s">
        <v>1016</v>
      </c>
      <c r="C360" s="32" t="s">
        <v>210</v>
      </c>
      <c r="D360" s="83" t="s">
        <v>1017</v>
      </c>
      <c r="E360" s="23">
        <v>2</v>
      </c>
      <c r="F360" s="24">
        <v>0</v>
      </c>
      <c r="G360" s="11">
        <v>1</v>
      </c>
      <c r="H360" s="25" t="s">
        <v>17</v>
      </c>
      <c r="I360" s="19">
        <v>2</v>
      </c>
      <c r="J360" s="31">
        <v>2</v>
      </c>
      <c r="K360" s="32">
        <v>5</v>
      </c>
      <c r="L360" s="32">
        <v>5</v>
      </c>
      <c r="M360" s="32">
        <v>5</v>
      </c>
      <c r="N360" s="32">
        <v>5</v>
      </c>
      <c r="O360" s="32">
        <v>5</v>
      </c>
      <c r="P360" s="32">
        <v>5</v>
      </c>
      <c r="Q360" s="32">
        <v>5</v>
      </c>
      <c r="R360" s="32">
        <v>5</v>
      </c>
      <c r="S360" s="32">
        <v>5</v>
      </c>
      <c r="AL360" s="52" t="s">
        <v>88</v>
      </c>
      <c r="AM360" t="s">
        <v>292</v>
      </c>
      <c r="AN360">
        <v>0</v>
      </c>
      <c r="AO360">
        <v>5</v>
      </c>
      <c r="AQ360">
        <v>5</v>
      </c>
      <c r="AS360" s="52" t="s">
        <v>163</v>
      </c>
    </row>
    <row r="361" spans="1:45">
      <c r="A361" s="28"/>
      <c r="B361" s="28" t="s">
        <v>1018</v>
      </c>
      <c r="C361" s="32" t="s">
        <v>210</v>
      </c>
      <c r="D361" s="83" t="s">
        <v>356</v>
      </c>
      <c r="E361" s="23">
        <v>2</v>
      </c>
      <c r="F361" s="24">
        <v>0</v>
      </c>
      <c r="G361" s="11">
        <v>2</v>
      </c>
      <c r="H361" s="25" t="s">
        <v>17</v>
      </c>
      <c r="I361" s="19">
        <v>2</v>
      </c>
      <c r="J361" s="31">
        <v>2</v>
      </c>
      <c r="K361" s="32">
        <v>5</v>
      </c>
      <c r="L361" s="32">
        <v>5</v>
      </c>
      <c r="M361" s="32">
        <v>5</v>
      </c>
      <c r="N361" s="32">
        <v>5</v>
      </c>
      <c r="O361" s="32">
        <v>5</v>
      </c>
      <c r="P361" s="32">
        <v>5</v>
      </c>
      <c r="Q361" s="32">
        <v>5</v>
      </c>
      <c r="R361" s="32">
        <v>5</v>
      </c>
      <c r="S361" s="32">
        <v>5</v>
      </c>
      <c r="AL361" s="52" t="s">
        <v>88</v>
      </c>
      <c r="AM361" t="s">
        <v>292</v>
      </c>
      <c r="AN361">
        <v>6</v>
      </c>
      <c r="AO361">
        <v>999</v>
      </c>
      <c r="AQ361">
        <v>3</v>
      </c>
      <c r="AS361" s="52" t="s">
        <v>163</v>
      </c>
    </row>
    <row r="362" spans="1:45">
      <c r="A362" s="28"/>
      <c r="B362" s="28" t="s">
        <v>1019</v>
      </c>
      <c r="C362" s="32" t="s">
        <v>210</v>
      </c>
      <c r="D362" s="83" t="s">
        <v>1020</v>
      </c>
      <c r="E362" s="23">
        <v>2</v>
      </c>
      <c r="F362" s="24">
        <v>0</v>
      </c>
      <c r="G362" s="11">
        <v>1</v>
      </c>
      <c r="H362" s="25" t="s">
        <v>17</v>
      </c>
      <c r="I362" s="19">
        <v>2</v>
      </c>
      <c r="J362" s="31">
        <v>2</v>
      </c>
      <c r="K362" s="32">
        <v>5</v>
      </c>
      <c r="L362" s="32">
        <v>5</v>
      </c>
      <c r="M362" s="32">
        <v>5</v>
      </c>
      <c r="N362" s="32">
        <v>5</v>
      </c>
      <c r="O362" s="32">
        <v>5</v>
      </c>
      <c r="P362" s="32">
        <v>5</v>
      </c>
      <c r="Q362" s="32">
        <v>5</v>
      </c>
      <c r="R362" s="32">
        <v>5</v>
      </c>
      <c r="S362" s="32">
        <v>5</v>
      </c>
      <c r="AL362" s="52" t="s">
        <v>88</v>
      </c>
      <c r="AM362" t="s">
        <v>1021</v>
      </c>
      <c r="AN362">
        <v>0</v>
      </c>
      <c r="AO362">
        <v>5</v>
      </c>
      <c r="AQ362">
        <v>5</v>
      </c>
      <c r="AS362" s="52" t="s">
        <v>163</v>
      </c>
    </row>
    <row r="363" spans="1:45">
      <c r="A363" s="28"/>
      <c r="B363" s="28" t="s">
        <v>1022</v>
      </c>
      <c r="C363" s="32" t="s">
        <v>210</v>
      </c>
      <c r="D363" s="83" t="s">
        <v>1023</v>
      </c>
      <c r="E363" s="23">
        <v>2</v>
      </c>
      <c r="F363" s="24">
        <v>0</v>
      </c>
      <c r="G363" s="11">
        <v>1</v>
      </c>
      <c r="H363" s="25" t="s">
        <v>17</v>
      </c>
      <c r="I363" s="19">
        <v>2</v>
      </c>
      <c r="J363" s="31">
        <v>2</v>
      </c>
      <c r="K363" s="32">
        <v>5</v>
      </c>
      <c r="L363" s="32">
        <v>5</v>
      </c>
      <c r="M363" s="32">
        <v>5</v>
      </c>
      <c r="N363" s="32">
        <v>5</v>
      </c>
      <c r="O363" s="32">
        <v>5</v>
      </c>
      <c r="P363" s="32">
        <v>5</v>
      </c>
      <c r="Q363" s="32">
        <v>5</v>
      </c>
      <c r="R363" s="32">
        <v>5</v>
      </c>
      <c r="S363" s="32">
        <v>5</v>
      </c>
      <c r="AL363" s="52" t="s">
        <v>88</v>
      </c>
      <c r="AM363" t="s">
        <v>1021</v>
      </c>
      <c r="AN363">
        <v>6</v>
      </c>
      <c r="AO363">
        <v>999</v>
      </c>
      <c r="AQ363">
        <v>3</v>
      </c>
      <c r="AS363" s="52" t="s">
        <v>163</v>
      </c>
    </row>
    <row r="364" spans="1:45">
      <c r="A364" s="28"/>
      <c r="B364" s="28" t="s">
        <v>1024</v>
      </c>
      <c r="C364" s="32" t="s">
        <v>210</v>
      </c>
      <c r="D364" s="83" t="s">
        <v>366</v>
      </c>
      <c r="E364" s="23">
        <v>2</v>
      </c>
      <c r="F364" s="24">
        <v>0</v>
      </c>
      <c r="G364" s="11">
        <v>1</v>
      </c>
      <c r="H364" s="25" t="s">
        <v>17</v>
      </c>
      <c r="I364" s="19">
        <v>2</v>
      </c>
      <c r="J364" s="31">
        <v>2</v>
      </c>
      <c r="K364" s="32">
        <v>5</v>
      </c>
      <c r="L364" s="32">
        <v>5</v>
      </c>
      <c r="M364" s="32">
        <v>5</v>
      </c>
      <c r="N364" s="32">
        <v>5</v>
      </c>
      <c r="O364" s="32">
        <v>5</v>
      </c>
      <c r="P364" s="32">
        <v>5</v>
      </c>
      <c r="Q364" s="32">
        <v>5</v>
      </c>
      <c r="R364" s="32">
        <v>5</v>
      </c>
      <c r="S364" s="32">
        <v>5</v>
      </c>
      <c r="AL364" s="52" t="s">
        <v>88</v>
      </c>
      <c r="AM364" t="s">
        <v>1025</v>
      </c>
      <c r="AN364">
        <v>0</v>
      </c>
      <c r="AO364">
        <v>5</v>
      </c>
      <c r="AQ364">
        <v>5</v>
      </c>
      <c r="AS364" s="52" t="s">
        <v>163</v>
      </c>
    </row>
    <row r="365" spans="1:45">
      <c r="A365" s="28"/>
      <c r="B365" s="28" t="s">
        <v>1026</v>
      </c>
      <c r="C365" s="32" t="s">
        <v>210</v>
      </c>
      <c r="D365" s="83" t="s">
        <v>1027</v>
      </c>
      <c r="E365" s="23">
        <v>2</v>
      </c>
      <c r="F365" s="24">
        <v>0</v>
      </c>
      <c r="G365" s="11">
        <v>1</v>
      </c>
      <c r="H365" s="25" t="s">
        <v>17</v>
      </c>
      <c r="I365" s="19">
        <v>2</v>
      </c>
      <c r="J365" s="31">
        <v>2</v>
      </c>
      <c r="K365" s="32">
        <v>5</v>
      </c>
      <c r="L365" s="32">
        <v>5</v>
      </c>
      <c r="M365" s="32">
        <v>5</v>
      </c>
      <c r="N365" s="32">
        <v>5</v>
      </c>
      <c r="O365" s="32">
        <v>5</v>
      </c>
      <c r="P365" s="32">
        <v>5</v>
      </c>
      <c r="Q365" s="32">
        <v>5</v>
      </c>
      <c r="R365" s="32">
        <v>5</v>
      </c>
      <c r="S365" s="32">
        <v>5</v>
      </c>
      <c r="AL365" s="52" t="s">
        <v>88</v>
      </c>
      <c r="AM365" t="s">
        <v>1025</v>
      </c>
      <c r="AN365">
        <v>6</v>
      </c>
      <c r="AO365">
        <v>999</v>
      </c>
      <c r="AQ365">
        <v>3</v>
      </c>
      <c r="AS365" s="52" t="s">
        <v>163</v>
      </c>
    </row>
    <row r="366" spans="1:45">
      <c r="A366" s="28"/>
      <c r="B366" s="28" t="s">
        <v>1028</v>
      </c>
      <c r="C366" s="32" t="s">
        <v>210</v>
      </c>
      <c r="D366" s="83" t="s">
        <v>1029</v>
      </c>
      <c r="E366" s="23">
        <v>2</v>
      </c>
      <c r="F366" s="24">
        <v>0</v>
      </c>
      <c r="G366" s="11">
        <v>1</v>
      </c>
      <c r="H366" s="25" t="s">
        <v>17</v>
      </c>
      <c r="I366" s="19">
        <v>2</v>
      </c>
      <c r="J366" s="31">
        <v>2</v>
      </c>
      <c r="K366" s="32">
        <v>5</v>
      </c>
      <c r="L366" s="32">
        <v>5</v>
      </c>
      <c r="M366" s="32">
        <v>5</v>
      </c>
      <c r="N366" s="32">
        <v>5</v>
      </c>
      <c r="O366" s="32">
        <v>5</v>
      </c>
      <c r="P366" s="32">
        <v>5</v>
      </c>
      <c r="Q366" s="32">
        <v>5</v>
      </c>
      <c r="R366" s="32">
        <v>5</v>
      </c>
      <c r="S366" s="32">
        <v>5</v>
      </c>
      <c r="AL366" s="52" t="s">
        <v>88</v>
      </c>
      <c r="AM366" t="s">
        <v>1030</v>
      </c>
      <c r="AN366">
        <v>0</v>
      </c>
      <c r="AO366">
        <v>5</v>
      </c>
      <c r="AQ366">
        <v>5</v>
      </c>
      <c r="AS366" s="52" t="s">
        <v>163</v>
      </c>
    </row>
    <row r="367" spans="1:45">
      <c r="A367" s="28"/>
      <c r="B367" s="28" t="s">
        <v>1031</v>
      </c>
      <c r="C367" s="32" t="s">
        <v>210</v>
      </c>
      <c r="D367" s="83" t="s">
        <v>1032</v>
      </c>
      <c r="E367" s="23">
        <v>2</v>
      </c>
      <c r="F367" s="24">
        <v>0</v>
      </c>
      <c r="G367" s="11">
        <v>2</v>
      </c>
      <c r="H367" s="25" t="s">
        <v>17</v>
      </c>
      <c r="I367" s="19">
        <v>2</v>
      </c>
      <c r="J367" s="31">
        <v>2</v>
      </c>
      <c r="K367" s="32">
        <v>5</v>
      </c>
      <c r="L367" s="32">
        <v>5</v>
      </c>
      <c r="M367" s="32">
        <v>5</v>
      </c>
      <c r="N367" s="32">
        <v>5</v>
      </c>
      <c r="O367" s="32">
        <v>5</v>
      </c>
      <c r="P367" s="32">
        <v>5</v>
      </c>
      <c r="Q367" s="32">
        <v>5</v>
      </c>
      <c r="R367" s="32">
        <v>5</v>
      </c>
      <c r="S367" s="32">
        <v>5</v>
      </c>
      <c r="AL367" s="52" t="s">
        <v>88</v>
      </c>
      <c r="AM367" t="s">
        <v>1030</v>
      </c>
      <c r="AN367">
        <v>6</v>
      </c>
      <c r="AO367">
        <v>999</v>
      </c>
      <c r="AQ367">
        <v>3</v>
      </c>
      <c r="AS367" s="52" t="s">
        <v>163</v>
      </c>
    </row>
    <row r="368" spans="1:45">
      <c r="A368" s="28"/>
      <c r="B368" s="28" t="s">
        <v>1033</v>
      </c>
      <c r="C368" s="32" t="s">
        <v>210</v>
      </c>
      <c r="D368" s="83" t="s">
        <v>752</v>
      </c>
      <c r="E368" s="23">
        <v>2</v>
      </c>
      <c r="F368" s="24">
        <v>0</v>
      </c>
      <c r="G368" s="11">
        <v>2</v>
      </c>
      <c r="H368" s="25" t="s">
        <v>17</v>
      </c>
      <c r="I368" s="19">
        <v>2</v>
      </c>
      <c r="J368" s="31">
        <v>2</v>
      </c>
      <c r="K368" s="32">
        <v>5</v>
      </c>
      <c r="L368" s="32">
        <v>5</v>
      </c>
      <c r="M368" s="32">
        <v>5</v>
      </c>
      <c r="N368" s="32">
        <v>5</v>
      </c>
      <c r="O368" s="32">
        <v>5</v>
      </c>
      <c r="P368" s="32">
        <v>5</v>
      </c>
      <c r="Q368" s="32">
        <v>5</v>
      </c>
      <c r="R368" s="32">
        <v>5</v>
      </c>
      <c r="S368" s="32">
        <v>5</v>
      </c>
      <c r="AL368" s="52" t="s">
        <v>88</v>
      </c>
      <c r="AM368" t="s">
        <v>1034</v>
      </c>
      <c r="AN368">
        <v>0</v>
      </c>
      <c r="AO368">
        <v>5</v>
      </c>
      <c r="AQ368">
        <v>5</v>
      </c>
      <c r="AS368" s="52" t="s">
        <v>163</v>
      </c>
    </row>
    <row r="369" spans="1:45">
      <c r="A369" s="28"/>
      <c r="B369" s="28" t="s">
        <v>1035</v>
      </c>
      <c r="C369" s="32" t="s">
        <v>210</v>
      </c>
      <c r="D369" s="83" t="s">
        <v>1036</v>
      </c>
      <c r="E369" s="23">
        <v>2</v>
      </c>
      <c r="F369" s="24">
        <v>0</v>
      </c>
      <c r="G369" s="11">
        <v>2</v>
      </c>
      <c r="H369" s="25" t="s">
        <v>17</v>
      </c>
      <c r="I369" s="19">
        <v>2</v>
      </c>
      <c r="J369" s="31">
        <v>2</v>
      </c>
      <c r="K369" s="32">
        <v>5</v>
      </c>
      <c r="L369" s="32">
        <v>5</v>
      </c>
      <c r="M369" s="32">
        <v>5</v>
      </c>
      <c r="N369" s="32">
        <v>5</v>
      </c>
      <c r="O369" s="32">
        <v>5</v>
      </c>
      <c r="P369" s="32">
        <v>5</v>
      </c>
      <c r="Q369" s="32">
        <v>5</v>
      </c>
      <c r="R369" s="32">
        <v>5</v>
      </c>
      <c r="S369" s="32">
        <v>5</v>
      </c>
      <c r="AL369" s="52" t="s">
        <v>88</v>
      </c>
      <c r="AM369" t="s">
        <v>1034</v>
      </c>
      <c r="AN369">
        <v>6</v>
      </c>
      <c r="AO369">
        <v>999</v>
      </c>
      <c r="AQ369">
        <v>3</v>
      </c>
      <c r="AS369" s="52" t="s">
        <v>163</v>
      </c>
    </row>
    <row r="370" spans="1:45">
      <c r="A370" s="28"/>
      <c r="B370" s="28" t="s">
        <v>1037</v>
      </c>
      <c r="C370" s="32" t="s">
        <v>210</v>
      </c>
      <c r="D370" s="83" t="s">
        <v>1038</v>
      </c>
      <c r="E370" s="23">
        <v>2</v>
      </c>
      <c r="F370" s="24">
        <v>0</v>
      </c>
      <c r="G370" s="11">
        <v>1</v>
      </c>
      <c r="H370" s="25" t="s">
        <v>17</v>
      </c>
      <c r="I370" s="19">
        <v>2</v>
      </c>
      <c r="J370" s="31">
        <v>2</v>
      </c>
      <c r="K370" s="32">
        <v>5</v>
      </c>
      <c r="L370" s="32">
        <v>5</v>
      </c>
      <c r="M370" s="32">
        <v>5</v>
      </c>
      <c r="N370" s="32">
        <v>5</v>
      </c>
      <c r="O370" s="32">
        <v>5</v>
      </c>
      <c r="P370" s="32">
        <v>5</v>
      </c>
      <c r="Q370" s="32">
        <v>5</v>
      </c>
      <c r="R370" s="32">
        <v>5</v>
      </c>
      <c r="S370" s="32">
        <v>5</v>
      </c>
      <c r="AL370" s="52" t="s">
        <v>88</v>
      </c>
      <c r="AM370" t="s">
        <v>1039</v>
      </c>
      <c r="AN370">
        <v>0</v>
      </c>
      <c r="AO370">
        <v>5</v>
      </c>
      <c r="AQ370">
        <v>5</v>
      </c>
      <c r="AS370" s="52" t="s">
        <v>163</v>
      </c>
    </row>
    <row r="371" spans="1:45">
      <c r="A371" s="28"/>
      <c r="B371" s="28" t="s">
        <v>1040</v>
      </c>
      <c r="C371" s="32" t="s">
        <v>210</v>
      </c>
      <c r="D371" s="83" t="s">
        <v>1041</v>
      </c>
      <c r="E371" s="23">
        <v>2</v>
      </c>
      <c r="F371" s="24">
        <v>0</v>
      </c>
      <c r="G371" s="11">
        <v>1</v>
      </c>
      <c r="H371" s="25" t="s">
        <v>17</v>
      </c>
      <c r="I371" s="19">
        <v>2</v>
      </c>
      <c r="J371" s="31">
        <v>2</v>
      </c>
      <c r="K371" s="32">
        <v>5</v>
      </c>
      <c r="L371" s="32">
        <v>5</v>
      </c>
      <c r="M371" s="32">
        <v>5</v>
      </c>
      <c r="N371" s="32">
        <v>5</v>
      </c>
      <c r="O371" s="32">
        <v>5</v>
      </c>
      <c r="P371" s="32">
        <v>5</v>
      </c>
      <c r="Q371" s="32">
        <v>5</v>
      </c>
      <c r="R371" s="32">
        <v>5</v>
      </c>
      <c r="S371" s="32">
        <v>5</v>
      </c>
      <c r="AL371" s="52" t="s">
        <v>88</v>
      </c>
      <c r="AM371" t="s">
        <v>1039</v>
      </c>
      <c r="AN371">
        <v>6</v>
      </c>
      <c r="AO371">
        <v>999</v>
      </c>
      <c r="AQ371">
        <v>3</v>
      </c>
      <c r="AS371" s="52" t="s">
        <v>163</v>
      </c>
    </row>
    <row r="372" spans="1:45">
      <c r="A372" s="28"/>
      <c r="B372" s="28" t="s">
        <v>1042</v>
      </c>
      <c r="C372" s="32" t="s">
        <v>210</v>
      </c>
      <c r="D372" s="83" t="s">
        <v>1043</v>
      </c>
      <c r="E372" s="23">
        <v>2</v>
      </c>
      <c r="F372" s="24">
        <v>0</v>
      </c>
      <c r="G372" s="11">
        <v>1</v>
      </c>
      <c r="H372" s="25" t="s">
        <v>17</v>
      </c>
      <c r="I372" s="19">
        <v>2</v>
      </c>
      <c r="J372" s="31">
        <v>2</v>
      </c>
      <c r="K372" s="32">
        <v>5</v>
      </c>
      <c r="L372" s="32">
        <v>5</v>
      </c>
      <c r="M372" s="32">
        <v>5</v>
      </c>
      <c r="N372" s="32">
        <v>5</v>
      </c>
      <c r="O372" s="32">
        <v>5</v>
      </c>
      <c r="P372" s="32">
        <v>5</v>
      </c>
      <c r="Q372" s="32">
        <v>5</v>
      </c>
      <c r="R372" s="32">
        <v>5</v>
      </c>
      <c r="S372" s="32">
        <v>5</v>
      </c>
      <c r="AL372" s="52" t="s">
        <v>88</v>
      </c>
      <c r="AM372" t="s">
        <v>1044</v>
      </c>
      <c r="AN372">
        <v>0</v>
      </c>
      <c r="AO372">
        <v>5</v>
      </c>
      <c r="AQ372">
        <v>5</v>
      </c>
      <c r="AS372" s="52" t="s">
        <v>163</v>
      </c>
    </row>
    <row r="373" spans="1:45">
      <c r="A373" s="28"/>
      <c r="B373" s="28" t="s">
        <v>1045</v>
      </c>
      <c r="C373" s="32" t="s">
        <v>210</v>
      </c>
      <c r="D373" s="83" t="s">
        <v>394</v>
      </c>
      <c r="E373" s="23">
        <v>2</v>
      </c>
      <c r="F373" s="24">
        <v>0</v>
      </c>
      <c r="G373" s="11">
        <v>2</v>
      </c>
      <c r="H373" s="25" t="s">
        <v>17</v>
      </c>
      <c r="I373" s="19">
        <v>2</v>
      </c>
      <c r="J373" s="31">
        <v>2</v>
      </c>
      <c r="K373" s="32">
        <v>5</v>
      </c>
      <c r="L373" s="32">
        <v>5</v>
      </c>
      <c r="M373" s="32">
        <v>5</v>
      </c>
      <c r="N373" s="32">
        <v>5</v>
      </c>
      <c r="O373" s="32">
        <v>5</v>
      </c>
      <c r="P373" s="32">
        <v>5</v>
      </c>
      <c r="Q373" s="32">
        <v>5</v>
      </c>
      <c r="R373" s="32">
        <v>5</v>
      </c>
      <c r="S373" s="32">
        <v>5</v>
      </c>
      <c r="AL373" s="52" t="s">
        <v>88</v>
      </c>
      <c r="AM373" t="s">
        <v>1044</v>
      </c>
      <c r="AN373">
        <v>6</v>
      </c>
      <c r="AO373">
        <v>999</v>
      </c>
      <c r="AQ373">
        <v>3</v>
      </c>
      <c r="AS373" s="52" t="s">
        <v>163</v>
      </c>
    </row>
    <row r="374" spans="1:45">
      <c r="A374" s="28"/>
      <c r="B374" s="28" t="s">
        <v>1046</v>
      </c>
      <c r="C374" s="32" t="s">
        <v>210</v>
      </c>
      <c r="D374" s="83" t="s">
        <v>1047</v>
      </c>
      <c r="E374" s="23">
        <v>2</v>
      </c>
      <c r="F374" s="24">
        <v>0</v>
      </c>
      <c r="G374" s="11">
        <v>2</v>
      </c>
      <c r="H374" s="25" t="s">
        <v>17</v>
      </c>
      <c r="I374" s="19">
        <v>2</v>
      </c>
      <c r="J374" s="31">
        <v>2</v>
      </c>
      <c r="K374" s="32">
        <v>5</v>
      </c>
      <c r="L374" s="32">
        <v>5</v>
      </c>
      <c r="M374" s="32">
        <v>5</v>
      </c>
      <c r="N374" s="32">
        <v>5</v>
      </c>
      <c r="O374" s="32">
        <v>5</v>
      </c>
      <c r="P374" s="32">
        <v>5</v>
      </c>
      <c r="Q374" s="32">
        <v>5</v>
      </c>
      <c r="R374" s="32">
        <v>5</v>
      </c>
      <c r="S374" s="32">
        <v>5</v>
      </c>
      <c r="AL374" s="52" t="s">
        <v>88</v>
      </c>
      <c r="AM374" t="s">
        <v>1048</v>
      </c>
      <c r="AN374">
        <v>0</v>
      </c>
      <c r="AO374">
        <v>5</v>
      </c>
      <c r="AQ374">
        <v>5</v>
      </c>
      <c r="AS374" s="52" t="s">
        <v>163</v>
      </c>
    </row>
    <row r="375" spans="1:45">
      <c r="A375" s="28"/>
      <c r="B375" s="28" t="s">
        <v>1049</v>
      </c>
      <c r="C375" s="32" t="s">
        <v>210</v>
      </c>
      <c r="D375" s="83" t="s">
        <v>1050</v>
      </c>
      <c r="E375" s="23">
        <v>2</v>
      </c>
      <c r="F375" s="24">
        <v>0</v>
      </c>
      <c r="G375" s="11">
        <v>1</v>
      </c>
      <c r="H375" s="25" t="s">
        <v>17</v>
      </c>
      <c r="I375" s="19">
        <v>2</v>
      </c>
      <c r="J375" s="31">
        <v>2</v>
      </c>
      <c r="K375" s="32">
        <v>5</v>
      </c>
      <c r="L375" s="32">
        <v>5</v>
      </c>
      <c r="M375" s="32">
        <v>5</v>
      </c>
      <c r="N375" s="32">
        <v>5</v>
      </c>
      <c r="O375" s="32">
        <v>5</v>
      </c>
      <c r="P375" s="32">
        <v>5</v>
      </c>
      <c r="Q375" s="32">
        <v>5</v>
      </c>
      <c r="R375" s="32">
        <v>5</v>
      </c>
      <c r="S375" s="32">
        <v>5</v>
      </c>
      <c r="AL375" s="52" t="s">
        <v>88</v>
      </c>
      <c r="AM375" t="s">
        <v>1048</v>
      </c>
      <c r="AN375">
        <v>6</v>
      </c>
      <c r="AO375">
        <v>999</v>
      </c>
      <c r="AQ375">
        <v>3</v>
      </c>
      <c r="AS375" s="52" t="s">
        <v>163</v>
      </c>
    </row>
    <row r="376" spans="1:45">
      <c r="A376" s="28"/>
      <c r="B376" s="28" t="s">
        <v>1051</v>
      </c>
      <c r="C376" s="32" t="s">
        <v>210</v>
      </c>
      <c r="D376" s="83" t="s">
        <v>1052</v>
      </c>
      <c r="E376" s="23">
        <v>2</v>
      </c>
      <c r="F376" s="24">
        <v>0</v>
      </c>
      <c r="G376" s="11">
        <v>1</v>
      </c>
      <c r="H376" s="25" t="s">
        <v>17</v>
      </c>
      <c r="I376" s="19">
        <v>2</v>
      </c>
      <c r="J376" s="31">
        <v>2</v>
      </c>
      <c r="K376" s="32">
        <v>5</v>
      </c>
      <c r="L376" s="32">
        <v>5</v>
      </c>
      <c r="M376" s="32">
        <v>5</v>
      </c>
      <c r="N376" s="32">
        <v>5</v>
      </c>
      <c r="O376" s="32">
        <v>5</v>
      </c>
      <c r="P376" s="32">
        <v>5</v>
      </c>
      <c r="Q376" s="32">
        <v>5</v>
      </c>
      <c r="R376" s="32">
        <v>5</v>
      </c>
      <c r="S376" s="32">
        <v>5</v>
      </c>
      <c r="AL376" s="52" t="s">
        <v>88</v>
      </c>
      <c r="AM376" t="s">
        <v>1053</v>
      </c>
      <c r="AN376">
        <v>0</v>
      </c>
      <c r="AO376">
        <v>5</v>
      </c>
      <c r="AQ376">
        <v>5</v>
      </c>
      <c r="AS376" s="52" t="s">
        <v>163</v>
      </c>
    </row>
    <row r="377" spans="1:45">
      <c r="A377" s="28"/>
      <c r="B377" s="28" t="s">
        <v>1054</v>
      </c>
      <c r="C377" s="32" t="s">
        <v>210</v>
      </c>
      <c r="D377" s="83" t="s">
        <v>1055</v>
      </c>
      <c r="E377" s="23">
        <v>2</v>
      </c>
      <c r="F377" s="24">
        <v>0</v>
      </c>
      <c r="G377" s="11">
        <v>1</v>
      </c>
      <c r="H377" s="25" t="s">
        <v>17</v>
      </c>
      <c r="I377" s="19">
        <v>2</v>
      </c>
      <c r="J377" s="31">
        <v>2</v>
      </c>
      <c r="K377" s="32">
        <v>5</v>
      </c>
      <c r="L377" s="32">
        <v>5</v>
      </c>
      <c r="M377" s="32">
        <v>5</v>
      </c>
      <c r="N377" s="32">
        <v>5</v>
      </c>
      <c r="O377" s="32">
        <v>5</v>
      </c>
      <c r="P377" s="32">
        <v>5</v>
      </c>
      <c r="Q377" s="32">
        <v>5</v>
      </c>
      <c r="R377" s="32">
        <v>5</v>
      </c>
      <c r="S377" s="32">
        <v>5</v>
      </c>
      <c r="AL377" s="52" t="s">
        <v>88</v>
      </c>
      <c r="AM377" t="s">
        <v>1053</v>
      </c>
      <c r="AN377">
        <v>6</v>
      </c>
      <c r="AO377">
        <v>999</v>
      </c>
      <c r="AQ377">
        <v>3</v>
      </c>
      <c r="AS377" s="52" t="s">
        <v>163</v>
      </c>
    </row>
    <row r="378" spans="1:45">
      <c r="A378" s="28"/>
      <c r="B378" s="28" t="s">
        <v>1056</v>
      </c>
      <c r="C378" s="32" t="s">
        <v>210</v>
      </c>
      <c r="D378" s="83" t="s">
        <v>1057</v>
      </c>
      <c r="E378" s="23">
        <v>2</v>
      </c>
      <c r="F378" s="24">
        <v>0</v>
      </c>
      <c r="G378" s="11">
        <v>2</v>
      </c>
      <c r="H378" s="25" t="s">
        <v>17</v>
      </c>
      <c r="I378" s="19">
        <v>2</v>
      </c>
      <c r="J378" s="31">
        <v>2</v>
      </c>
      <c r="K378" s="32">
        <v>5</v>
      </c>
      <c r="L378" s="32">
        <v>5</v>
      </c>
      <c r="M378" s="32">
        <v>5</v>
      </c>
      <c r="N378" s="32">
        <v>5</v>
      </c>
      <c r="O378" s="32">
        <v>5</v>
      </c>
      <c r="P378" s="32">
        <v>5</v>
      </c>
      <c r="Q378" s="32">
        <v>5</v>
      </c>
      <c r="R378" s="32">
        <v>5</v>
      </c>
      <c r="S378" s="32">
        <v>5</v>
      </c>
      <c r="AL378" s="52" t="s">
        <v>88</v>
      </c>
      <c r="AM378" t="s">
        <v>396</v>
      </c>
      <c r="AN378">
        <v>0</v>
      </c>
      <c r="AO378">
        <v>5</v>
      </c>
      <c r="AQ378">
        <v>5</v>
      </c>
      <c r="AS378" s="52" t="s">
        <v>163</v>
      </c>
    </row>
    <row r="379" spans="1:45">
      <c r="A379" s="28"/>
      <c r="B379" s="28" t="s">
        <v>1058</v>
      </c>
      <c r="C379" s="32" t="s">
        <v>210</v>
      </c>
      <c r="D379" s="83" t="s">
        <v>1059</v>
      </c>
      <c r="E379" s="23">
        <v>2</v>
      </c>
      <c r="F379" s="24">
        <v>0</v>
      </c>
      <c r="G379" s="11">
        <v>1</v>
      </c>
      <c r="H379" s="25" t="s">
        <v>17</v>
      </c>
      <c r="I379" s="19">
        <v>2</v>
      </c>
      <c r="J379" s="31">
        <v>2</v>
      </c>
      <c r="K379" s="32">
        <v>5</v>
      </c>
      <c r="L379" s="32">
        <v>5</v>
      </c>
      <c r="M379" s="32">
        <v>5</v>
      </c>
      <c r="N379" s="32">
        <v>5</v>
      </c>
      <c r="O379" s="32">
        <v>5</v>
      </c>
      <c r="P379" s="32">
        <v>5</v>
      </c>
      <c r="Q379" s="32">
        <v>5</v>
      </c>
      <c r="R379" s="32">
        <v>5</v>
      </c>
      <c r="S379" s="32">
        <v>5</v>
      </c>
      <c r="AL379" s="52" t="s">
        <v>88</v>
      </c>
      <c r="AM379" t="s">
        <v>396</v>
      </c>
      <c r="AN379">
        <v>6</v>
      </c>
      <c r="AO379">
        <v>999</v>
      </c>
      <c r="AQ379">
        <v>3</v>
      </c>
      <c r="AS379" s="52" t="s">
        <v>163</v>
      </c>
    </row>
    <row r="380" spans="1:45">
      <c r="A380" s="28"/>
      <c r="B380" s="28" t="s">
        <v>1060</v>
      </c>
      <c r="C380" s="32" t="s">
        <v>210</v>
      </c>
      <c r="D380" s="83" t="s">
        <v>469</v>
      </c>
      <c r="E380" s="23">
        <v>2</v>
      </c>
      <c r="F380" s="24">
        <v>0</v>
      </c>
      <c r="G380" s="11">
        <v>2</v>
      </c>
      <c r="H380" s="25" t="s">
        <v>17</v>
      </c>
      <c r="I380" s="19">
        <v>2</v>
      </c>
      <c r="J380" s="31">
        <v>2</v>
      </c>
      <c r="K380" s="32">
        <v>5</v>
      </c>
      <c r="L380" s="32">
        <v>5</v>
      </c>
      <c r="M380" s="32">
        <v>5</v>
      </c>
      <c r="N380" s="32">
        <v>5</v>
      </c>
      <c r="O380" s="32">
        <v>5</v>
      </c>
      <c r="P380" s="32">
        <v>5</v>
      </c>
      <c r="Q380" s="32">
        <v>5</v>
      </c>
      <c r="R380" s="32">
        <v>5</v>
      </c>
      <c r="S380" s="32">
        <v>5</v>
      </c>
      <c r="AL380" s="52" t="s">
        <v>88</v>
      </c>
      <c r="AM380" t="s">
        <v>400</v>
      </c>
      <c r="AN380">
        <v>0</v>
      </c>
      <c r="AO380">
        <v>5</v>
      </c>
      <c r="AQ380">
        <v>5</v>
      </c>
      <c r="AS380" s="52" t="s">
        <v>163</v>
      </c>
    </row>
    <row r="381" spans="1:45">
      <c r="A381" s="28"/>
      <c r="B381" s="28" t="s">
        <v>1061</v>
      </c>
      <c r="C381" s="32" t="s">
        <v>210</v>
      </c>
      <c r="D381" s="83" t="s">
        <v>774</v>
      </c>
      <c r="E381" s="23">
        <v>2</v>
      </c>
      <c r="F381" s="24">
        <v>0</v>
      </c>
      <c r="G381" s="11">
        <v>0</v>
      </c>
      <c r="H381" s="25" t="s">
        <v>17</v>
      </c>
      <c r="I381" s="19">
        <v>1</v>
      </c>
      <c r="J381" s="31">
        <v>1.5</v>
      </c>
      <c r="K381" s="32">
        <v>5</v>
      </c>
      <c r="L381" s="32">
        <v>5</v>
      </c>
      <c r="M381" s="32">
        <v>5</v>
      </c>
      <c r="N381" s="32">
        <v>5</v>
      </c>
      <c r="O381" s="32">
        <v>5</v>
      </c>
      <c r="P381" s="32">
        <v>5</v>
      </c>
      <c r="Q381" s="32">
        <v>5</v>
      </c>
      <c r="R381" s="32">
        <v>5</v>
      </c>
      <c r="S381" s="32">
        <v>5</v>
      </c>
      <c r="AL381" s="52" t="s">
        <v>88</v>
      </c>
      <c r="AM381" t="s">
        <v>400</v>
      </c>
      <c r="AN381">
        <v>6</v>
      </c>
      <c r="AO381">
        <v>999</v>
      </c>
      <c r="AQ381">
        <v>3</v>
      </c>
      <c r="AS381" s="52" t="s">
        <v>163</v>
      </c>
    </row>
    <row r="382" spans="1:45">
      <c r="A382" s="28"/>
      <c r="B382" s="28" t="s">
        <v>1062</v>
      </c>
      <c r="C382" s="32" t="s">
        <v>210</v>
      </c>
      <c r="D382" s="83" t="s">
        <v>1063</v>
      </c>
      <c r="E382" s="23">
        <v>2</v>
      </c>
      <c r="F382" s="24">
        <v>0</v>
      </c>
      <c r="G382" s="11">
        <v>1</v>
      </c>
      <c r="H382" s="25" t="s">
        <v>17</v>
      </c>
      <c r="I382" s="19">
        <v>2</v>
      </c>
      <c r="J382" s="31">
        <v>2</v>
      </c>
      <c r="K382" s="32">
        <v>5</v>
      </c>
      <c r="L382" s="32">
        <v>5</v>
      </c>
      <c r="M382" s="32">
        <v>5</v>
      </c>
      <c r="N382" s="32">
        <v>5</v>
      </c>
      <c r="O382" s="32">
        <v>5</v>
      </c>
      <c r="P382" s="32">
        <v>5</v>
      </c>
      <c r="Q382" s="32">
        <v>5</v>
      </c>
      <c r="R382" s="32">
        <v>5</v>
      </c>
      <c r="S382" s="32">
        <v>5</v>
      </c>
      <c r="AL382" s="52" t="s">
        <v>88</v>
      </c>
      <c r="AM382" t="s">
        <v>1064</v>
      </c>
      <c r="AN382">
        <v>0</v>
      </c>
      <c r="AO382">
        <v>5</v>
      </c>
      <c r="AQ382">
        <v>5</v>
      </c>
      <c r="AS382" s="52" t="s">
        <v>163</v>
      </c>
    </row>
    <row r="383" spans="1:45">
      <c r="A383" s="28"/>
      <c r="B383" s="28" t="s">
        <v>1065</v>
      </c>
      <c r="C383" s="32" t="s">
        <v>210</v>
      </c>
      <c r="D383" s="83" t="s">
        <v>434</v>
      </c>
      <c r="E383" s="23">
        <v>2</v>
      </c>
      <c r="F383" s="24">
        <v>0</v>
      </c>
      <c r="G383" s="11">
        <v>0</v>
      </c>
      <c r="H383" s="25" t="s">
        <v>17</v>
      </c>
      <c r="I383" s="19">
        <v>1</v>
      </c>
      <c r="J383" s="31">
        <v>1.5</v>
      </c>
      <c r="K383" s="32">
        <v>5</v>
      </c>
      <c r="L383" s="32">
        <v>5</v>
      </c>
      <c r="M383" s="32">
        <v>5</v>
      </c>
      <c r="N383" s="32">
        <v>5</v>
      </c>
      <c r="O383" s="32">
        <v>5</v>
      </c>
      <c r="P383" s="32">
        <v>5</v>
      </c>
      <c r="Q383" s="32">
        <v>5</v>
      </c>
      <c r="R383" s="32">
        <v>5</v>
      </c>
      <c r="S383" s="32">
        <v>5</v>
      </c>
      <c r="AL383" s="52" t="s">
        <v>88</v>
      </c>
      <c r="AM383" t="s">
        <v>1064</v>
      </c>
      <c r="AN383">
        <v>6</v>
      </c>
      <c r="AO383">
        <v>999</v>
      </c>
      <c r="AQ383">
        <v>3</v>
      </c>
      <c r="AS383" s="52" t="s">
        <v>163</v>
      </c>
    </row>
    <row r="384" spans="1:45">
      <c r="A384" s="28"/>
      <c r="B384" s="28" t="s">
        <v>1066</v>
      </c>
      <c r="C384" s="32" t="s">
        <v>210</v>
      </c>
      <c r="D384" s="83" t="s">
        <v>1067</v>
      </c>
      <c r="E384" s="23">
        <v>2</v>
      </c>
      <c r="F384" s="24">
        <v>0</v>
      </c>
      <c r="G384" s="11">
        <v>1</v>
      </c>
      <c r="H384" s="25" t="s">
        <v>17</v>
      </c>
      <c r="I384" s="19">
        <v>2</v>
      </c>
      <c r="J384" s="31">
        <v>2</v>
      </c>
      <c r="K384" s="32">
        <v>5</v>
      </c>
      <c r="L384" s="32">
        <v>5</v>
      </c>
      <c r="M384" s="32">
        <v>5</v>
      </c>
      <c r="N384" s="32">
        <v>5</v>
      </c>
      <c r="O384" s="32">
        <v>5</v>
      </c>
      <c r="P384" s="32">
        <v>5</v>
      </c>
      <c r="Q384" s="32">
        <v>5</v>
      </c>
      <c r="R384" s="32">
        <v>5</v>
      </c>
      <c r="S384" s="32">
        <v>5</v>
      </c>
      <c r="AL384" s="52" t="s">
        <v>88</v>
      </c>
      <c r="AM384" t="s">
        <v>314</v>
      </c>
      <c r="AN384">
        <v>0</v>
      </c>
      <c r="AO384">
        <v>5</v>
      </c>
      <c r="AQ384">
        <v>5</v>
      </c>
      <c r="AS384" s="52" t="s">
        <v>163</v>
      </c>
    </row>
    <row r="385" spans="1:45">
      <c r="A385" s="28"/>
      <c r="B385" s="28" t="s">
        <v>1068</v>
      </c>
      <c r="C385" s="32" t="s">
        <v>210</v>
      </c>
      <c r="D385" s="83" t="s">
        <v>1069</v>
      </c>
      <c r="E385" s="23">
        <v>2</v>
      </c>
      <c r="F385" s="24">
        <v>0</v>
      </c>
      <c r="G385" s="11">
        <v>1</v>
      </c>
      <c r="H385" s="25" t="s">
        <v>17</v>
      </c>
      <c r="I385" s="19">
        <v>2</v>
      </c>
      <c r="J385" s="31">
        <v>2</v>
      </c>
      <c r="K385" s="32">
        <v>5</v>
      </c>
      <c r="L385" s="32">
        <v>5</v>
      </c>
      <c r="M385" s="32">
        <v>5</v>
      </c>
      <c r="N385" s="32">
        <v>5</v>
      </c>
      <c r="O385" s="32">
        <v>5</v>
      </c>
      <c r="P385" s="32">
        <v>5</v>
      </c>
      <c r="Q385" s="32">
        <v>5</v>
      </c>
      <c r="R385" s="32">
        <v>5</v>
      </c>
      <c r="S385" s="32">
        <v>5</v>
      </c>
      <c r="AL385" s="52" t="s">
        <v>88</v>
      </c>
      <c r="AM385" t="s">
        <v>314</v>
      </c>
      <c r="AN385">
        <v>6</v>
      </c>
      <c r="AO385">
        <v>999</v>
      </c>
      <c r="AQ385">
        <v>3</v>
      </c>
      <c r="AS385" s="52" t="s">
        <v>163</v>
      </c>
    </row>
    <row r="386" spans="1:45">
      <c r="A386" s="28"/>
      <c r="B386" s="28" t="s">
        <v>1070</v>
      </c>
      <c r="C386" s="32" t="s">
        <v>210</v>
      </c>
      <c r="D386" s="83" t="s">
        <v>1071</v>
      </c>
      <c r="E386" s="23">
        <v>2</v>
      </c>
      <c r="F386" s="24">
        <v>0</v>
      </c>
      <c r="G386" s="11">
        <v>1</v>
      </c>
      <c r="H386" s="25" t="s">
        <v>17</v>
      </c>
      <c r="I386" s="19">
        <v>2</v>
      </c>
      <c r="J386" s="31">
        <v>2</v>
      </c>
      <c r="K386" s="32">
        <v>5</v>
      </c>
      <c r="L386" s="32">
        <v>5</v>
      </c>
      <c r="M386" s="32">
        <v>5</v>
      </c>
      <c r="N386" s="32">
        <v>5</v>
      </c>
      <c r="O386" s="32">
        <v>5</v>
      </c>
      <c r="P386" s="32">
        <v>5</v>
      </c>
      <c r="Q386" s="32">
        <v>5</v>
      </c>
      <c r="R386" s="32">
        <v>5</v>
      </c>
      <c r="S386" s="32">
        <v>5</v>
      </c>
      <c r="AL386" s="52" t="s">
        <v>88</v>
      </c>
      <c r="AM386" t="s">
        <v>1072</v>
      </c>
      <c r="AN386">
        <v>0</v>
      </c>
      <c r="AO386">
        <v>5</v>
      </c>
      <c r="AQ386">
        <v>5</v>
      </c>
      <c r="AS386" s="52" t="s">
        <v>163</v>
      </c>
    </row>
    <row r="387" spans="1:45">
      <c r="A387" s="28"/>
      <c r="B387" s="28" t="s">
        <v>1073</v>
      </c>
      <c r="C387" s="32" t="s">
        <v>210</v>
      </c>
      <c r="D387" s="83" t="s">
        <v>439</v>
      </c>
      <c r="E387" s="23">
        <v>2</v>
      </c>
      <c r="F387" s="24">
        <v>0</v>
      </c>
      <c r="G387" s="11">
        <v>2</v>
      </c>
      <c r="H387" s="25" t="s">
        <v>17</v>
      </c>
      <c r="I387" s="19">
        <v>2</v>
      </c>
      <c r="J387" s="31">
        <v>2</v>
      </c>
      <c r="K387" s="32">
        <v>5</v>
      </c>
      <c r="L387" s="32">
        <v>5</v>
      </c>
      <c r="M387" s="32">
        <v>5</v>
      </c>
      <c r="N387" s="32">
        <v>5</v>
      </c>
      <c r="O387" s="32">
        <v>5</v>
      </c>
      <c r="P387" s="32">
        <v>5</v>
      </c>
      <c r="Q387" s="32">
        <v>5</v>
      </c>
      <c r="R387" s="32">
        <v>5</v>
      </c>
      <c r="S387" s="32">
        <v>5</v>
      </c>
      <c r="AL387" s="52" t="s">
        <v>88</v>
      </c>
      <c r="AM387" t="s">
        <v>1072</v>
      </c>
      <c r="AN387">
        <v>6</v>
      </c>
      <c r="AO387">
        <v>999</v>
      </c>
      <c r="AQ387">
        <v>3</v>
      </c>
      <c r="AS387" s="52" t="s">
        <v>163</v>
      </c>
    </row>
    <row r="388" spans="1:45">
      <c r="A388" s="28"/>
      <c r="B388" s="28" t="s">
        <v>1074</v>
      </c>
      <c r="C388" s="32" t="s">
        <v>88</v>
      </c>
      <c r="D388" s="83" t="s">
        <v>793</v>
      </c>
      <c r="E388" s="23">
        <v>0.46</v>
      </c>
      <c r="F388" s="24">
        <v>0</v>
      </c>
      <c r="G388" s="11">
        <v>0</v>
      </c>
      <c r="H388" s="25" t="s">
        <v>163</v>
      </c>
      <c r="I388" s="19">
        <v>1</v>
      </c>
      <c r="J388" s="31">
        <v>0.3</v>
      </c>
      <c r="K388" s="32">
        <v>5</v>
      </c>
      <c r="L388" s="32">
        <v>3</v>
      </c>
      <c r="M388" s="32">
        <v>3</v>
      </c>
      <c r="N388" s="32">
        <v>3</v>
      </c>
      <c r="O388" s="32">
        <v>3</v>
      </c>
      <c r="P388" s="32">
        <v>3</v>
      </c>
      <c r="Q388" s="32">
        <v>3</v>
      </c>
      <c r="R388" s="32">
        <v>3</v>
      </c>
      <c r="S388" s="32">
        <v>3</v>
      </c>
      <c r="AL388" s="52" t="s">
        <v>88</v>
      </c>
      <c r="AM388" t="s">
        <v>1075</v>
      </c>
      <c r="AN388">
        <v>0</v>
      </c>
      <c r="AO388">
        <v>5</v>
      </c>
      <c r="AQ388">
        <v>5</v>
      </c>
      <c r="AS388" s="52" t="s">
        <v>163</v>
      </c>
    </row>
    <row r="389" spans="1:45">
      <c r="B389" s="28" t="s">
        <v>1076</v>
      </c>
      <c r="C389" s="21" t="s">
        <v>88</v>
      </c>
      <c r="D389" s="22" t="s">
        <v>798</v>
      </c>
      <c r="E389" s="23">
        <v>0.46</v>
      </c>
      <c r="F389" s="24">
        <v>0</v>
      </c>
      <c r="G389" s="11">
        <v>0</v>
      </c>
      <c r="H389" s="25" t="s">
        <v>163</v>
      </c>
      <c r="I389" s="19">
        <v>1</v>
      </c>
      <c r="J389" s="31">
        <v>0.3</v>
      </c>
      <c r="K389" s="32">
        <v>5</v>
      </c>
      <c r="L389" s="32">
        <v>3</v>
      </c>
      <c r="M389" s="32">
        <v>3</v>
      </c>
      <c r="N389" s="32">
        <v>3</v>
      </c>
      <c r="O389" s="32">
        <v>3</v>
      </c>
      <c r="P389" s="32">
        <v>3</v>
      </c>
      <c r="Q389" s="32">
        <v>3</v>
      </c>
      <c r="R389" s="32">
        <v>3</v>
      </c>
      <c r="S389" s="32">
        <v>3</v>
      </c>
      <c r="AL389" s="52" t="s">
        <v>88</v>
      </c>
      <c r="AM389" t="s">
        <v>1075</v>
      </c>
      <c r="AN389">
        <v>6</v>
      </c>
      <c r="AO389">
        <v>999</v>
      </c>
      <c r="AQ389">
        <v>3</v>
      </c>
      <c r="AS389" s="52" t="s">
        <v>163</v>
      </c>
    </row>
    <row r="390" spans="1:45">
      <c r="B390" s="28" t="s">
        <v>1077</v>
      </c>
      <c r="C390" s="21" t="s">
        <v>88</v>
      </c>
      <c r="D390" s="22" t="s">
        <v>803</v>
      </c>
      <c r="E390" s="23">
        <v>0.46</v>
      </c>
      <c r="F390" s="24">
        <v>0</v>
      </c>
      <c r="G390" s="11">
        <v>0</v>
      </c>
      <c r="H390" s="25" t="s">
        <v>163</v>
      </c>
      <c r="I390" s="19">
        <v>1</v>
      </c>
      <c r="J390" s="31">
        <v>0.3</v>
      </c>
      <c r="K390" s="32">
        <v>5</v>
      </c>
      <c r="L390" s="32">
        <v>3</v>
      </c>
      <c r="M390" s="32">
        <v>3</v>
      </c>
      <c r="N390" s="32">
        <v>3</v>
      </c>
      <c r="O390" s="32">
        <v>3</v>
      </c>
      <c r="P390" s="32">
        <v>3</v>
      </c>
      <c r="Q390" s="32">
        <v>3</v>
      </c>
      <c r="R390" s="32">
        <v>3</v>
      </c>
      <c r="S390" s="32">
        <v>3</v>
      </c>
      <c r="AL390" s="52" t="s">
        <v>88</v>
      </c>
      <c r="AM390" t="s">
        <v>318</v>
      </c>
      <c r="AN390">
        <v>0</v>
      </c>
      <c r="AO390">
        <v>5</v>
      </c>
      <c r="AQ390">
        <v>5</v>
      </c>
      <c r="AS390" s="52" t="s">
        <v>163</v>
      </c>
    </row>
    <row r="391" spans="1:45">
      <c r="B391" s="28" t="s">
        <v>1078</v>
      </c>
      <c r="C391" s="21" t="s">
        <v>88</v>
      </c>
      <c r="D391" s="22" t="s">
        <v>89</v>
      </c>
      <c r="E391" s="23">
        <v>0.46</v>
      </c>
      <c r="F391" s="24">
        <v>0</v>
      </c>
      <c r="G391" s="11">
        <v>0</v>
      </c>
      <c r="H391" s="25" t="s">
        <v>163</v>
      </c>
      <c r="I391" s="19">
        <v>1</v>
      </c>
      <c r="J391" s="31">
        <v>0.3</v>
      </c>
      <c r="K391" s="32">
        <v>5</v>
      </c>
      <c r="L391" s="32">
        <v>3</v>
      </c>
      <c r="M391" s="32">
        <v>3</v>
      </c>
      <c r="N391" s="32">
        <v>3</v>
      </c>
      <c r="O391" s="32">
        <v>3</v>
      </c>
      <c r="P391" s="32">
        <v>3</v>
      </c>
      <c r="Q391" s="32">
        <v>3</v>
      </c>
      <c r="R391" s="32">
        <v>3</v>
      </c>
      <c r="S391" s="32">
        <v>3</v>
      </c>
      <c r="AL391" s="52" t="s">
        <v>88</v>
      </c>
      <c r="AM391" t="s">
        <v>318</v>
      </c>
      <c r="AN391">
        <v>6</v>
      </c>
      <c r="AO391">
        <v>999</v>
      </c>
      <c r="AQ391">
        <v>3</v>
      </c>
      <c r="AS391" s="52" t="s">
        <v>163</v>
      </c>
    </row>
    <row r="392" spans="1:45">
      <c r="B392" s="28" t="s">
        <v>1079</v>
      </c>
      <c r="C392" s="21" t="s">
        <v>88</v>
      </c>
      <c r="D392" s="22" t="s">
        <v>282</v>
      </c>
      <c r="E392" s="23">
        <v>0.46</v>
      </c>
      <c r="F392" s="24">
        <v>0</v>
      </c>
      <c r="G392" s="11">
        <v>0</v>
      </c>
      <c r="H392" s="25" t="s">
        <v>163</v>
      </c>
      <c r="I392" s="19">
        <v>1</v>
      </c>
      <c r="J392" s="31">
        <v>0.3</v>
      </c>
      <c r="K392" s="32">
        <v>5</v>
      </c>
      <c r="L392" s="32">
        <v>3</v>
      </c>
      <c r="M392" s="32">
        <v>3</v>
      </c>
      <c r="N392" s="32">
        <v>3</v>
      </c>
      <c r="O392" s="32">
        <v>3</v>
      </c>
      <c r="P392" s="32">
        <v>3</v>
      </c>
      <c r="Q392" s="32">
        <v>3</v>
      </c>
      <c r="R392" s="32">
        <v>3</v>
      </c>
      <c r="S392" s="32">
        <v>3</v>
      </c>
      <c r="AL392" s="52" t="s">
        <v>88</v>
      </c>
      <c r="AM392" t="s">
        <v>1080</v>
      </c>
      <c r="AN392">
        <v>0</v>
      </c>
      <c r="AO392">
        <v>5</v>
      </c>
      <c r="AQ392">
        <v>5</v>
      </c>
      <c r="AS392" s="52" t="s">
        <v>163</v>
      </c>
    </row>
    <row r="393" spans="1:45">
      <c r="B393" s="28" t="s">
        <v>1081</v>
      </c>
      <c r="C393" s="21" t="s">
        <v>88</v>
      </c>
      <c r="D393" s="22" t="s">
        <v>816</v>
      </c>
      <c r="E393" s="23">
        <v>0.46</v>
      </c>
      <c r="F393" s="24">
        <v>0</v>
      </c>
      <c r="G393" s="11">
        <v>0</v>
      </c>
      <c r="H393" s="25" t="s">
        <v>163</v>
      </c>
      <c r="I393" s="19">
        <v>1</v>
      </c>
      <c r="J393" s="31">
        <v>0.3</v>
      </c>
      <c r="K393" s="32">
        <v>5</v>
      </c>
      <c r="L393" s="32">
        <v>3</v>
      </c>
      <c r="M393" s="32">
        <v>3</v>
      </c>
      <c r="N393" s="32">
        <v>3</v>
      </c>
      <c r="O393" s="32">
        <v>3</v>
      </c>
      <c r="P393" s="32">
        <v>3</v>
      </c>
      <c r="Q393" s="32">
        <v>3</v>
      </c>
      <c r="R393" s="32">
        <v>3</v>
      </c>
      <c r="S393" s="32">
        <v>3</v>
      </c>
      <c r="AL393" s="52" t="s">
        <v>88</v>
      </c>
      <c r="AM393" t="s">
        <v>1080</v>
      </c>
      <c r="AN393">
        <v>6</v>
      </c>
      <c r="AO393">
        <v>999</v>
      </c>
      <c r="AQ393">
        <v>3</v>
      </c>
      <c r="AS393" s="52" t="s">
        <v>163</v>
      </c>
    </row>
    <row r="394" spans="1:45">
      <c r="B394" s="28" t="s">
        <v>1082</v>
      </c>
      <c r="C394" s="21" t="s">
        <v>88</v>
      </c>
      <c r="D394" s="22" t="s">
        <v>821</v>
      </c>
      <c r="E394" s="23">
        <v>0.46</v>
      </c>
      <c r="F394" s="24">
        <v>0</v>
      </c>
      <c r="G394" s="11">
        <v>0</v>
      </c>
      <c r="H394" s="25" t="s">
        <v>163</v>
      </c>
      <c r="I394" s="19">
        <v>1</v>
      </c>
      <c r="J394" s="31">
        <v>0.3</v>
      </c>
      <c r="K394" s="32">
        <v>5</v>
      </c>
      <c r="L394" s="32">
        <v>3</v>
      </c>
      <c r="M394" s="32">
        <v>3</v>
      </c>
      <c r="N394" s="32">
        <v>3</v>
      </c>
      <c r="O394" s="32">
        <v>3</v>
      </c>
      <c r="P394" s="32">
        <v>3</v>
      </c>
      <c r="Q394" s="32">
        <v>3</v>
      </c>
      <c r="R394" s="32">
        <v>3</v>
      </c>
      <c r="S394" s="32">
        <v>3</v>
      </c>
      <c r="AL394" s="52" t="s">
        <v>88</v>
      </c>
      <c r="AM394" t="s">
        <v>322</v>
      </c>
      <c r="AN394">
        <v>0</v>
      </c>
      <c r="AO394">
        <v>5</v>
      </c>
      <c r="AQ394">
        <v>5</v>
      </c>
      <c r="AS394" s="52" t="s">
        <v>163</v>
      </c>
    </row>
    <row r="395" spans="1:45">
      <c r="B395" s="28" t="s">
        <v>1083</v>
      </c>
      <c r="C395" s="21" t="s">
        <v>88</v>
      </c>
      <c r="D395" s="22" t="s">
        <v>826</v>
      </c>
      <c r="E395" s="23">
        <v>0.46</v>
      </c>
      <c r="F395" s="24">
        <v>0</v>
      </c>
      <c r="G395" s="11">
        <v>0</v>
      </c>
      <c r="H395" s="25" t="s">
        <v>163</v>
      </c>
      <c r="I395" s="19">
        <v>1</v>
      </c>
      <c r="J395" s="31">
        <v>0.3</v>
      </c>
      <c r="K395" s="32">
        <v>5</v>
      </c>
      <c r="L395" s="32">
        <v>3</v>
      </c>
      <c r="M395" s="32">
        <v>3</v>
      </c>
      <c r="N395" s="32">
        <v>3</v>
      </c>
      <c r="O395" s="32">
        <v>3</v>
      </c>
      <c r="P395" s="32">
        <v>3</v>
      </c>
      <c r="Q395" s="32">
        <v>3</v>
      </c>
      <c r="R395" s="32">
        <v>3</v>
      </c>
      <c r="S395" s="32">
        <v>3</v>
      </c>
      <c r="AL395" s="52" t="s">
        <v>88</v>
      </c>
      <c r="AM395" t="s">
        <v>322</v>
      </c>
      <c r="AN395">
        <v>6</v>
      </c>
      <c r="AO395">
        <v>999</v>
      </c>
      <c r="AQ395">
        <v>3</v>
      </c>
      <c r="AS395" s="52" t="s">
        <v>163</v>
      </c>
    </row>
    <row r="396" spans="1:45">
      <c r="B396" s="28" t="s">
        <v>1084</v>
      </c>
      <c r="C396" s="21" t="s">
        <v>88</v>
      </c>
      <c r="D396" s="22" t="s">
        <v>829</v>
      </c>
      <c r="E396" s="23">
        <v>0.46</v>
      </c>
      <c r="F396" s="24">
        <v>0</v>
      </c>
      <c r="G396" s="11">
        <v>0</v>
      </c>
      <c r="H396" s="25" t="s">
        <v>163</v>
      </c>
      <c r="I396" s="19">
        <v>1</v>
      </c>
      <c r="J396" s="31">
        <v>0.3</v>
      </c>
      <c r="K396" s="32">
        <v>5</v>
      </c>
      <c r="L396" s="32">
        <v>3</v>
      </c>
      <c r="M396" s="32">
        <v>3</v>
      </c>
      <c r="N396" s="32">
        <v>3</v>
      </c>
      <c r="O396" s="32">
        <v>3</v>
      </c>
      <c r="P396" s="32">
        <v>3</v>
      </c>
      <c r="Q396" s="32">
        <v>3</v>
      </c>
      <c r="R396" s="32">
        <v>3</v>
      </c>
      <c r="S396" s="32">
        <v>3</v>
      </c>
      <c r="AL396" s="52" t="s">
        <v>88</v>
      </c>
      <c r="AM396" t="s">
        <v>1085</v>
      </c>
      <c r="AN396">
        <v>0</v>
      </c>
      <c r="AO396">
        <v>5</v>
      </c>
      <c r="AQ396">
        <v>5</v>
      </c>
      <c r="AS396" s="52" t="s">
        <v>163</v>
      </c>
    </row>
    <row r="397" spans="1:45">
      <c r="B397" s="28" t="s">
        <v>1086</v>
      </c>
      <c r="C397" s="21" t="s">
        <v>88</v>
      </c>
      <c r="D397" s="22" t="s">
        <v>832</v>
      </c>
      <c r="E397" s="23">
        <v>0.46</v>
      </c>
      <c r="F397" s="24">
        <v>0</v>
      </c>
      <c r="G397" s="11">
        <v>0</v>
      </c>
      <c r="H397" s="25" t="s">
        <v>163</v>
      </c>
      <c r="I397" s="19">
        <v>1</v>
      </c>
      <c r="J397" s="31">
        <v>0.3</v>
      </c>
      <c r="K397" s="32">
        <v>5</v>
      </c>
      <c r="L397" s="32">
        <v>3</v>
      </c>
      <c r="M397" s="32">
        <v>3</v>
      </c>
      <c r="N397" s="32">
        <v>3</v>
      </c>
      <c r="O397" s="32">
        <v>3</v>
      </c>
      <c r="P397" s="32">
        <v>3</v>
      </c>
      <c r="Q397" s="32">
        <v>3</v>
      </c>
      <c r="R397" s="32">
        <v>3</v>
      </c>
      <c r="S397" s="32">
        <v>3</v>
      </c>
      <c r="AL397" s="52" t="s">
        <v>88</v>
      </c>
      <c r="AM397" t="s">
        <v>1085</v>
      </c>
      <c r="AN397">
        <v>6</v>
      </c>
      <c r="AO397">
        <v>999</v>
      </c>
      <c r="AQ397">
        <v>3</v>
      </c>
      <c r="AS397" s="52" t="s">
        <v>163</v>
      </c>
    </row>
    <row r="398" spans="1:45">
      <c r="B398" s="28" t="s">
        <v>1087</v>
      </c>
      <c r="C398" s="21" t="s">
        <v>88</v>
      </c>
      <c r="D398" s="22" t="s">
        <v>290</v>
      </c>
      <c r="E398" s="23">
        <v>0.46</v>
      </c>
      <c r="F398" s="24">
        <v>0</v>
      </c>
      <c r="G398" s="11">
        <v>0</v>
      </c>
      <c r="H398" s="25" t="s">
        <v>163</v>
      </c>
      <c r="I398" s="19">
        <v>1</v>
      </c>
      <c r="J398" s="31">
        <v>0.3</v>
      </c>
      <c r="K398" s="32">
        <v>5</v>
      </c>
      <c r="L398" s="32">
        <v>3</v>
      </c>
      <c r="M398" s="32">
        <v>3</v>
      </c>
      <c r="N398" s="32">
        <v>3</v>
      </c>
      <c r="O398" s="32">
        <v>3</v>
      </c>
      <c r="P398" s="32">
        <v>3</v>
      </c>
      <c r="Q398" s="32">
        <v>3</v>
      </c>
      <c r="R398" s="32">
        <v>3</v>
      </c>
      <c r="S398" s="32">
        <v>3</v>
      </c>
      <c r="AL398" s="52" t="s">
        <v>88</v>
      </c>
      <c r="AM398" t="s">
        <v>410</v>
      </c>
      <c r="AN398">
        <v>0</v>
      </c>
      <c r="AO398">
        <v>5</v>
      </c>
      <c r="AQ398">
        <v>5</v>
      </c>
      <c r="AS398" s="52" t="s">
        <v>163</v>
      </c>
    </row>
    <row r="399" spans="1:45">
      <c r="B399" s="28" t="s">
        <v>1088</v>
      </c>
      <c r="C399" s="21" t="s">
        <v>88</v>
      </c>
      <c r="D399" s="22" t="s">
        <v>837</v>
      </c>
      <c r="E399" s="23">
        <v>0.46</v>
      </c>
      <c r="F399" s="24">
        <v>0</v>
      </c>
      <c r="G399" s="11">
        <v>0</v>
      </c>
      <c r="H399" s="25" t="s">
        <v>163</v>
      </c>
      <c r="I399" s="19">
        <v>1</v>
      </c>
      <c r="J399" s="31">
        <v>0.3</v>
      </c>
      <c r="K399" s="32">
        <v>5</v>
      </c>
      <c r="L399" s="32">
        <v>3</v>
      </c>
      <c r="M399" s="32">
        <v>3</v>
      </c>
      <c r="N399" s="32">
        <v>3</v>
      </c>
      <c r="O399" s="32">
        <v>3</v>
      </c>
      <c r="P399" s="32">
        <v>3</v>
      </c>
      <c r="Q399" s="32">
        <v>3</v>
      </c>
      <c r="R399" s="32">
        <v>3</v>
      </c>
      <c r="S399" s="32">
        <v>3</v>
      </c>
      <c r="AL399" s="52" t="s">
        <v>88</v>
      </c>
      <c r="AM399" t="s">
        <v>410</v>
      </c>
      <c r="AN399">
        <v>6</v>
      </c>
      <c r="AO399">
        <v>999</v>
      </c>
      <c r="AQ399">
        <v>3</v>
      </c>
      <c r="AS399" s="52" t="s">
        <v>163</v>
      </c>
    </row>
    <row r="400" spans="1:45">
      <c r="B400" s="28" t="s">
        <v>1089</v>
      </c>
      <c r="C400" s="21" t="s">
        <v>88</v>
      </c>
      <c r="D400" s="22" t="s">
        <v>1090</v>
      </c>
      <c r="E400" s="23">
        <v>0.6</v>
      </c>
      <c r="F400" s="24">
        <v>0</v>
      </c>
      <c r="G400" s="11">
        <v>2</v>
      </c>
      <c r="H400" s="25" t="s">
        <v>163</v>
      </c>
      <c r="I400" s="19">
        <v>2</v>
      </c>
      <c r="J400" s="31">
        <v>0.6</v>
      </c>
      <c r="K400" s="32">
        <v>5</v>
      </c>
      <c r="L400" s="32">
        <v>3</v>
      </c>
      <c r="M400" s="32">
        <v>3</v>
      </c>
      <c r="N400" s="32">
        <v>3</v>
      </c>
      <c r="O400" s="32">
        <v>3</v>
      </c>
      <c r="P400" s="32">
        <v>3</v>
      </c>
      <c r="Q400" s="32">
        <v>3</v>
      </c>
      <c r="R400" s="32">
        <v>3</v>
      </c>
      <c r="S400" s="32">
        <v>3</v>
      </c>
      <c r="AL400" s="52" t="s">
        <v>88</v>
      </c>
      <c r="AM400" t="s">
        <v>1091</v>
      </c>
      <c r="AN400">
        <v>0</v>
      </c>
      <c r="AO400">
        <v>5</v>
      </c>
      <c r="AQ400">
        <v>5</v>
      </c>
      <c r="AS400" s="52" t="s">
        <v>163</v>
      </c>
    </row>
    <row r="401" spans="2:45">
      <c r="B401" s="28" t="s">
        <v>1092</v>
      </c>
      <c r="C401" s="21" t="s">
        <v>88</v>
      </c>
      <c r="D401" s="22" t="s">
        <v>843</v>
      </c>
      <c r="E401" s="23">
        <v>0.46</v>
      </c>
      <c r="F401" s="24">
        <v>0</v>
      </c>
      <c r="G401" s="11">
        <v>0</v>
      </c>
      <c r="H401" s="25" t="s">
        <v>163</v>
      </c>
      <c r="I401" s="19">
        <v>1</v>
      </c>
      <c r="J401" s="31">
        <v>0.3</v>
      </c>
      <c r="K401" s="32">
        <v>5</v>
      </c>
      <c r="L401" s="32">
        <v>3</v>
      </c>
      <c r="M401" s="32">
        <v>3</v>
      </c>
      <c r="N401" s="32">
        <v>3</v>
      </c>
      <c r="O401" s="32">
        <v>3</v>
      </c>
      <c r="P401" s="32">
        <v>3</v>
      </c>
      <c r="Q401" s="32">
        <v>3</v>
      </c>
      <c r="R401" s="32">
        <v>3</v>
      </c>
      <c r="S401" s="32">
        <v>3</v>
      </c>
      <c r="AL401" s="52" t="s">
        <v>88</v>
      </c>
      <c r="AM401" t="s">
        <v>1091</v>
      </c>
      <c r="AN401">
        <v>6</v>
      </c>
      <c r="AO401">
        <v>999</v>
      </c>
      <c r="AQ401">
        <v>3</v>
      </c>
      <c r="AS401" s="52" t="s">
        <v>163</v>
      </c>
    </row>
    <row r="402" spans="2:45">
      <c r="B402" s="28" t="s">
        <v>1093</v>
      </c>
      <c r="C402" s="21" t="s">
        <v>88</v>
      </c>
      <c r="D402" s="22" t="s">
        <v>1094</v>
      </c>
      <c r="E402" s="23">
        <v>0.6</v>
      </c>
      <c r="F402" s="24">
        <v>0</v>
      </c>
      <c r="G402" s="11">
        <v>1</v>
      </c>
      <c r="H402" s="25" t="s">
        <v>163</v>
      </c>
      <c r="I402" s="19">
        <v>2</v>
      </c>
      <c r="J402" s="31">
        <v>0.6</v>
      </c>
      <c r="K402" s="32">
        <v>5</v>
      </c>
      <c r="L402" s="32">
        <v>3</v>
      </c>
      <c r="M402" s="32">
        <v>3</v>
      </c>
      <c r="N402" s="32">
        <v>3</v>
      </c>
      <c r="O402" s="32">
        <v>3</v>
      </c>
      <c r="P402" s="32">
        <v>3</v>
      </c>
      <c r="Q402" s="32">
        <v>3</v>
      </c>
      <c r="R402" s="32">
        <v>3</v>
      </c>
      <c r="S402" s="32">
        <v>3</v>
      </c>
      <c r="AL402" s="52" t="s">
        <v>88</v>
      </c>
      <c r="AM402" t="s">
        <v>1095</v>
      </c>
      <c r="AN402">
        <v>0</v>
      </c>
      <c r="AO402">
        <v>5</v>
      </c>
      <c r="AQ402">
        <v>5</v>
      </c>
      <c r="AS402" s="52" t="s">
        <v>163</v>
      </c>
    </row>
    <row r="403" spans="2:45">
      <c r="B403" s="28" t="s">
        <v>1096</v>
      </c>
      <c r="C403" s="21" t="s">
        <v>88</v>
      </c>
      <c r="D403" s="22" t="s">
        <v>1097</v>
      </c>
      <c r="E403" s="23">
        <v>0.6</v>
      </c>
      <c r="F403" s="24">
        <v>0</v>
      </c>
      <c r="G403" s="11">
        <v>2</v>
      </c>
      <c r="H403" s="25" t="s">
        <v>163</v>
      </c>
      <c r="I403" s="19">
        <v>2</v>
      </c>
      <c r="J403" s="31">
        <v>0.6</v>
      </c>
      <c r="K403" s="32">
        <v>5</v>
      </c>
      <c r="L403" s="32">
        <v>3</v>
      </c>
      <c r="M403" s="32">
        <v>3</v>
      </c>
      <c r="N403" s="32">
        <v>3</v>
      </c>
      <c r="O403" s="32">
        <v>3</v>
      </c>
      <c r="P403" s="32">
        <v>3</v>
      </c>
      <c r="Q403" s="32">
        <v>3</v>
      </c>
      <c r="R403" s="32">
        <v>3</v>
      </c>
      <c r="S403" s="32">
        <v>3</v>
      </c>
      <c r="AL403" s="52" t="s">
        <v>88</v>
      </c>
      <c r="AM403" t="s">
        <v>1095</v>
      </c>
      <c r="AN403">
        <v>6</v>
      </c>
      <c r="AO403">
        <v>999</v>
      </c>
      <c r="AQ403">
        <v>3</v>
      </c>
      <c r="AS403" s="52" t="s">
        <v>163</v>
      </c>
    </row>
    <row r="404" spans="2:45">
      <c r="B404" s="28" t="s">
        <v>1098</v>
      </c>
      <c r="C404" s="21" t="s">
        <v>88</v>
      </c>
      <c r="D404" s="22" t="s">
        <v>851</v>
      </c>
      <c r="E404" s="23">
        <v>0.46</v>
      </c>
      <c r="F404" s="24">
        <v>0</v>
      </c>
      <c r="G404" s="11">
        <v>0</v>
      </c>
      <c r="H404" s="25" t="s">
        <v>163</v>
      </c>
      <c r="I404" s="19">
        <v>1</v>
      </c>
      <c r="J404" s="31">
        <v>0.3</v>
      </c>
      <c r="K404" s="32">
        <v>5</v>
      </c>
      <c r="L404" s="32">
        <v>3</v>
      </c>
      <c r="M404" s="32">
        <v>3</v>
      </c>
      <c r="N404" s="32">
        <v>3</v>
      </c>
      <c r="O404" s="32">
        <v>3</v>
      </c>
      <c r="P404" s="32">
        <v>3</v>
      </c>
      <c r="Q404" s="32">
        <v>3</v>
      </c>
      <c r="R404" s="32">
        <v>3</v>
      </c>
      <c r="S404" s="32">
        <v>3</v>
      </c>
      <c r="AL404" s="52" t="s">
        <v>88</v>
      </c>
      <c r="AM404" t="s">
        <v>332</v>
      </c>
      <c r="AN404">
        <v>0</v>
      </c>
      <c r="AO404">
        <v>5</v>
      </c>
      <c r="AQ404">
        <v>5</v>
      </c>
      <c r="AS404" s="52" t="s">
        <v>163</v>
      </c>
    </row>
    <row r="405" spans="2:45">
      <c r="B405" s="28" t="s">
        <v>1099</v>
      </c>
      <c r="C405" s="21" t="s">
        <v>88</v>
      </c>
      <c r="D405" s="22" t="s">
        <v>854</v>
      </c>
      <c r="E405" s="23">
        <v>0.46</v>
      </c>
      <c r="F405" s="24">
        <v>0</v>
      </c>
      <c r="G405" s="11">
        <v>0</v>
      </c>
      <c r="H405" s="25" t="s">
        <v>163</v>
      </c>
      <c r="I405" s="19">
        <v>1</v>
      </c>
      <c r="J405" s="31">
        <v>0.3</v>
      </c>
      <c r="K405" s="32">
        <v>5</v>
      </c>
      <c r="L405" s="32">
        <v>3</v>
      </c>
      <c r="M405" s="32">
        <v>3</v>
      </c>
      <c r="N405" s="32">
        <v>3</v>
      </c>
      <c r="O405" s="32">
        <v>3</v>
      </c>
      <c r="P405" s="32">
        <v>3</v>
      </c>
      <c r="Q405" s="32">
        <v>3</v>
      </c>
      <c r="R405" s="32">
        <v>3</v>
      </c>
      <c r="S405" s="32">
        <v>3</v>
      </c>
      <c r="AL405" s="52" t="s">
        <v>88</v>
      </c>
      <c r="AM405" t="s">
        <v>332</v>
      </c>
      <c r="AN405">
        <v>6</v>
      </c>
      <c r="AO405">
        <v>999</v>
      </c>
      <c r="AQ405">
        <v>3</v>
      </c>
      <c r="AS405" s="52" t="s">
        <v>163</v>
      </c>
    </row>
    <row r="406" spans="2:45">
      <c r="B406" s="28" t="s">
        <v>1100</v>
      </c>
      <c r="C406" s="21" t="s">
        <v>88</v>
      </c>
      <c r="D406" s="22" t="s">
        <v>211</v>
      </c>
      <c r="E406" s="23">
        <v>0.46</v>
      </c>
      <c r="F406" s="24">
        <v>0</v>
      </c>
      <c r="G406" s="11">
        <v>0</v>
      </c>
      <c r="H406" s="25" t="s">
        <v>163</v>
      </c>
      <c r="I406" s="19">
        <v>1</v>
      </c>
      <c r="J406" s="31">
        <v>0.3</v>
      </c>
      <c r="K406" s="32">
        <v>5</v>
      </c>
      <c r="L406" s="32">
        <v>3</v>
      </c>
      <c r="M406" s="32">
        <v>3</v>
      </c>
      <c r="N406" s="32">
        <v>3</v>
      </c>
      <c r="O406" s="32">
        <v>3</v>
      </c>
      <c r="P406" s="32">
        <v>3</v>
      </c>
      <c r="Q406" s="32">
        <v>3</v>
      </c>
      <c r="R406" s="32">
        <v>3</v>
      </c>
      <c r="S406" s="32">
        <v>3</v>
      </c>
      <c r="AL406" s="52" t="s">
        <v>88</v>
      </c>
      <c r="AM406" t="s">
        <v>707</v>
      </c>
      <c r="AN406">
        <v>0</v>
      </c>
      <c r="AO406">
        <v>5</v>
      </c>
      <c r="AQ406">
        <v>5</v>
      </c>
      <c r="AS406" s="52" t="s">
        <v>163</v>
      </c>
    </row>
    <row r="407" spans="2:45">
      <c r="B407" s="28" t="s">
        <v>1101</v>
      </c>
      <c r="C407" s="21" t="s">
        <v>88</v>
      </c>
      <c r="D407" s="22" t="s">
        <v>1102</v>
      </c>
      <c r="E407" s="23">
        <v>0.6</v>
      </c>
      <c r="F407" s="24">
        <v>0</v>
      </c>
      <c r="G407" s="11">
        <v>1</v>
      </c>
      <c r="H407" s="25" t="s">
        <v>163</v>
      </c>
      <c r="I407" s="19">
        <v>2</v>
      </c>
      <c r="J407" s="31">
        <v>0.6</v>
      </c>
      <c r="K407" s="32">
        <v>5</v>
      </c>
      <c r="L407" s="32">
        <v>3</v>
      </c>
      <c r="M407" s="32">
        <v>3</v>
      </c>
      <c r="N407" s="32">
        <v>3</v>
      </c>
      <c r="O407" s="32">
        <v>3</v>
      </c>
      <c r="P407" s="32">
        <v>3</v>
      </c>
      <c r="Q407" s="32">
        <v>3</v>
      </c>
      <c r="R407" s="32">
        <v>3</v>
      </c>
      <c r="S407" s="32">
        <v>3</v>
      </c>
      <c r="AL407" s="52" t="s">
        <v>88</v>
      </c>
      <c r="AM407" t="s">
        <v>707</v>
      </c>
      <c r="AN407">
        <v>6</v>
      </c>
      <c r="AO407">
        <v>999</v>
      </c>
      <c r="AQ407">
        <v>3</v>
      </c>
      <c r="AS407" s="52" t="s">
        <v>163</v>
      </c>
    </row>
    <row r="408" spans="2:45">
      <c r="B408" s="28" t="s">
        <v>1103</v>
      </c>
      <c r="C408" s="21" t="s">
        <v>88</v>
      </c>
      <c r="D408" s="22" t="s">
        <v>861</v>
      </c>
      <c r="E408" s="23">
        <v>0.46</v>
      </c>
      <c r="F408" s="24">
        <v>0</v>
      </c>
      <c r="G408" s="11">
        <v>0</v>
      </c>
      <c r="H408" s="25" t="s">
        <v>163</v>
      </c>
      <c r="I408" s="19">
        <v>1</v>
      </c>
      <c r="J408" s="31">
        <v>0.3</v>
      </c>
      <c r="K408" s="32">
        <v>5</v>
      </c>
      <c r="L408" s="32">
        <v>3</v>
      </c>
      <c r="M408" s="32">
        <v>3</v>
      </c>
      <c r="N408" s="32">
        <v>3</v>
      </c>
      <c r="O408" s="32">
        <v>3</v>
      </c>
      <c r="P408" s="32">
        <v>3</v>
      </c>
      <c r="Q408" s="32">
        <v>3</v>
      </c>
      <c r="R408" s="32">
        <v>3</v>
      </c>
      <c r="S408" s="32">
        <v>3</v>
      </c>
      <c r="AL408" s="52" t="s">
        <v>88</v>
      </c>
      <c r="AM408" t="s">
        <v>336</v>
      </c>
      <c r="AN408">
        <v>0</v>
      </c>
      <c r="AO408">
        <v>5</v>
      </c>
      <c r="AQ408">
        <v>5</v>
      </c>
      <c r="AS408" s="52" t="s">
        <v>163</v>
      </c>
    </row>
    <row r="409" spans="2:45">
      <c r="B409" s="28" t="s">
        <v>1104</v>
      </c>
      <c r="C409" s="21" t="s">
        <v>88</v>
      </c>
      <c r="D409" s="22" t="s">
        <v>214</v>
      </c>
      <c r="E409" s="23">
        <v>0.46</v>
      </c>
      <c r="F409" s="24">
        <v>0</v>
      </c>
      <c r="G409" s="11">
        <v>0</v>
      </c>
      <c r="H409" s="25" t="s">
        <v>163</v>
      </c>
      <c r="I409" s="19">
        <v>1</v>
      </c>
      <c r="J409" s="31">
        <v>0.3</v>
      </c>
      <c r="K409" s="32">
        <v>5</v>
      </c>
      <c r="L409" s="32">
        <v>3</v>
      </c>
      <c r="M409" s="32">
        <v>3</v>
      </c>
      <c r="N409" s="32">
        <v>3</v>
      </c>
      <c r="O409" s="32">
        <v>3</v>
      </c>
      <c r="P409" s="32">
        <v>3</v>
      </c>
      <c r="Q409" s="32">
        <v>3</v>
      </c>
      <c r="R409" s="32">
        <v>3</v>
      </c>
      <c r="S409" s="32">
        <v>3</v>
      </c>
      <c r="AL409" s="52" t="s">
        <v>88</v>
      </c>
      <c r="AM409" t="s">
        <v>336</v>
      </c>
      <c r="AN409">
        <v>6</v>
      </c>
      <c r="AO409">
        <v>999</v>
      </c>
      <c r="AQ409">
        <v>3</v>
      </c>
      <c r="AS409" s="52" t="s">
        <v>163</v>
      </c>
    </row>
    <row r="410" spans="2:45">
      <c r="B410" s="28" t="s">
        <v>1105</v>
      </c>
      <c r="C410" s="21" t="s">
        <v>88</v>
      </c>
      <c r="D410" s="22" t="s">
        <v>866</v>
      </c>
      <c r="E410" s="23">
        <v>0.46</v>
      </c>
      <c r="F410" s="24">
        <v>0</v>
      </c>
      <c r="G410" s="11">
        <v>0</v>
      </c>
      <c r="H410" s="25" t="s">
        <v>163</v>
      </c>
      <c r="I410" s="19">
        <v>1</v>
      </c>
      <c r="J410" s="31">
        <v>0.3</v>
      </c>
      <c r="K410" s="32">
        <v>5</v>
      </c>
      <c r="L410" s="32">
        <v>3</v>
      </c>
      <c r="M410" s="32">
        <v>3</v>
      </c>
      <c r="N410" s="32">
        <v>3</v>
      </c>
      <c r="O410" s="32">
        <v>3</v>
      </c>
      <c r="P410" s="32">
        <v>3</v>
      </c>
      <c r="Q410" s="32">
        <v>3</v>
      </c>
      <c r="R410" s="32">
        <v>3</v>
      </c>
      <c r="S410" s="32">
        <v>3</v>
      </c>
      <c r="AL410" s="52" t="s">
        <v>88</v>
      </c>
      <c r="AM410" t="s">
        <v>1106</v>
      </c>
      <c r="AN410">
        <v>0</v>
      </c>
      <c r="AO410">
        <v>5</v>
      </c>
      <c r="AQ410">
        <v>5</v>
      </c>
      <c r="AS410" s="52" t="s">
        <v>163</v>
      </c>
    </row>
    <row r="411" spans="2:45">
      <c r="B411" s="28" t="s">
        <v>1107</v>
      </c>
      <c r="C411" s="21" t="s">
        <v>88</v>
      </c>
      <c r="D411" s="22" t="s">
        <v>1108</v>
      </c>
      <c r="E411" s="23">
        <v>0.6</v>
      </c>
      <c r="F411" s="24">
        <v>0</v>
      </c>
      <c r="G411" s="11">
        <v>2</v>
      </c>
      <c r="H411" s="25" t="s">
        <v>163</v>
      </c>
      <c r="I411" s="19">
        <v>2</v>
      </c>
      <c r="J411" s="31">
        <v>0.6</v>
      </c>
      <c r="K411" s="32">
        <v>5</v>
      </c>
      <c r="L411" s="32">
        <v>3</v>
      </c>
      <c r="M411" s="32">
        <v>3</v>
      </c>
      <c r="N411" s="32">
        <v>3</v>
      </c>
      <c r="O411" s="32">
        <v>3</v>
      </c>
      <c r="P411" s="32">
        <v>3</v>
      </c>
      <c r="Q411" s="32">
        <v>3</v>
      </c>
      <c r="R411" s="32">
        <v>3</v>
      </c>
      <c r="S411" s="32">
        <v>3</v>
      </c>
      <c r="AL411" s="52" t="s">
        <v>88</v>
      </c>
      <c r="AM411" t="s">
        <v>1106</v>
      </c>
      <c r="AN411">
        <v>6</v>
      </c>
      <c r="AO411">
        <v>999</v>
      </c>
      <c r="AQ411">
        <v>3</v>
      </c>
      <c r="AS411" s="52" t="s">
        <v>163</v>
      </c>
    </row>
    <row r="412" spans="2:45">
      <c r="B412" s="28" t="s">
        <v>1109</v>
      </c>
      <c r="C412" s="21" t="s">
        <v>88</v>
      </c>
      <c r="D412" s="22" t="s">
        <v>1110</v>
      </c>
      <c r="E412" s="23">
        <v>0.6</v>
      </c>
      <c r="F412" s="24">
        <v>0</v>
      </c>
      <c r="G412" s="11">
        <v>1</v>
      </c>
      <c r="H412" s="25" t="s">
        <v>163</v>
      </c>
      <c r="I412" s="19">
        <v>2</v>
      </c>
      <c r="J412" s="31">
        <v>0.6</v>
      </c>
      <c r="K412" s="32">
        <v>5</v>
      </c>
      <c r="L412" s="32">
        <v>3</v>
      </c>
      <c r="M412" s="32">
        <v>3</v>
      </c>
      <c r="N412" s="32">
        <v>3</v>
      </c>
      <c r="O412" s="32">
        <v>3</v>
      </c>
      <c r="P412" s="32">
        <v>3</v>
      </c>
      <c r="Q412" s="32">
        <v>3</v>
      </c>
      <c r="R412" s="32">
        <v>3</v>
      </c>
      <c r="S412" s="32">
        <v>3</v>
      </c>
      <c r="AL412" s="52" t="s">
        <v>88</v>
      </c>
      <c r="AM412" t="s">
        <v>425</v>
      </c>
      <c r="AN412">
        <v>0</v>
      </c>
      <c r="AO412">
        <v>5</v>
      </c>
      <c r="AQ412">
        <v>5</v>
      </c>
      <c r="AS412" s="52" t="s">
        <v>163</v>
      </c>
    </row>
    <row r="413" spans="2:45">
      <c r="B413" s="28" t="s">
        <v>1111</v>
      </c>
      <c r="C413" s="21" t="s">
        <v>88</v>
      </c>
      <c r="D413" s="22" t="s">
        <v>875</v>
      </c>
      <c r="E413" s="23">
        <v>0.46</v>
      </c>
      <c r="F413" s="24">
        <v>0</v>
      </c>
      <c r="G413" s="11">
        <v>0</v>
      </c>
      <c r="H413" s="25" t="s">
        <v>163</v>
      </c>
      <c r="I413" s="19">
        <v>1</v>
      </c>
      <c r="J413" s="31">
        <v>0.3</v>
      </c>
      <c r="K413" s="32">
        <v>5</v>
      </c>
      <c r="L413" s="32">
        <v>3</v>
      </c>
      <c r="M413" s="32">
        <v>3</v>
      </c>
      <c r="N413" s="32">
        <v>3</v>
      </c>
      <c r="O413" s="32">
        <v>3</v>
      </c>
      <c r="P413" s="32">
        <v>3</v>
      </c>
      <c r="Q413" s="32">
        <v>3</v>
      </c>
      <c r="R413" s="32">
        <v>3</v>
      </c>
      <c r="S413" s="32">
        <v>3</v>
      </c>
      <c r="AL413" s="52" t="s">
        <v>88</v>
      </c>
      <c r="AM413" t="s">
        <v>425</v>
      </c>
      <c r="AN413">
        <v>6</v>
      </c>
      <c r="AO413">
        <v>999</v>
      </c>
      <c r="AQ413">
        <v>3</v>
      </c>
      <c r="AS413" s="52" t="s">
        <v>163</v>
      </c>
    </row>
    <row r="414" spans="2:45">
      <c r="B414" s="28" t="s">
        <v>1112</v>
      </c>
      <c r="C414" s="21" t="s">
        <v>88</v>
      </c>
      <c r="D414" s="22" t="s">
        <v>878</v>
      </c>
      <c r="E414" s="23">
        <v>0.46</v>
      </c>
      <c r="F414" s="24">
        <v>0</v>
      </c>
      <c r="G414" s="11">
        <v>0</v>
      </c>
      <c r="H414" s="25" t="s">
        <v>163</v>
      </c>
      <c r="I414" s="19">
        <v>1</v>
      </c>
      <c r="J414" s="31">
        <v>0.3</v>
      </c>
      <c r="K414" s="32">
        <v>5</v>
      </c>
      <c r="L414" s="32">
        <v>3</v>
      </c>
      <c r="M414" s="32">
        <v>3</v>
      </c>
      <c r="N414" s="32">
        <v>3</v>
      </c>
      <c r="O414" s="32">
        <v>3</v>
      </c>
      <c r="P414" s="32">
        <v>3</v>
      </c>
      <c r="Q414" s="32">
        <v>3</v>
      </c>
      <c r="R414" s="32">
        <v>3</v>
      </c>
      <c r="S414" s="32">
        <v>3</v>
      </c>
      <c r="AL414" s="52" t="s">
        <v>88</v>
      </c>
      <c r="AM414" t="s">
        <v>1113</v>
      </c>
      <c r="AN414">
        <v>0</v>
      </c>
      <c r="AO414">
        <v>5</v>
      </c>
      <c r="AQ414">
        <v>5</v>
      </c>
      <c r="AS414" s="52" t="s">
        <v>163</v>
      </c>
    </row>
    <row r="415" spans="2:45">
      <c r="B415" s="28" t="s">
        <v>1114</v>
      </c>
      <c r="C415" s="21" t="s">
        <v>88</v>
      </c>
      <c r="D415" s="22" t="s">
        <v>312</v>
      </c>
      <c r="E415" s="23">
        <v>0.46</v>
      </c>
      <c r="F415" s="24">
        <v>0</v>
      </c>
      <c r="G415" s="11">
        <v>0</v>
      </c>
      <c r="H415" s="25" t="s">
        <v>163</v>
      </c>
      <c r="I415" s="19">
        <v>1</v>
      </c>
      <c r="J415" s="31">
        <v>0.3</v>
      </c>
      <c r="K415" s="32">
        <v>5</v>
      </c>
      <c r="L415" s="32">
        <v>3</v>
      </c>
      <c r="M415" s="32">
        <v>3</v>
      </c>
      <c r="N415" s="32">
        <v>3</v>
      </c>
      <c r="O415" s="32">
        <v>3</v>
      </c>
      <c r="P415" s="32">
        <v>3</v>
      </c>
      <c r="Q415" s="32">
        <v>3</v>
      </c>
      <c r="R415" s="32">
        <v>3</v>
      </c>
      <c r="S415" s="32">
        <v>3</v>
      </c>
      <c r="AL415" s="52" t="s">
        <v>88</v>
      </c>
      <c r="AM415" t="s">
        <v>1113</v>
      </c>
      <c r="AN415">
        <v>6</v>
      </c>
      <c r="AO415">
        <v>999</v>
      </c>
      <c r="AQ415">
        <v>3</v>
      </c>
      <c r="AS415" s="52" t="s">
        <v>163</v>
      </c>
    </row>
    <row r="416" spans="2:45">
      <c r="B416" s="28" t="s">
        <v>1115</v>
      </c>
      <c r="C416" s="21" t="s">
        <v>88</v>
      </c>
      <c r="D416" s="22" t="s">
        <v>324</v>
      </c>
      <c r="E416" s="23">
        <v>0.46</v>
      </c>
      <c r="F416" s="24">
        <v>0</v>
      </c>
      <c r="G416" s="11">
        <v>0</v>
      </c>
      <c r="H416" s="25" t="s">
        <v>163</v>
      </c>
      <c r="I416" s="19">
        <v>1</v>
      </c>
      <c r="J416" s="31">
        <v>0.3</v>
      </c>
      <c r="K416" s="32">
        <v>5</v>
      </c>
      <c r="L416" s="32">
        <v>3</v>
      </c>
      <c r="M416" s="32">
        <v>3</v>
      </c>
      <c r="N416" s="32">
        <v>3</v>
      </c>
      <c r="O416" s="32">
        <v>3</v>
      </c>
      <c r="P416" s="32">
        <v>3</v>
      </c>
      <c r="Q416" s="32">
        <v>3</v>
      </c>
      <c r="R416" s="32">
        <v>3</v>
      </c>
      <c r="S416" s="32">
        <v>3</v>
      </c>
      <c r="AL416" s="52" t="s">
        <v>88</v>
      </c>
      <c r="AM416" t="s">
        <v>428</v>
      </c>
      <c r="AN416">
        <v>0</v>
      </c>
      <c r="AO416">
        <v>5</v>
      </c>
      <c r="AQ416">
        <v>5</v>
      </c>
      <c r="AS416" s="52" t="s">
        <v>163</v>
      </c>
    </row>
    <row r="417" spans="2:45">
      <c r="B417" s="28" t="s">
        <v>1116</v>
      </c>
      <c r="C417" s="21" t="s">
        <v>88</v>
      </c>
      <c r="D417" s="22" t="s">
        <v>225</v>
      </c>
      <c r="E417" s="23">
        <v>0.46</v>
      </c>
      <c r="F417" s="24">
        <v>0</v>
      </c>
      <c r="G417" s="11">
        <v>0</v>
      </c>
      <c r="H417" s="25" t="s">
        <v>163</v>
      </c>
      <c r="I417" s="19">
        <v>1</v>
      </c>
      <c r="J417" s="31">
        <v>0.3</v>
      </c>
      <c r="K417" s="32">
        <v>5</v>
      </c>
      <c r="L417" s="32">
        <v>3</v>
      </c>
      <c r="M417" s="32">
        <v>3</v>
      </c>
      <c r="N417" s="32">
        <v>3</v>
      </c>
      <c r="O417" s="32">
        <v>3</v>
      </c>
      <c r="P417" s="32">
        <v>3</v>
      </c>
      <c r="Q417" s="32">
        <v>3</v>
      </c>
      <c r="R417" s="32">
        <v>3</v>
      </c>
      <c r="S417" s="32">
        <v>3</v>
      </c>
      <c r="AL417" s="52" t="s">
        <v>88</v>
      </c>
      <c r="AM417" t="s">
        <v>428</v>
      </c>
      <c r="AN417">
        <v>6</v>
      </c>
      <c r="AO417">
        <v>999</v>
      </c>
      <c r="AQ417">
        <v>3</v>
      </c>
      <c r="AS417" s="52" t="s">
        <v>163</v>
      </c>
    </row>
    <row r="418" spans="2:45">
      <c r="B418" s="28" t="s">
        <v>1117</v>
      </c>
      <c r="C418" s="21" t="s">
        <v>88</v>
      </c>
      <c r="D418" s="22" t="s">
        <v>887</v>
      </c>
      <c r="E418" s="23">
        <v>0.46</v>
      </c>
      <c r="F418" s="24">
        <v>0</v>
      </c>
      <c r="G418" s="11">
        <v>0</v>
      </c>
      <c r="H418" s="25" t="s">
        <v>163</v>
      </c>
      <c r="I418" s="19">
        <v>1</v>
      </c>
      <c r="J418" s="31">
        <v>0.3</v>
      </c>
      <c r="K418" s="32">
        <v>5</v>
      </c>
      <c r="L418" s="32">
        <v>3</v>
      </c>
      <c r="M418" s="32">
        <v>3</v>
      </c>
      <c r="N418" s="32">
        <v>3</v>
      </c>
      <c r="O418" s="32">
        <v>3</v>
      </c>
      <c r="P418" s="32">
        <v>3</v>
      </c>
      <c r="Q418" s="32">
        <v>3</v>
      </c>
      <c r="R418" s="32">
        <v>3</v>
      </c>
      <c r="S418" s="32">
        <v>3</v>
      </c>
      <c r="AL418" s="52" t="s">
        <v>88</v>
      </c>
      <c r="AM418" t="s">
        <v>352</v>
      </c>
      <c r="AN418">
        <v>0</v>
      </c>
      <c r="AO418">
        <v>5</v>
      </c>
      <c r="AQ418">
        <v>5</v>
      </c>
      <c r="AS418" s="52" t="s">
        <v>163</v>
      </c>
    </row>
    <row r="419" spans="2:45">
      <c r="B419" s="28" t="s">
        <v>1118</v>
      </c>
      <c r="C419" s="21" t="s">
        <v>88</v>
      </c>
      <c r="D419" s="22" t="s">
        <v>890</v>
      </c>
      <c r="E419" s="23">
        <v>0.46</v>
      </c>
      <c r="F419" s="24">
        <v>0</v>
      </c>
      <c r="G419" s="11">
        <v>0</v>
      </c>
      <c r="H419" s="25" t="s">
        <v>163</v>
      </c>
      <c r="I419" s="19">
        <v>1</v>
      </c>
      <c r="J419" s="31">
        <v>0.3</v>
      </c>
      <c r="K419" s="32">
        <v>5</v>
      </c>
      <c r="L419" s="32">
        <v>3</v>
      </c>
      <c r="M419" s="32">
        <v>3</v>
      </c>
      <c r="N419" s="32">
        <v>3</v>
      </c>
      <c r="O419" s="32">
        <v>3</v>
      </c>
      <c r="P419" s="32">
        <v>3</v>
      </c>
      <c r="Q419" s="32">
        <v>3</v>
      </c>
      <c r="R419" s="32">
        <v>3</v>
      </c>
      <c r="S419" s="32">
        <v>3</v>
      </c>
      <c r="AL419" s="52" t="s">
        <v>88</v>
      </c>
      <c r="AM419" t="s">
        <v>352</v>
      </c>
      <c r="AN419">
        <v>6</v>
      </c>
      <c r="AO419">
        <v>999</v>
      </c>
      <c r="AQ419">
        <v>3</v>
      </c>
      <c r="AS419" s="52" t="s">
        <v>163</v>
      </c>
    </row>
    <row r="420" spans="2:45">
      <c r="B420" s="28" t="s">
        <v>1119</v>
      </c>
      <c r="C420" s="21" t="s">
        <v>88</v>
      </c>
      <c r="D420" s="22" t="s">
        <v>893</v>
      </c>
      <c r="E420" s="23">
        <v>0.46</v>
      </c>
      <c r="F420" s="24">
        <v>0</v>
      </c>
      <c r="G420" s="11">
        <v>0</v>
      </c>
      <c r="H420" s="25" t="s">
        <v>163</v>
      </c>
      <c r="I420" s="19">
        <v>1</v>
      </c>
      <c r="J420" s="31">
        <v>0.3</v>
      </c>
      <c r="K420" s="32">
        <v>5</v>
      </c>
      <c r="L420" s="32">
        <v>3</v>
      </c>
      <c r="M420" s="32">
        <v>3</v>
      </c>
      <c r="N420" s="32">
        <v>3</v>
      </c>
      <c r="O420" s="32">
        <v>3</v>
      </c>
      <c r="P420" s="32">
        <v>3</v>
      </c>
      <c r="Q420" s="32">
        <v>3</v>
      </c>
      <c r="R420" s="32">
        <v>3</v>
      </c>
      <c r="S420" s="32">
        <v>3</v>
      </c>
      <c r="AL420" s="52" t="s">
        <v>88</v>
      </c>
      <c r="AM420" t="s">
        <v>356</v>
      </c>
      <c r="AN420">
        <v>0</v>
      </c>
      <c r="AO420">
        <v>5</v>
      </c>
      <c r="AQ420">
        <v>5</v>
      </c>
      <c r="AS420" s="52" t="s">
        <v>163</v>
      </c>
    </row>
    <row r="421" spans="2:45">
      <c r="B421" s="28" t="s">
        <v>1120</v>
      </c>
      <c r="C421" s="21" t="s">
        <v>88</v>
      </c>
      <c r="D421" s="22" t="s">
        <v>334</v>
      </c>
      <c r="E421" s="23">
        <v>0.46</v>
      </c>
      <c r="F421" s="24">
        <v>0</v>
      </c>
      <c r="G421" s="11">
        <v>0</v>
      </c>
      <c r="H421" s="25" t="s">
        <v>163</v>
      </c>
      <c r="I421" s="19">
        <v>1</v>
      </c>
      <c r="J421" s="31">
        <v>0.3</v>
      </c>
      <c r="K421" s="32">
        <v>5</v>
      </c>
      <c r="L421" s="32">
        <v>3</v>
      </c>
      <c r="M421" s="32">
        <v>3</v>
      </c>
      <c r="N421" s="32">
        <v>3</v>
      </c>
      <c r="O421" s="32">
        <v>3</v>
      </c>
      <c r="P421" s="32">
        <v>3</v>
      </c>
      <c r="Q421" s="32">
        <v>3</v>
      </c>
      <c r="R421" s="32">
        <v>3</v>
      </c>
      <c r="S421" s="32">
        <v>3</v>
      </c>
      <c r="AL421" s="52" t="s">
        <v>88</v>
      </c>
      <c r="AM421" t="s">
        <v>356</v>
      </c>
      <c r="AN421">
        <v>6</v>
      </c>
      <c r="AO421">
        <v>999</v>
      </c>
      <c r="AQ421">
        <v>3</v>
      </c>
      <c r="AS421" s="52" t="s">
        <v>163</v>
      </c>
    </row>
    <row r="422" spans="2:45">
      <c r="B422" s="28" t="s">
        <v>1121</v>
      </c>
      <c r="C422" s="21" t="s">
        <v>88</v>
      </c>
      <c r="D422" s="22" t="s">
        <v>898</v>
      </c>
      <c r="E422" s="23">
        <v>0.46</v>
      </c>
      <c r="F422" s="24">
        <v>0</v>
      </c>
      <c r="G422" s="11">
        <v>0</v>
      </c>
      <c r="H422" s="25" t="s">
        <v>163</v>
      </c>
      <c r="I422" s="19">
        <v>1</v>
      </c>
      <c r="J422" s="31">
        <v>0.3</v>
      </c>
      <c r="K422" s="32">
        <v>5</v>
      </c>
      <c r="L422" s="32">
        <v>3</v>
      </c>
      <c r="M422" s="32">
        <v>3</v>
      </c>
      <c r="N422" s="32">
        <v>3</v>
      </c>
      <c r="O422" s="32">
        <v>3</v>
      </c>
      <c r="P422" s="32">
        <v>3</v>
      </c>
      <c r="Q422" s="32">
        <v>3</v>
      </c>
      <c r="R422" s="32">
        <v>3</v>
      </c>
      <c r="S422" s="32">
        <v>3</v>
      </c>
      <c r="AL422" s="52" t="s">
        <v>88</v>
      </c>
      <c r="AM422" t="s">
        <v>1122</v>
      </c>
      <c r="AN422">
        <v>0</v>
      </c>
      <c r="AO422">
        <v>5</v>
      </c>
      <c r="AQ422">
        <v>5</v>
      </c>
      <c r="AS422" s="52" t="s">
        <v>163</v>
      </c>
    </row>
    <row r="423" spans="2:45">
      <c r="B423" s="28" t="s">
        <v>1123</v>
      </c>
      <c r="C423" s="21" t="s">
        <v>88</v>
      </c>
      <c r="D423" s="22" t="s">
        <v>237</v>
      </c>
      <c r="E423" s="23">
        <v>0.46</v>
      </c>
      <c r="F423" s="24">
        <v>0</v>
      </c>
      <c r="G423" s="11">
        <v>0</v>
      </c>
      <c r="H423" s="25" t="s">
        <v>163</v>
      </c>
      <c r="I423" s="19">
        <v>1</v>
      </c>
      <c r="J423" s="31">
        <v>0.3</v>
      </c>
      <c r="K423" s="32">
        <v>5</v>
      </c>
      <c r="L423" s="32">
        <v>3</v>
      </c>
      <c r="M423" s="32">
        <v>3</v>
      </c>
      <c r="N423" s="32">
        <v>3</v>
      </c>
      <c r="O423" s="32">
        <v>3</v>
      </c>
      <c r="P423" s="32">
        <v>3</v>
      </c>
      <c r="Q423" s="32">
        <v>3</v>
      </c>
      <c r="R423" s="32">
        <v>3</v>
      </c>
      <c r="S423" s="32">
        <v>3</v>
      </c>
      <c r="AL423" s="52" t="s">
        <v>88</v>
      </c>
      <c r="AM423" t="s">
        <v>1122</v>
      </c>
      <c r="AN423">
        <v>6</v>
      </c>
      <c r="AO423">
        <v>999</v>
      </c>
      <c r="AQ423">
        <v>3</v>
      </c>
      <c r="AS423" s="52" t="s">
        <v>163</v>
      </c>
    </row>
    <row r="424" spans="2:45">
      <c r="B424" s="28" t="s">
        <v>1124</v>
      </c>
      <c r="C424" s="21" t="s">
        <v>88</v>
      </c>
      <c r="D424" s="22" t="s">
        <v>903</v>
      </c>
      <c r="E424" s="23">
        <v>0.46</v>
      </c>
      <c r="F424" s="24">
        <v>0</v>
      </c>
      <c r="G424" s="11">
        <v>0</v>
      </c>
      <c r="H424" s="25" t="s">
        <v>163</v>
      </c>
      <c r="I424" s="19">
        <v>1</v>
      </c>
      <c r="J424" s="31">
        <v>0.3</v>
      </c>
      <c r="K424" s="32">
        <v>5</v>
      </c>
      <c r="L424" s="32">
        <v>3</v>
      </c>
      <c r="M424" s="32">
        <v>3</v>
      </c>
      <c r="N424" s="32">
        <v>3</v>
      </c>
      <c r="O424" s="32">
        <v>3</v>
      </c>
      <c r="P424" s="32">
        <v>3</v>
      </c>
      <c r="Q424" s="32">
        <v>3</v>
      </c>
      <c r="R424" s="32">
        <v>3</v>
      </c>
      <c r="S424" s="32">
        <v>3</v>
      </c>
      <c r="AL424" s="52" t="s">
        <v>88</v>
      </c>
      <c r="AM424" t="s">
        <v>1125</v>
      </c>
      <c r="AN424">
        <v>0</v>
      </c>
      <c r="AO424">
        <v>5</v>
      </c>
      <c r="AQ424">
        <v>5</v>
      </c>
      <c r="AS424" s="52" t="s">
        <v>163</v>
      </c>
    </row>
    <row r="425" spans="2:45">
      <c r="B425" s="28" t="s">
        <v>1126</v>
      </c>
      <c r="C425" s="21" t="s">
        <v>88</v>
      </c>
      <c r="D425" s="22" t="s">
        <v>906</v>
      </c>
      <c r="E425" s="23">
        <v>0.46</v>
      </c>
      <c r="F425" s="24">
        <v>0</v>
      </c>
      <c r="G425" s="11">
        <v>0</v>
      </c>
      <c r="H425" s="25" t="s">
        <v>163</v>
      </c>
      <c r="I425" s="19">
        <v>1</v>
      </c>
      <c r="J425" s="31">
        <v>0.3</v>
      </c>
      <c r="K425" s="32">
        <v>5</v>
      </c>
      <c r="L425" s="32">
        <v>3</v>
      </c>
      <c r="M425" s="32">
        <v>3</v>
      </c>
      <c r="N425" s="32">
        <v>3</v>
      </c>
      <c r="O425" s="32">
        <v>3</v>
      </c>
      <c r="P425" s="32">
        <v>3</v>
      </c>
      <c r="Q425" s="32">
        <v>3</v>
      </c>
      <c r="R425" s="32">
        <v>3</v>
      </c>
      <c r="S425" s="32">
        <v>3</v>
      </c>
      <c r="AL425" s="52" t="s">
        <v>88</v>
      </c>
      <c r="AM425" t="s">
        <v>1125</v>
      </c>
      <c r="AN425">
        <v>6</v>
      </c>
      <c r="AO425">
        <v>999</v>
      </c>
      <c r="AQ425">
        <v>3</v>
      </c>
      <c r="AS425" s="52" t="s">
        <v>163</v>
      </c>
    </row>
    <row r="426" spans="2:45">
      <c r="B426" s="28" t="s">
        <v>1127</v>
      </c>
      <c r="C426" s="21" t="s">
        <v>88</v>
      </c>
      <c r="D426" s="22" t="s">
        <v>250</v>
      </c>
      <c r="E426" s="23">
        <v>0.46</v>
      </c>
      <c r="F426" s="24">
        <v>0</v>
      </c>
      <c r="G426" s="11">
        <v>0</v>
      </c>
      <c r="H426" s="25" t="s">
        <v>163</v>
      </c>
      <c r="I426" s="19">
        <v>1</v>
      </c>
      <c r="J426" s="31">
        <v>0.3</v>
      </c>
      <c r="K426" s="32">
        <v>5</v>
      </c>
      <c r="L426" s="32">
        <v>3</v>
      </c>
      <c r="M426" s="32">
        <v>3</v>
      </c>
      <c r="N426" s="32">
        <v>3</v>
      </c>
      <c r="O426" s="32">
        <v>3</v>
      </c>
      <c r="P426" s="32">
        <v>3</v>
      </c>
      <c r="Q426" s="32">
        <v>3</v>
      </c>
      <c r="R426" s="32">
        <v>3</v>
      </c>
      <c r="S426" s="32">
        <v>3</v>
      </c>
      <c r="AL426" s="52" t="s">
        <v>88</v>
      </c>
      <c r="AM426" t="s">
        <v>1128</v>
      </c>
      <c r="AN426">
        <v>0</v>
      </c>
      <c r="AO426">
        <v>5</v>
      </c>
      <c r="AQ426">
        <v>5</v>
      </c>
      <c r="AS426" s="52" t="s">
        <v>163</v>
      </c>
    </row>
    <row r="427" spans="2:45">
      <c r="B427" s="28" t="s">
        <v>1129</v>
      </c>
      <c r="C427" s="21" t="s">
        <v>88</v>
      </c>
      <c r="D427" s="22" t="s">
        <v>911</v>
      </c>
      <c r="E427" s="23">
        <v>0.46</v>
      </c>
      <c r="F427" s="24">
        <v>0</v>
      </c>
      <c r="G427" s="11">
        <v>0</v>
      </c>
      <c r="H427" s="25" t="s">
        <v>163</v>
      </c>
      <c r="I427" s="19">
        <v>1</v>
      </c>
      <c r="J427" s="31">
        <v>0.3</v>
      </c>
      <c r="K427" s="32">
        <v>5</v>
      </c>
      <c r="L427" s="32">
        <v>3</v>
      </c>
      <c r="M427" s="32">
        <v>3</v>
      </c>
      <c r="N427" s="32">
        <v>3</v>
      </c>
      <c r="O427" s="32">
        <v>3</v>
      </c>
      <c r="P427" s="32">
        <v>3</v>
      </c>
      <c r="Q427" s="32">
        <v>3</v>
      </c>
      <c r="R427" s="32">
        <v>3</v>
      </c>
      <c r="S427" s="32">
        <v>3</v>
      </c>
      <c r="AL427" s="52" t="s">
        <v>88</v>
      </c>
      <c r="AM427" t="s">
        <v>1128</v>
      </c>
      <c r="AN427">
        <v>6</v>
      </c>
      <c r="AO427">
        <v>999</v>
      </c>
      <c r="AQ427">
        <v>3</v>
      </c>
      <c r="AS427" s="52" t="s">
        <v>163</v>
      </c>
    </row>
    <row r="428" spans="2:45">
      <c r="B428" s="28" t="s">
        <v>1130</v>
      </c>
      <c r="C428" s="21" t="s">
        <v>88</v>
      </c>
      <c r="D428" s="22" t="s">
        <v>916</v>
      </c>
      <c r="E428" s="23">
        <v>0.46</v>
      </c>
      <c r="F428" s="24">
        <v>0</v>
      </c>
      <c r="G428" s="11">
        <v>0</v>
      </c>
      <c r="H428" s="25" t="s">
        <v>163</v>
      </c>
      <c r="I428" s="19">
        <v>1</v>
      </c>
      <c r="J428" s="31">
        <v>0.3</v>
      </c>
      <c r="K428" s="32">
        <v>5</v>
      </c>
      <c r="L428" s="32">
        <v>3</v>
      </c>
      <c r="M428" s="32">
        <v>3</v>
      </c>
      <c r="N428" s="32">
        <v>3</v>
      </c>
      <c r="O428" s="32">
        <v>3</v>
      </c>
      <c r="P428" s="32">
        <v>3</v>
      </c>
      <c r="Q428" s="32">
        <v>3</v>
      </c>
      <c r="R428" s="32">
        <v>3</v>
      </c>
      <c r="S428" s="32">
        <v>3</v>
      </c>
      <c r="AL428" s="52" t="s">
        <v>88</v>
      </c>
      <c r="AM428" t="s">
        <v>360</v>
      </c>
      <c r="AN428">
        <v>0</v>
      </c>
      <c r="AO428">
        <v>5</v>
      </c>
      <c r="AQ428">
        <v>5</v>
      </c>
      <c r="AS428" s="52" t="s">
        <v>163</v>
      </c>
    </row>
    <row r="429" spans="2:45">
      <c r="B429" s="28" t="s">
        <v>1131</v>
      </c>
      <c r="C429" s="21" t="s">
        <v>88</v>
      </c>
      <c r="D429" s="22" t="s">
        <v>921</v>
      </c>
      <c r="E429" s="23">
        <v>0.46</v>
      </c>
      <c r="F429" s="24">
        <v>0</v>
      </c>
      <c r="G429" s="11">
        <v>0</v>
      </c>
      <c r="H429" s="25" t="s">
        <v>163</v>
      </c>
      <c r="I429" s="19">
        <v>1</v>
      </c>
      <c r="J429" s="31">
        <v>0.3</v>
      </c>
      <c r="K429" s="32">
        <v>5</v>
      </c>
      <c r="L429" s="32">
        <v>3</v>
      </c>
      <c r="M429" s="32">
        <v>3</v>
      </c>
      <c r="N429" s="32">
        <v>3</v>
      </c>
      <c r="O429" s="32">
        <v>3</v>
      </c>
      <c r="P429" s="32">
        <v>3</v>
      </c>
      <c r="Q429" s="32">
        <v>3</v>
      </c>
      <c r="R429" s="32">
        <v>3</v>
      </c>
      <c r="S429" s="32">
        <v>3</v>
      </c>
      <c r="AL429" s="52" t="s">
        <v>88</v>
      </c>
      <c r="AM429" t="s">
        <v>360</v>
      </c>
      <c r="AN429">
        <v>6</v>
      </c>
      <c r="AO429">
        <v>999</v>
      </c>
      <c r="AQ429">
        <v>3</v>
      </c>
      <c r="AS429" s="52" t="s">
        <v>163</v>
      </c>
    </row>
    <row r="430" spans="2:45">
      <c r="B430" s="28" t="s">
        <v>1132</v>
      </c>
      <c r="C430" s="21" t="s">
        <v>88</v>
      </c>
      <c r="D430" s="22" t="s">
        <v>368</v>
      </c>
      <c r="E430" s="23">
        <v>0.46</v>
      </c>
      <c r="F430" s="24">
        <v>0</v>
      </c>
      <c r="G430" s="11">
        <v>0</v>
      </c>
      <c r="H430" s="25" t="s">
        <v>163</v>
      </c>
      <c r="I430" s="19">
        <v>1</v>
      </c>
      <c r="J430" s="31">
        <v>0.3</v>
      </c>
      <c r="K430" s="32">
        <v>5</v>
      </c>
      <c r="L430" s="32">
        <v>3</v>
      </c>
      <c r="M430" s="32">
        <v>3</v>
      </c>
      <c r="N430" s="32">
        <v>3</v>
      </c>
      <c r="O430" s="32">
        <v>3</v>
      </c>
      <c r="P430" s="32">
        <v>3</v>
      </c>
      <c r="Q430" s="32">
        <v>3</v>
      </c>
      <c r="R430" s="32">
        <v>3</v>
      </c>
      <c r="S430" s="32">
        <v>3</v>
      </c>
      <c r="AL430" s="52" t="s">
        <v>88</v>
      </c>
      <c r="AM430" t="s">
        <v>1133</v>
      </c>
      <c r="AN430">
        <v>0</v>
      </c>
      <c r="AO430">
        <v>5</v>
      </c>
      <c r="AQ430">
        <v>5</v>
      </c>
      <c r="AS430" s="52" t="s">
        <v>163</v>
      </c>
    </row>
    <row r="431" spans="2:45">
      <c r="B431" s="28" t="s">
        <v>1134</v>
      </c>
      <c r="C431" s="21" t="s">
        <v>88</v>
      </c>
      <c r="D431" s="22" t="s">
        <v>930</v>
      </c>
      <c r="E431" s="23">
        <v>0.46</v>
      </c>
      <c r="F431" s="24">
        <v>0</v>
      </c>
      <c r="G431" s="11">
        <v>0</v>
      </c>
      <c r="H431" s="25" t="s">
        <v>163</v>
      </c>
      <c r="I431" s="19">
        <v>1</v>
      </c>
      <c r="J431" s="31">
        <v>0.3</v>
      </c>
      <c r="K431" s="32">
        <v>5</v>
      </c>
      <c r="L431" s="32">
        <v>3</v>
      </c>
      <c r="M431" s="32">
        <v>3</v>
      </c>
      <c r="N431" s="32">
        <v>3</v>
      </c>
      <c r="O431" s="32">
        <v>3</v>
      </c>
      <c r="P431" s="32">
        <v>3</v>
      </c>
      <c r="Q431" s="32">
        <v>3</v>
      </c>
      <c r="R431" s="32">
        <v>3</v>
      </c>
      <c r="S431" s="32">
        <v>3</v>
      </c>
      <c r="AL431" s="52" t="s">
        <v>88</v>
      </c>
      <c r="AM431" t="s">
        <v>1133</v>
      </c>
      <c r="AN431">
        <v>6</v>
      </c>
      <c r="AO431">
        <v>999</v>
      </c>
      <c r="AQ431">
        <v>3</v>
      </c>
      <c r="AS431" s="52" t="s">
        <v>163</v>
      </c>
    </row>
    <row r="432" spans="2:45">
      <c r="B432" s="28" t="s">
        <v>1135</v>
      </c>
      <c r="C432" s="21" t="s">
        <v>88</v>
      </c>
      <c r="D432" s="22" t="s">
        <v>934</v>
      </c>
      <c r="E432" s="23">
        <v>0.46</v>
      </c>
      <c r="F432" s="24">
        <v>0</v>
      </c>
      <c r="G432" s="11">
        <v>0</v>
      </c>
      <c r="H432" s="25" t="s">
        <v>163</v>
      </c>
      <c r="I432" s="19">
        <v>1</v>
      </c>
      <c r="J432" s="31">
        <v>0.3</v>
      </c>
      <c r="K432" s="32">
        <v>5</v>
      </c>
      <c r="L432" s="32">
        <v>3</v>
      </c>
      <c r="M432" s="32">
        <v>3</v>
      </c>
      <c r="N432" s="32">
        <v>3</v>
      </c>
      <c r="O432" s="32">
        <v>3</v>
      </c>
      <c r="P432" s="32">
        <v>3</v>
      </c>
      <c r="Q432" s="32">
        <v>3</v>
      </c>
      <c r="R432" s="32">
        <v>3</v>
      </c>
      <c r="S432" s="32">
        <v>3</v>
      </c>
      <c r="AL432" s="52" t="s">
        <v>88</v>
      </c>
      <c r="AM432" t="s">
        <v>366</v>
      </c>
      <c r="AN432">
        <v>0</v>
      </c>
      <c r="AO432">
        <v>5</v>
      </c>
      <c r="AQ432">
        <v>5</v>
      </c>
      <c r="AS432" s="52" t="s">
        <v>163</v>
      </c>
    </row>
    <row r="433" spans="2:45">
      <c r="B433" s="28" t="s">
        <v>1136</v>
      </c>
      <c r="C433" s="21" t="s">
        <v>88</v>
      </c>
      <c r="D433" s="22" t="s">
        <v>939</v>
      </c>
      <c r="E433" s="23">
        <v>0.46</v>
      </c>
      <c r="F433" s="24">
        <v>0</v>
      </c>
      <c r="G433" s="11">
        <v>0</v>
      </c>
      <c r="H433" s="25" t="s">
        <v>163</v>
      </c>
      <c r="I433" s="19">
        <v>1</v>
      </c>
      <c r="J433" s="31">
        <v>0.3</v>
      </c>
      <c r="K433" s="32">
        <v>5</v>
      </c>
      <c r="L433" s="32">
        <v>3</v>
      </c>
      <c r="M433" s="32">
        <v>3</v>
      </c>
      <c r="N433" s="32">
        <v>3</v>
      </c>
      <c r="O433" s="32">
        <v>3</v>
      </c>
      <c r="P433" s="32">
        <v>3</v>
      </c>
      <c r="Q433" s="32">
        <v>3</v>
      </c>
      <c r="R433" s="32">
        <v>3</v>
      </c>
      <c r="S433" s="32">
        <v>3</v>
      </c>
      <c r="AL433" s="52" t="s">
        <v>88</v>
      </c>
      <c r="AM433" t="s">
        <v>366</v>
      </c>
      <c r="AN433">
        <v>6</v>
      </c>
      <c r="AO433">
        <v>999</v>
      </c>
      <c r="AQ433">
        <v>3</v>
      </c>
      <c r="AS433" s="52" t="s">
        <v>163</v>
      </c>
    </row>
    <row r="434" spans="2:45">
      <c r="B434" s="28" t="s">
        <v>1137</v>
      </c>
      <c r="C434" s="21" t="s">
        <v>88</v>
      </c>
      <c r="D434" s="22" t="s">
        <v>943</v>
      </c>
      <c r="E434" s="23">
        <v>0.46</v>
      </c>
      <c r="F434" s="24">
        <v>0</v>
      </c>
      <c r="G434" s="11">
        <v>0</v>
      </c>
      <c r="H434" s="25" t="s">
        <v>163</v>
      </c>
      <c r="I434" s="19">
        <v>1</v>
      </c>
      <c r="J434" s="31">
        <v>0.3</v>
      </c>
      <c r="K434" s="32">
        <v>5</v>
      </c>
      <c r="L434" s="32">
        <v>3</v>
      </c>
      <c r="M434" s="32">
        <v>3</v>
      </c>
      <c r="N434" s="32">
        <v>3</v>
      </c>
      <c r="O434" s="32">
        <v>3</v>
      </c>
      <c r="P434" s="32">
        <v>3</v>
      </c>
      <c r="Q434" s="32">
        <v>3</v>
      </c>
      <c r="R434" s="32">
        <v>3</v>
      </c>
      <c r="S434" s="32">
        <v>3</v>
      </c>
      <c r="AL434" s="52" t="s">
        <v>88</v>
      </c>
      <c r="AM434" t="s">
        <v>369</v>
      </c>
      <c r="AN434">
        <v>0</v>
      </c>
      <c r="AO434">
        <v>5</v>
      </c>
      <c r="AQ434">
        <v>5</v>
      </c>
      <c r="AS434" s="52" t="s">
        <v>163</v>
      </c>
    </row>
    <row r="435" spans="2:45">
      <c r="B435" s="28" t="s">
        <v>1138</v>
      </c>
      <c r="C435" s="21" t="s">
        <v>88</v>
      </c>
      <c r="D435" s="22" t="s">
        <v>492</v>
      </c>
      <c r="E435" s="23">
        <v>0.46</v>
      </c>
      <c r="F435" s="24">
        <v>0</v>
      </c>
      <c r="G435" s="11">
        <v>0</v>
      </c>
      <c r="H435" s="25" t="s">
        <v>163</v>
      </c>
      <c r="I435" s="19">
        <v>1</v>
      </c>
      <c r="J435" s="31">
        <v>0.3</v>
      </c>
      <c r="K435" s="32">
        <v>5</v>
      </c>
      <c r="L435" s="32">
        <v>3</v>
      </c>
      <c r="M435" s="32">
        <v>3</v>
      </c>
      <c r="N435" s="32">
        <v>3</v>
      </c>
      <c r="O435" s="32">
        <v>3</v>
      </c>
      <c r="P435" s="32">
        <v>3</v>
      </c>
      <c r="Q435" s="32">
        <v>3</v>
      </c>
      <c r="R435" s="32">
        <v>3</v>
      </c>
      <c r="S435" s="32">
        <v>3</v>
      </c>
      <c r="AL435" s="52" t="s">
        <v>88</v>
      </c>
      <c r="AM435" t="s">
        <v>369</v>
      </c>
      <c r="AN435">
        <v>6</v>
      </c>
      <c r="AO435">
        <v>999</v>
      </c>
      <c r="AQ435">
        <v>3</v>
      </c>
      <c r="AS435" s="52" t="s">
        <v>163</v>
      </c>
    </row>
    <row r="436" spans="2:45">
      <c r="B436" s="28" t="s">
        <v>1139</v>
      </c>
      <c r="C436" s="21" t="s">
        <v>88</v>
      </c>
      <c r="D436" s="22" t="s">
        <v>951</v>
      </c>
      <c r="E436" s="23">
        <v>0.46</v>
      </c>
      <c r="F436" s="24">
        <v>0</v>
      </c>
      <c r="G436" s="11">
        <v>0</v>
      </c>
      <c r="H436" s="25" t="s">
        <v>163</v>
      </c>
      <c r="I436" s="19">
        <v>1</v>
      </c>
      <c r="J436" s="31">
        <v>0.3</v>
      </c>
      <c r="K436" s="32">
        <v>5</v>
      </c>
      <c r="L436" s="32">
        <v>3</v>
      </c>
      <c r="M436" s="32">
        <v>3</v>
      </c>
      <c r="N436" s="32">
        <v>3</v>
      </c>
      <c r="O436" s="32">
        <v>3</v>
      </c>
      <c r="P436" s="32">
        <v>3</v>
      </c>
      <c r="Q436" s="32">
        <v>3</v>
      </c>
      <c r="R436" s="32">
        <v>3</v>
      </c>
      <c r="S436" s="32">
        <v>3</v>
      </c>
      <c r="AL436" s="52" t="s">
        <v>88</v>
      </c>
      <c r="AM436" t="s">
        <v>448</v>
      </c>
      <c r="AN436">
        <v>0</v>
      </c>
      <c r="AO436">
        <v>5</v>
      </c>
      <c r="AQ436">
        <v>5</v>
      </c>
      <c r="AS436" s="52" t="s">
        <v>163</v>
      </c>
    </row>
    <row r="437" spans="2:45">
      <c r="B437" s="28" t="s">
        <v>1140</v>
      </c>
      <c r="C437" s="21" t="s">
        <v>88</v>
      </c>
      <c r="D437" s="22" t="s">
        <v>955</v>
      </c>
      <c r="E437" s="23">
        <v>0.46</v>
      </c>
      <c r="F437" s="24">
        <v>0</v>
      </c>
      <c r="G437" s="11">
        <v>0</v>
      </c>
      <c r="H437" s="25" t="s">
        <v>163</v>
      </c>
      <c r="I437" s="19">
        <v>1</v>
      </c>
      <c r="J437" s="31">
        <v>0.3</v>
      </c>
      <c r="K437" s="32">
        <v>5</v>
      </c>
      <c r="L437" s="32">
        <v>3</v>
      </c>
      <c r="M437" s="32">
        <v>3</v>
      </c>
      <c r="N437" s="32">
        <v>3</v>
      </c>
      <c r="O437" s="32">
        <v>3</v>
      </c>
      <c r="P437" s="32">
        <v>3</v>
      </c>
      <c r="Q437" s="32">
        <v>3</v>
      </c>
      <c r="R437" s="32">
        <v>3</v>
      </c>
      <c r="S437" s="32">
        <v>3</v>
      </c>
      <c r="AL437" s="52" t="s">
        <v>88</v>
      </c>
      <c r="AM437" t="s">
        <v>448</v>
      </c>
      <c r="AN437">
        <v>6</v>
      </c>
      <c r="AO437">
        <v>999</v>
      </c>
      <c r="AQ437">
        <v>3</v>
      </c>
      <c r="AS437" s="52" t="s">
        <v>163</v>
      </c>
    </row>
    <row r="438" spans="2:45">
      <c r="B438" s="28" t="s">
        <v>1141</v>
      </c>
      <c r="C438" s="21" t="s">
        <v>88</v>
      </c>
      <c r="D438" s="22" t="s">
        <v>1142</v>
      </c>
      <c r="E438" s="23">
        <v>0.6</v>
      </c>
      <c r="F438" s="24">
        <v>0</v>
      </c>
      <c r="G438" s="11">
        <v>2</v>
      </c>
      <c r="H438" s="25" t="s">
        <v>163</v>
      </c>
      <c r="I438" s="19">
        <v>2</v>
      </c>
      <c r="J438" s="31">
        <v>0.6</v>
      </c>
      <c r="K438" s="32">
        <v>5</v>
      </c>
      <c r="L438" s="32">
        <v>3</v>
      </c>
      <c r="M438" s="32">
        <v>3</v>
      </c>
      <c r="N438" s="32">
        <v>3</v>
      </c>
      <c r="O438" s="32">
        <v>3</v>
      </c>
      <c r="P438" s="32">
        <v>3</v>
      </c>
      <c r="Q438" s="32">
        <v>3</v>
      </c>
      <c r="R438" s="32">
        <v>3</v>
      </c>
      <c r="S438" s="32">
        <v>3</v>
      </c>
      <c r="AL438" s="52" t="s">
        <v>88</v>
      </c>
      <c r="AM438" t="s">
        <v>1143</v>
      </c>
      <c r="AN438">
        <v>0</v>
      </c>
      <c r="AO438">
        <v>5</v>
      </c>
      <c r="AQ438">
        <v>5</v>
      </c>
      <c r="AS438" s="52" t="s">
        <v>163</v>
      </c>
    </row>
    <row r="439" spans="2:45">
      <c r="B439" s="28" t="s">
        <v>1144</v>
      </c>
      <c r="C439" s="21" t="s">
        <v>88</v>
      </c>
      <c r="D439" s="22" t="s">
        <v>498</v>
      </c>
      <c r="E439" s="23">
        <v>0.46</v>
      </c>
      <c r="F439" s="24">
        <v>0</v>
      </c>
      <c r="G439" s="11">
        <v>0</v>
      </c>
      <c r="H439" s="25" t="s">
        <v>163</v>
      </c>
      <c r="I439" s="19">
        <v>1</v>
      </c>
      <c r="J439" s="31">
        <v>0.3</v>
      </c>
      <c r="K439" s="32">
        <v>5</v>
      </c>
      <c r="L439" s="32">
        <v>3</v>
      </c>
      <c r="M439" s="32">
        <v>3</v>
      </c>
      <c r="N439" s="32">
        <v>3</v>
      </c>
      <c r="O439" s="32">
        <v>3</v>
      </c>
      <c r="P439" s="32">
        <v>3</v>
      </c>
      <c r="Q439" s="32">
        <v>3</v>
      </c>
      <c r="R439" s="32">
        <v>3</v>
      </c>
      <c r="S439" s="32">
        <v>3</v>
      </c>
      <c r="AL439" s="52" t="s">
        <v>88</v>
      </c>
      <c r="AM439" t="s">
        <v>1143</v>
      </c>
      <c r="AN439">
        <v>6</v>
      </c>
      <c r="AO439">
        <v>999</v>
      </c>
      <c r="AQ439">
        <v>3</v>
      </c>
      <c r="AS439" s="52" t="s">
        <v>163</v>
      </c>
    </row>
    <row r="440" spans="2:45">
      <c r="B440" s="28" t="s">
        <v>1145</v>
      </c>
      <c r="C440" s="21" t="s">
        <v>88</v>
      </c>
      <c r="D440" s="22" t="s">
        <v>967</v>
      </c>
      <c r="E440" s="23">
        <v>0.46</v>
      </c>
      <c r="F440" s="24">
        <v>0</v>
      </c>
      <c r="G440" s="11">
        <v>0</v>
      </c>
      <c r="H440" s="25" t="s">
        <v>163</v>
      </c>
      <c r="I440" s="19">
        <v>1</v>
      </c>
      <c r="J440" s="31">
        <v>0.3</v>
      </c>
      <c r="K440" s="32">
        <v>5</v>
      </c>
      <c r="L440" s="32">
        <v>3</v>
      </c>
      <c r="M440" s="32">
        <v>3</v>
      </c>
      <c r="N440" s="32">
        <v>3</v>
      </c>
      <c r="O440" s="32">
        <v>3</v>
      </c>
      <c r="P440" s="32">
        <v>3</v>
      </c>
      <c r="Q440" s="32">
        <v>3</v>
      </c>
      <c r="R440" s="32">
        <v>3</v>
      </c>
      <c r="S440" s="32">
        <v>3</v>
      </c>
      <c r="AL440" s="52" t="s">
        <v>88</v>
      </c>
      <c r="AM440" t="s">
        <v>1146</v>
      </c>
      <c r="AN440">
        <v>0</v>
      </c>
      <c r="AO440">
        <v>5</v>
      </c>
      <c r="AQ440">
        <v>5</v>
      </c>
      <c r="AS440" s="52" t="s">
        <v>163</v>
      </c>
    </row>
    <row r="441" spans="2:45">
      <c r="B441" s="28" t="s">
        <v>1147</v>
      </c>
      <c r="C441" s="21" t="s">
        <v>88</v>
      </c>
      <c r="D441" s="22" t="s">
        <v>1148</v>
      </c>
      <c r="E441" s="23">
        <v>0.6</v>
      </c>
      <c r="F441" s="24">
        <v>0</v>
      </c>
      <c r="G441" s="11">
        <v>2</v>
      </c>
      <c r="H441" s="25" t="s">
        <v>163</v>
      </c>
      <c r="I441" s="19">
        <v>2</v>
      </c>
      <c r="J441" s="31">
        <v>0.6</v>
      </c>
      <c r="K441" s="32">
        <v>5</v>
      </c>
      <c r="L441" s="32">
        <v>3</v>
      </c>
      <c r="M441" s="32">
        <v>3</v>
      </c>
      <c r="N441" s="32">
        <v>3</v>
      </c>
      <c r="O441" s="32">
        <v>3</v>
      </c>
      <c r="P441" s="32">
        <v>3</v>
      </c>
      <c r="Q441" s="32">
        <v>3</v>
      </c>
      <c r="R441" s="32">
        <v>3</v>
      </c>
      <c r="S441" s="32">
        <v>3</v>
      </c>
      <c r="AL441" s="52" t="s">
        <v>88</v>
      </c>
      <c r="AM441" t="s">
        <v>1146</v>
      </c>
      <c r="AN441">
        <v>6</v>
      </c>
      <c r="AO441">
        <v>999</v>
      </c>
      <c r="AQ441">
        <v>3</v>
      </c>
      <c r="AS441" s="52" t="s">
        <v>163</v>
      </c>
    </row>
    <row r="442" spans="2:45">
      <c r="B442" s="28" t="s">
        <v>1149</v>
      </c>
      <c r="C442" s="21" t="s">
        <v>88</v>
      </c>
      <c r="D442" s="22" t="s">
        <v>975</v>
      </c>
      <c r="E442" s="23">
        <v>0.46</v>
      </c>
      <c r="F442" s="24">
        <v>0</v>
      </c>
      <c r="G442" s="11">
        <v>0</v>
      </c>
      <c r="H442" s="25" t="s">
        <v>163</v>
      </c>
      <c r="I442" s="19">
        <v>1</v>
      </c>
      <c r="J442" s="31">
        <v>0.3</v>
      </c>
      <c r="K442" s="32">
        <v>5</v>
      </c>
      <c r="L442" s="32">
        <v>3</v>
      </c>
      <c r="M442" s="32">
        <v>3</v>
      </c>
      <c r="N442" s="32">
        <v>3</v>
      </c>
      <c r="O442" s="32">
        <v>3</v>
      </c>
      <c r="P442" s="32">
        <v>3</v>
      </c>
      <c r="Q442" s="32">
        <v>3</v>
      </c>
      <c r="R442" s="32">
        <v>3</v>
      </c>
      <c r="S442" s="32">
        <v>3</v>
      </c>
      <c r="AL442" s="52" t="s">
        <v>88</v>
      </c>
      <c r="AM442" t="s">
        <v>375</v>
      </c>
      <c r="AN442">
        <v>0</v>
      </c>
      <c r="AO442">
        <v>5</v>
      </c>
      <c r="AQ442">
        <v>5</v>
      </c>
      <c r="AS442" s="52" t="s">
        <v>163</v>
      </c>
    </row>
    <row r="443" spans="2:45">
      <c r="B443" s="28" t="s">
        <v>1150</v>
      </c>
      <c r="C443" s="21" t="s">
        <v>88</v>
      </c>
      <c r="D443" s="22" t="s">
        <v>380</v>
      </c>
      <c r="E443" s="23">
        <v>0.46</v>
      </c>
      <c r="F443" s="24">
        <v>0</v>
      </c>
      <c r="G443" s="11">
        <v>0</v>
      </c>
      <c r="H443" s="25" t="s">
        <v>163</v>
      </c>
      <c r="I443" s="19">
        <v>1</v>
      </c>
      <c r="J443" s="31">
        <v>0.3</v>
      </c>
      <c r="K443" s="32">
        <v>5</v>
      </c>
      <c r="L443" s="32">
        <v>3</v>
      </c>
      <c r="M443" s="32">
        <v>3</v>
      </c>
      <c r="N443" s="32">
        <v>3</v>
      </c>
      <c r="O443" s="32">
        <v>3</v>
      </c>
      <c r="P443" s="32">
        <v>3</v>
      </c>
      <c r="Q443" s="32">
        <v>3</v>
      </c>
      <c r="R443" s="32">
        <v>3</v>
      </c>
      <c r="S443" s="32">
        <v>3</v>
      </c>
      <c r="AL443" s="52" t="s">
        <v>88</v>
      </c>
      <c r="AM443" t="s">
        <v>375</v>
      </c>
      <c r="AN443">
        <v>6</v>
      </c>
      <c r="AO443">
        <v>999</v>
      </c>
      <c r="AQ443">
        <v>3</v>
      </c>
      <c r="AS443" s="52" t="s">
        <v>163</v>
      </c>
    </row>
    <row r="444" spans="2:45">
      <c r="B444" s="28" t="s">
        <v>1151</v>
      </c>
      <c r="C444" s="21" t="s">
        <v>88</v>
      </c>
      <c r="D444" s="22" t="s">
        <v>983</v>
      </c>
      <c r="E444" s="23">
        <v>0.46</v>
      </c>
      <c r="F444" s="24">
        <v>0</v>
      </c>
      <c r="G444" s="11">
        <v>0</v>
      </c>
      <c r="H444" s="25" t="s">
        <v>163</v>
      </c>
      <c r="I444" s="19">
        <v>1</v>
      </c>
      <c r="J444" s="31">
        <v>0.3</v>
      </c>
      <c r="K444" s="32">
        <v>5</v>
      </c>
      <c r="L444" s="32">
        <v>3</v>
      </c>
      <c r="M444" s="32">
        <v>3</v>
      </c>
      <c r="N444" s="32">
        <v>3</v>
      </c>
      <c r="O444" s="32">
        <v>3</v>
      </c>
      <c r="P444" s="32">
        <v>3</v>
      </c>
      <c r="Q444" s="32">
        <v>3</v>
      </c>
      <c r="R444" s="32">
        <v>3</v>
      </c>
      <c r="S444" s="32">
        <v>3</v>
      </c>
      <c r="AL444" s="52" t="s">
        <v>88</v>
      </c>
      <c r="AM444" t="s">
        <v>1152</v>
      </c>
      <c r="AN444">
        <v>0</v>
      </c>
      <c r="AO444">
        <v>5</v>
      </c>
      <c r="AQ444">
        <v>5</v>
      </c>
      <c r="AS444" s="52" t="s">
        <v>163</v>
      </c>
    </row>
    <row r="445" spans="2:45">
      <c r="B445" s="28" t="s">
        <v>1153</v>
      </c>
      <c r="C445" s="21" t="s">
        <v>88</v>
      </c>
      <c r="D445" s="22" t="s">
        <v>987</v>
      </c>
      <c r="E445" s="23">
        <v>0.46</v>
      </c>
      <c r="F445" s="24">
        <v>0</v>
      </c>
      <c r="G445" s="11">
        <v>0</v>
      </c>
      <c r="H445" s="25" t="s">
        <v>163</v>
      </c>
      <c r="I445" s="19">
        <v>1</v>
      </c>
      <c r="J445" s="31">
        <v>0.3</v>
      </c>
      <c r="K445" s="32">
        <v>5</v>
      </c>
      <c r="L445" s="32">
        <v>3</v>
      </c>
      <c r="M445" s="32">
        <v>3</v>
      </c>
      <c r="N445" s="32">
        <v>3</v>
      </c>
      <c r="O445" s="32">
        <v>3</v>
      </c>
      <c r="P445" s="32">
        <v>3</v>
      </c>
      <c r="Q445" s="32">
        <v>3</v>
      </c>
      <c r="R445" s="32">
        <v>3</v>
      </c>
      <c r="S445" s="32">
        <v>3</v>
      </c>
      <c r="AL445" s="52" t="s">
        <v>88</v>
      </c>
      <c r="AM445" t="s">
        <v>1152</v>
      </c>
      <c r="AN445">
        <v>6</v>
      </c>
      <c r="AO445">
        <v>999</v>
      </c>
      <c r="AQ445">
        <v>3</v>
      </c>
      <c r="AS445" s="52" t="s">
        <v>163</v>
      </c>
    </row>
    <row r="446" spans="2:45">
      <c r="B446" s="28" t="s">
        <v>1154</v>
      </c>
      <c r="C446" s="21" t="s">
        <v>88</v>
      </c>
      <c r="D446" s="22" t="s">
        <v>276</v>
      </c>
      <c r="E446" s="23">
        <v>0.46</v>
      </c>
      <c r="F446" s="24">
        <v>0</v>
      </c>
      <c r="G446" s="11">
        <v>0</v>
      </c>
      <c r="H446" s="25" t="s">
        <v>163</v>
      </c>
      <c r="I446" s="19">
        <v>1</v>
      </c>
      <c r="J446" s="31">
        <v>0.3</v>
      </c>
      <c r="K446" s="32">
        <v>5</v>
      </c>
      <c r="L446" s="32">
        <v>3</v>
      </c>
      <c r="M446" s="32">
        <v>3</v>
      </c>
      <c r="N446" s="32">
        <v>3</v>
      </c>
      <c r="O446" s="32">
        <v>3</v>
      </c>
      <c r="P446" s="32">
        <v>3</v>
      </c>
      <c r="Q446" s="32">
        <v>3</v>
      </c>
      <c r="R446" s="32">
        <v>3</v>
      </c>
      <c r="S446" s="32">
        <v>3</v>
      </c>
      <c r="AL446" s="52" t="s">
        <v>88</v>
      </c>
      <c r="AM446" t="s">
        <v>1155</v>
      </c>
      <c r="AN446">
        <v>0</v>
      </c>
      <c r="AO446">
        <v>5</v>
      </c>
      <c r="AQ446">
        <v>5</v>
      </c>
      <c r="AS446" s="52" t="s">
        <v>163</v>
      </c>
    </row>
    <row r="447" spans="2:45">
      <c r="B447" s="28" t="s">
        <v>1156</v>
      </c>
      <c r="C447" s="21" t="s">
        <v>88</v>
      </c>
      <c r="D447" s="22" t="s">
        <v>280</v>
      </c>
      <c r="E447" s="23">
        <v>0.46</v>
      </c>
      <c r="F447" s="24">
        <v>0</v>
      </c>
      <c r="G447" s="11">
        <v>0</v>
      </c>
      <c r="H447" s="25" t="s">
        <v>163</v>
      </c>
      <c r="I447" s="19">
        <v>1</v>
      </c>
      <c r="J447" s="31">
        <v>0.3</v>
      </c>
      <c r="K447" s="32">
        <v>5</v>
      </c>
      <c r="L447" s="32">
        <v>3</v>
      </c>
      <c r="M447" s="32">
        <v>3</v>
      </c>
      <c r="N447" s="32">
        <v>3</v>
      </c>
      <c r="O447" s="32">
        <v>3</v>
      </c>
      <c r="P447" s="32">
        <v>3</v>
      </c>
      <c r="Q447" s="32">
        <v>3</v>
      </c>
      <c r="R447" s="32">
        <v>3</v>
      </c>
      <c r="S447" s="32">
        <v>3</v>
      </c>
      <c r="AL447" s="52" t="s">
        <v>88</v>
      </c>
      <c r="AM447" t="s">
        <v>1155</v>
      </c>
      <c r="AN447">
        <v>6</v>
      </c>
      <c r="AO447">
        <v>999</v>
      </c>
      <c r="AQ447">
        <v>3</v>
      </c>
      <c r="AS447" s="52" t="s">
        <v>163</v>
      </c>
    </row>
    <row r="448" spans="2:45">
      <c r="B448" s="28" t="s">
        <v>1157</v>
      </c>
      <c r="C448" s="21" t="s">
        <v>88</v>
      </c>
      <c r="D448" s="22" t="s">
        <v>999</v>
      </c>
      <c r="E448" s="23">
        <v>0.46</v>
      </c>
      <c r="F448" s="24">
        <v>0</v>
      </c>
      <c r="G448" s="11">
        <v>0</v>
      </c>
      <c r="H448" s="25" t="s">
        <v>163</v>
      </c>
      <c r="I448" s="19">
        <v>1</v>
      </c>
      <c r="J448" s="31">
        <v>0.3</v>
      </c>
      <c r="K448" s="32">
        <v>5</v>
      </c>
      <c r="L448" s="32">
        <v>3</v>
      </c>
      <c r="M448" s="32">
        <v>3</v>
      </c>
      <c r="N448" s="32">
        <v>3</v>
      </c>
      <c r="O448" s="32">
        <v>3</v>
      </c>
      <c r="P448" s="32">
        <v>3</v>
      </c>
      <c r="Q448" s="32">
        <v>3</v>
      </c>
      <c r="R448" s="32">
        <v>3</v>
      </c>
      <c r="S448" s="32">
        <v>3</v>
      </c>
      <c r="AL448" s="52" t="s">
        <v>88</v>
      </c>
      <c r="AM448" t="s">
        <v>1158</v>
      </c>
      <c r="AN448">
        <v>0</v>
      </c>
      <c r="AO448">
        <v>5</v>
      </c>
      <c r="AQ448">
        <v>5</v>
      </c>
      <c r="AS448" s="52" t="s">
        <v>163</v>
      </c>
    </row>
    <row r="449" spans="2:45">
      <c r="B449" s="28" t="s">
        <v>1159</v>
      </c>
      <c r="C449" s="21" t="s">
        <v>88</v>
      </c>
      <c r="D449" s="22" t="s">
        <v>1002</v>
      </c>
      <c r="E449" s="23">
        <v>0.46</v>
      </c>
      <c r="F449" s="24">
        <v>0</v>
      </c>
      <c r="G449" s="11">
        <v>0</v>
      </c>
      <c r="H449" s="25" t="s">
        <v>163</v>
      </c>
      <c r="I449" s="19">
        <v>1</v>
      </c>
      <c r="J449" s="31">
        <v>0.3</v>
      </c>
      <c r="K449" s="32">
        <v>5</v>
      </c>
      <c r="L449" s="32">
        <v>3</v>
      </c>
      <c r="M449" s="32">
        <v>3</v>
      </c>
      <c r="N449" s="32">
        <v>3</v>
      </c>
      <c r="O449" s="32">
        <v>3</v>
      </c>
      <c r="P449" s="32">
        <v>3</v>
      </c>
      <c r="Q449" s="32">
        <v>3</v>
      </c>
      <c r="R449" s="32">
        <v>3</v>
      </c>
      <c r="S449" s="32">
        <v>3</v>
      </c>
      <c r="AL449" s="52" t="s">
        <v>88</v>
      </c>
      <c r="AM449" t="s">
        <v>1158</v>
      </c>
      <c r="AN449">
        <v>6</v>
      </c>
      <c r="AO449">
        <v>999</v>
      </c>
      <c r="AQ449">
        <v>3</v>
      </c>
      <c r="AS449" s="52" t="s">
        <v>163</v>
      </c>
    </row>
    <row r="450" spans="2:45">
      <c r="B450" s="28" t="s">
        <v>1160</v>
      </c>
      <c r="C450" s="21" t="s">
        <v>88</v>
      </c>
      <c r="D450" s="22" t="s">
        <v>1161</v>
      </c>
      <c r="E450" s="23">
        <v>0.6</v>
      </c>
      <c r="F450" s="24">
        <v>0</v>
      </c>
      <c r="G450" s="11">
        <v>1</v>
      </c>
      <c r="H450" s="25" t="s">
        <v>163</v>
      </c>
      <c r="I450" s="19">
        <v>2</v>
      </c>
      <c r="J450" s="31">
        <v>0.6</v>
      </c>
      <c r="K450" s="32">
        <v>5</v>
      </c>
      <c r="L450" s="32">
        <v>3</v>
      </c>
      <c r="M450" s="32">
        <v>3</v>
      </c>
      <c r="N450" s="32">
        <v>3</v>
      </c>
      <c r="O450" s="32">
        <v>3</v>
      </c>
      <c r="P450" s="32">
        <v>3</v>
      </c>
      <c r="Q450" s="32">
        <v>3</v>
      </c>
      <c r="R450" s="32">
        <v>3</v>
      </c>
      <c r="S450" s="32">
        <v>3</v>
      </c>
      <c r="AL450" s="52" t="s">
        <v>88</v>
      </c>
      <c r="AM450" t="s">
        <v>1162</v>
      </c>
      <c r="AN450">
        <v>0</v>
      </c>
      <c r="AO450">
        <v>5</v>
      </c>
      <c r="AQ450">
        <v>5</v>
      </c>
      <c r="AS450" s="52" t="s">
        <v>163</v>
      </c>
    </row>
    <row r="451" spans="2:45">
      <c r="B451" s="28" t="s">
        <v>1163</v>
      </c>
      <c r="C451" s="21" t="s">
        <v>88</v>
      </c>
      <c r="D451" s="22" t="s">
        <v>1009</v>
      </c>
      <c r="E451" s="23">
        <v>0.46</v>
      </c>
      <c r="F451" s="24">
        <v>0</v>
      </c>
      <c r="G451" s="11">
        <v>0</v>
      </c>
      <c r="H451" s="25" t="s">
        <v>163</v>
      </c>
      <c r="I451" s="19">
        <v>1</v>
      </c>
      <c r="J451" s="31">
        <v>0.3</v>
      </c>
      <c r="K451" s="32">
        <v>5</v>
      </c>
      <c r="L451" s="32">
        <v>3</v>
      </c>
      <c r="M451" s="32">
        <v>3</v>
      </c>
      <c r="N451" s="32">
        <v>3</v>
      </c>
      <c r="O451" s="32">
        <v>3</v>
      </c>
      <c r="P451" s="32">
        <v>3</v>
      </c>
      <c r="Q451" s="32">
        <v>3</v>
      </c>
      <c r="R451" s="32">
        <v>3</v>
      </c>
      <c r="S451" s="32">
        <v>3</v>
      </c>
      <c r="AL451" s="52" t="s">
        <v>88</v>
      </c>
      <c r="AM451" t="s">
        <v>1162</v>
      </c>
      <c r="AN451">
        <v>6</v>
      </c>
      <c r="AO451">
        <v>999</v>
      </c>
      <c r="AQ451">
        <v>3</v>
      </c>
      <c r="AS451" s="52" t="s">
        <v>163</v>
      </c>
    </row>
    <row r="452" spans="2:45">
      <c r="B452" s="28" t="s">
        <v>1164</v>
      </c>
      <c r="C452" s="21" t="s">
        <v>88</v>
      </c>
      <c r="D452" s="22" t="s">
        <v>1014</v>
      </c>
      <c r="E452" s="23">
        <v>0.46</v>
      </c>
      <c r="F452" s="24">
        <v>0</v>
      </c>
      <c r="G452" s="11">
        <v>0</v>
      </c>
      <c r="H452" s="25" t="s">
        <v>163</v>
      </c>
      <c r="I452" s="19">
        <v>1</v>
      </c>
      <c r="J452" s="31">
        <v>0.3</v>
      </c>
      <c r="K452" s="32">
        <v>5</v>
      </c>
      <c r="L452" s="32">
        <v>3</v>
      </c>
      <c r="M452" s="32">
        <v>3</v>
      </c>
      <c r="N452" s="32">
        <v>3</v>
      </c>
      <c r="O452" s="32">
        <v>3</v>
      </c>
      <c r="P452" s="32">
        <v>3</v>
      </c>
      <c r="Q452" s="32">
        <v>3</v>
      </c>
      <c r="R452" s="32">
        <v>3</v>
      </c>
      <c r="S452" s="32">
        <v>3</v>
      </c>
      <c r="AL452" s="52" t="s">
        <v>88</v>
      </c>
      <c r="AM452" t="s">
        <v>453</v>
      </c>
      <c r="AN452">
        <v>0</v>
      </c>
      <c r="AO452">
        <v>5</v>
      </c>
      <c r="AQ452">
        <v>5</v>
      </c>
      <c r="AS452" s="52" t="s">
        <v>163</v>
      </c>
    </row>
    <row r="453" spans="2:45">
      <c r="B453" s="28" t="s">
        <v>1165</v>
      </c>
      <c r="C453" s="21" t="s">
        <v>88</v>
      </c>
      <c r="D453" s="22" t="s">
        <v>292</v>
      </c>
      <c r="E453" s="23">
        <v>0.46</v>
      </c>
      <c r="F453" s="24">
        <v>0</v>
      </c>
      <c r="G453" s="11">
        <v>0</v>
      </c>
      <c r="H453" s="25" t="s">
        <v>163</v>
      </c>
      <c r="I453" s="19">
        <v>1</v>
      </c>
      <c r="J453" s="31">
        <v>0.3</v>
      </c>
      <c r="K453" s="32">
        <v>5</v>
      </c>
      <c r="L453" s="32">
        <v>3</v>
      </c>
      <c r="M453" s="32">
        <v>3</v>
      </c>
      <c r="N453" s="32">
        <v>3</v>
      </c>
      <c r="O453" s="32">
        <v>3</v>
      </c>
      <c r="P453" s="32">
        <v>3</v>
      </c>
      <c r="Q453" s="32">
        <v>3</v>
      </c>
      <c r="R453" s="32">
        <v>3</v>
      </c>
      <c r="S453" s="32">
        <v>3</v>
      </c>
      <c r="AL453" s="52" t="s">
        <v>88</v>
      </c>
      <c r="AM453" t="s">
        <v>453</v>
      </c>
      <c r="AN453">
        <v>6</v>
      </c>
      <c r="AO453">
        <v>999</v>
      </c>
      <c r="AQ453">
        <v>3</v>
      </c>
      <c r="AS453" s="52" t="s">
        <v>163</v>
      </c>
    </row>
    <row r="454" spans="2:45">
      <c r="B454" s="28" t="s">
        <v>1166</v>
      </c>
      <c r="C454" s="21" t="s">
        <v>88</v>
      </c>
      <c r="D454" s="22" t="s">
        <v>1021</v>
      </c>
      <c r="E454" s="23">
        <v>0.46</v>
      </c>
      <c r="F454" s="24">
        <v>0</v>
      </c>
      <c r="G454" s="11">
        <v>0</v>
      </c>
      <c r="H454" s="25" t="s">
        <v>163</v>
      </c>
      <c r="I454" s="19">
        <v>1</v>
      </c>
      <c r="J454" s="31">
        <v>0.3</v>
      </c>
      <c r="K454" s="32">
        <v>5</v>
      </c>
      <c r="L454" s="32">
        <v>3</v>
      </c>
      <c r="M454" s="32">
        <v>3</v>
      </c>
      <c r="N454" s="32">
        <v>3</v>
      </c>
      <c r="O454" s="32">
        <v>3</v>
      </c>
      <c r="P454" s="32">
        <v>3</v>
      </c>
      <c r="Q454" s="32">
        <v>3</v>
      </c>
      <c r="R454" s="32">
        <v>3</v>
      </c>
      <c r="S454" s="32">
        <v>3</v>
      </c>
      <c r="AL454" s="52" t="s">
        <v>88</v>
      </c>
      <c r="AM454" t="s">
        <v>1167</v>
      </c>
      <c r="AN454">
        <v>0</v>
      </c>
      <c r="AO454">
        <v>5</v>
      </c>
      <c r="AQ454">
        <v>5</v>
      </c>
      <c r="AS454" s="52" t="s">
        <v>163</v>
      </c>
    </row>
    <row r="455" spans="2:45">
      <c r="B455" s="28" t="s">
        <v>1168</v>
      </c>
      <c r="C455" s="21" t="s">
        <v>88</v>
      </c>
      <c r="D455" s="22" t="s">
        <v>1025</v>
      </c>
      <c r="E455" s="23">
        <v>0.46</v>
      </c>
      <c r="F455" s="24">
        <v>0</v>
      </c>
      <c r="G455" s="11">
        <v>0</v>
      </c>
      <c r="H455" s="25" t="s">
        <v>163</v>
      </c>
      <c r="I455" s="19">
        <v>1</v>
      </c>
      <c r="J455" s="31">
        <v>0.3</v>
      </c>
      <c r="K455" s="32">
        <v>5</v>
      </c>
      <c r="L455" s="32">
        <v>3</v>
      </c>
      <c r="M455" s="32">
        <v>3</v>
      </c>
      <c r="N455" s="32">
        <v>3</v>
      </c>
      <c r="O455" s="32">
        <v>3</v>
      </c>
      <c r="P455" s="32">
        <v>3</v>
      </c>
      <c r="Q455" s="32">
        <v>3</v>
      </c>
      <c r="R455" s="32">
        <v>3</v>
      </c>
      <c r="S455" s="32">
        <v>3</v>
      </c>
      <c r="AL455" s="52" t="s">
        <v>88</v>
      </c>
      <c r="AM455" t="s">
        <v>1167</v>
      </c>
      <c r="AN455">
        <v>6</v>
      </c>
      <c r="AO455">
        <v>999</v>
      </c>
      <c r="AQ455">
        <v>3</v>
      </c>
      <c r="AS455" s="52" t="s">
        <v>163</v>
      </c>
    </row>
    <row r="456" spans="2:45">
      <c r="B456" s="28" t="s">
        <v>1169</v>
      </c>
      <c r="C456" s="21" t="s">
        <v>88</v>
      </c>
      <c r="D456" s="22" t="s">
        <v>1030</v>
      </c>
      <c r="E456" s="23">
        <v>0.46</v>
      </c>
      <c r="F456" s="24">
        <v>0</v>
      </c>
      <c r="G456" s="11">
        <v>0</v>
      </c>
      <c r="H456" s="25" t="s">
        <v>163</v>
      </c>
      <c r="I456" s="19">
        <v>1</v>
      </c>
      <c r="J456" s="31">
        <v>0.3</v>
      </c>
      <c r="K456" s="32">
        <v>5</v>
      </c>
      <c r="L456" s="32">
        <v>3</v>
      </c>
      <c r="M456" s="32">
        <v>3</v>
      </c>
      <c r="N456" s="32">
        <v>3</v>
      </c>
      <c r="O456" s="32">
        <v>3</v>
      </c>
      <c r="P456" s="32">
        <v>3</v>
      </c>
      <c r="Q456" s="32">
        <v>3</v>
      </c>
      <c r="R456" s="32">
        <v>3</v>
      </c>
      <c r="S456" s="32">
        <v>3</v>
      </c>
      <c r="AL456" s="52" t="s">
        <v>88</v>
      </c>
      <c r="AM456" t="s">
        <v>386</v>
      </c>
      <c r="AN456">
        <v>0</v>
      </c>
      <c r="AO456">
        <v>5</v>
      </c>
      <c r="AQ456">
        <v>5</v>
      </c>
      <c r="AS456" s="52" t="s">
        <v>163</v>
      </c>
    </row>
    <row r="457" spans="2:45">
      <c r="B457" s="28" t="s">
        <v>1170</v>
      </c>
      <c r="C457" s="21" t="s">
        <v>88</v>
      </c>
      <c r="D457" s="22" t="s">
        <v>1034</v>
      </c>
      <c r="E457" s="23">
        <v>0.46</v>
      </c>
      <c r="F457" s="24">
        <v>0</v>
      </c>
      <c r="G457" s="11">
        <v>0</v>
      </c>
      <c r="H457" s="25" t="s">
        <v>163</v>
      </c>
      <c r="I457" s="19">
        <v>1</v>
      </c>
      <c r="J457" s="31">
        <v>0.3</v>
      </c>
      <c r="K457" s="32">
        <v>5</v>
      </c>
      <c r="L457" s="32">
        <v>3</v>
      </c>
      <c r="M457" s="32">
        <v>3</v>
      </c>
      <c r="N457" s="32">
        <v>3</v>
      </c>
      <c r="O457" s="32">
        <v>3</v>
      </c>
      <c r="P457" s="32">
        <v>3</v>
      </c>
      <c r="Q457" s="32">
        <v>3</v>
      </c>
      <c r="R457" s="32">
        <v>3</v>
      </c>
      <c r="S457" s="32">
        <v>3</v>
      </c>
      <c r="AL457" s="52" t="s">
        <v>88</v>
      </c>
      <c r="AM457" t="s">
        <v>386</v>
      </c>
      <c r="AN457">
        <v>6</v>
      </c>
      <c r="AO457">
        <v>999</v>
      </c>
      <c r="AQ457">
        <v>3</v>
      </c>
      <c r="AS457" s="52" t="s">
        <v>163</v>
      </c>
    </row>
    <row r="458" spans="2:45">
      <c r="B458" s="28" t="s">
        <v>1171</v>
      </c>
      <c r="C458" s="21" t="s">
        <v>88</v>
      </c>
      <c r="D458" s="22" t="s">
        <v>1039</v>
      </c>
      <c r="E458" s="23">
        <v>0.46</v>
      </c>
      <c r="F458" s="24">
        <v>0</v>
      </c>
      <c r="G458" s="11">
        <v>0</v>
      </c>
      <c r="H458" s="25" t="s">
        <v>163</v>
      </c>
      <c r="I458" s="19">
        <v>1</v>
      </c>
      <c r="J458" s="31">
        <v>0.3</v>
      </c>
      <c r="K458" s="32">
        <v>5</v>
      </c>
      <c r="L458" s="32">
        <v>3</v>
      </c>
      <c r="M458" s="32">
        <v>3</v>
      </c>
      <c r="N458" s="32">
        <v>3</v>
      </c>
      <c r="O458" s="32">
        <v>3</v>
      </c>
      <c r="P458" s="32">
        <v>3</v>
      </c>
      <c r="Q458" s="32">
        <v>3</v>
      </c>
      <c r="R458" s="32">
        <v>3</v>
      </c>
      <c r="S458" s="32">
        <v>3</v>
      </c>
      <c r="AL458" s="52" t="s">
        <v>88</v>
      </c>
      <c r="AM458" t="s">
        <v>394</v>
      </c>
      <c r="AN458">
        <v>0</v>
      </c>
      <c r="AO458">
        <v>5</v>
      </c>
      <c r="AQ458">
        <v>5</v>
      </c>
      <c r="AS458" s="52" t="s">
        <v>163</v>
      </c>
    </row>
    <row r="459" spans="2:45">
      <c r="B459" s="28" t="s">
        <v>1172</v>
      </c>
      <c r="C459" s="21" t="s">
        <v>88</v>
      </c>
      <c r="D459" s="22" t="s">
        <v>1044</v>
      </c>
      <c r="E459" s="23">
        <v>0.46</v>
      </c>
      <c r="F459" s="24">
        <v>0</v>
      </c>
      <c r="G459" s="11">
        <v>0</v>
      </c>
      <c r="H459" s="25" t="s">
        <v>163</v>
      </c>
      <c r="I459" s="19">
        <v>1</v>
      </c>
      <c r="J459" s="31">
        <v>0.3</v>
      </c>
      <c r="K459" s="32">
        <v>5</v>
      </c>
      <c r="L459" s="32">
        <v>3</v>
      </c>
      <c r="M459" s="32">
        <v>3</v>
      </c>
      <c r="N459" s="32">
        <v>3</v>
      </c>
      <c r="O459" s="32">
        <v>3</v>
      </c>
      <c r="P459" s="32">
        <v>3</v>
      </c>
      <c r="Q459" s="32">
        <v>3</v>
      </c>
      <c r="R459" s="32">
        <v>3</v>
      </c>
      <c r="S459" s="32">
        <v>3</v>
      </c>
      <c r="AL459" s="52" t="s">
        <v>88</v>
      </c>
      <c r="AM459" t="s">
        <v>394</v>
      </c>
      <c r="AN459">
        <v>6</v>
      </c>
      <c r="AO459">
        <v>999</v>
      </c>
      <c r="AQ459">
        <v>3</v>
      </c>
      <c r="AS459" s="52" t="s">
        <v>163</v>
      </c>
    </row>
    <row r="460" spans="2:45">
      <c r="B460" s="28" t="s">
        <v>1173</v>
      </c>
      <c r="C460" s="21" t="s">
        <v>88</v>
      </c>
      <c r="D460" s="22" t="s">
        <v>1048</v>
      </c>
      <c r="E460" s="23">
        <v>0.46</v>
      </c>
      <c r="F460" s="24">
        <v>0</v>
      </c>
      <c r="G460" s="11">
        <v>0</v>
      </c>
      <c r="H460" s="25" t="s">
        <v>163</v>
      </c>
      <c r="I460" s="19">
        <v>1</v>
      </c>
      <c r="J460" s="31">
        <v>0.3</v>
      </c>
      <c r="K460" s="32">
        <v>5</v>
      </c>
      <c r="L460" s="32">
        <v>3</v>
      </c>
      <c r="M460" s="32">
        <v>3</v>
      </c>
      <c r="N460" s="32">
        <v>3</v>
      </c>
      <c r="O460" s="32">
        <v>3</v>
      </c>
      <c r="P460" s="32">
        <v>3</v>
      </c>
      <c r="Q460" s="32">
        <v>3</v>
      </c>
      <c r="R460" s="32">
        <v>3</v>
      </c>
      <c r="S460" s="32">
        <v>3</v>
      </c>
      <c r="AL460" s="52" t="s">
        <v>88</v>
      </c>
      <c r="AM460" t="s">
        <v>405</v>
      </c>
      <c r="AN460">
        <v>0</v>
      </c>
      <c r="AO460">
        <v>5</v>
      </c>
      <c r="AQ460">
        <v>5</v>
      </c>
      <c r="AS460" s="52" t="s">
        <v>163</v>
      </c>
    </row>
    <row r="461" spans="2:45">
      <c r="B461" s="28" t="s">
        <v>1174</v>
      </c>
      <c r="C461" s="21" t="s">
        <v>88</v>
      </c>
      <c r="D461" s="22" t="s">
        <v>1053</v>
      </c>
      <c r="E461" s="23">
        <v>0.46</v>
      </c>
      <c r="F461" s="24">
        <v>0</v>
      </c>
      <c r="G461" s="11">
        <v>0</v>
      </c>
      <c r="H461" s="25" t="s">
        <v>163</v>
      </c>
      <c r="I461" s="19">
        <v>1</v>
      </c>
      <c r="J461" s="31">
        <v>0.3</v>
      </c>
      <c r="K461" s="32">
        <v>5</v>
      </c>
      <c r="L461" s="32">
        <v>3</v>
      </c>
      <c r="M461" s="32">
        <v>3</v>
      </c>
      <c r="N461" s="32">
        <v>3</v>
      </c>
      <c r="O461" s="32">
        <v>3</v>
      </c>
      <c r="P461" s="32">
        <v>3</v>
      </c>
      <c r="Q461" s="32">
        <v>3</v>
      </c>
      <c r="R461" s="32">
        <v>3</v>
      </c>
      <c r="S461" s="32">
        <v>3</v>
      </c>
      <c r="AL461" s="52" t="s">
        <v>88</v>
      </c>
      <c r="AM461" t="s">
        <v>405</v>
      </c>
      <c r="AN461">
        <v>6</v>
      </c>
      <c r="AO461">
        <v>999</v>
      </c>
      <c r="AQ461">
        <v>3</v>
      </c>
      <c r="AS461" s="52" t="s">
        <v>163</v>
      </c>
    </row>
    <row r="462" spans="2:45">
      <c r="B462" s="28" t="s">
        <v>1175</v>
      </c>
      <c r="C462" s="21" t="s">
        <v>88</v>
      </c>
      <c r="D462" s="22" t="s">
        <v>396</v>
      </c>
      <c r="E462" s="23">
        <v>0.46</v>
      </c>
      <c r="F462" s="24">
        <v>0</v>
      </c>
      <c r="G462" s="11">
        <v>0</v>
      </c>
      <c r="H462" s="25" t="s">
        <v>163</v>
      </c>
      <c r="I462" s="19">
        <v>1</v>
      </c>
      <c r="J462" s="31">
        <v>0.3</v>
      </c>
      <c r="K462" s="32">
        <v>5</v>
      </c>
      <c r="L462" s="32">
        <v>3</v>
      </c>
      <c r="M462" s="32">
        <v>3</v>
      </c>
      <c r="N462" s="32">
        <v>3</v>
      </c>
      <c r="O462" s="32">
        <v>3</v>
      </c>
      <c r="P462" s="32">
        <v>3</v>
      </c>
      <c r="Q462" s="32">
        <v>3</v>
      </c>
      <c r="R462" s="32">
        <v>3</v>
      </c>
      <c r="S462" s="32">
        <v>3</v>
      </c>
      <c r="AL462" s="52" t="s">
        <v>88</v>
      </c>
      <c r="AM462" t="s">
        <v>1047</v>
      </c>
      <c r="AN462">
        <v>0</v>
      </c>
      <c r="AO462">
        <v>5</v>
      </c>
      <c r="AQ462">
        <v>5</v>
      </c>
      <c r="AS462" s="52" t="s">
        <v>163</v>
      </c>
    </row>
    <row r="463" spans="2:45">
      <c r="B463" s="28" t="s">
        <v>1176</v>
      </c>
      <c r="C463" s="21" t="s">
        <v>88</v>
      </c>
      <c r="D463" s="22" t="s">
        <v>400</v>
      </c>
      <c r="E463" s="23">
        <v>0.46</v>
      </c>
      <c r="F463" s="24">
        <v>0</v>
      </c>
      <c r="G463" s="11">
        <v>0</v>
      </c>
      <c r="H463" s="25" t="s">
        <v>163</v>
      </c>
      <c r="I463" s="19">
        <v>1</v>
      </c>
      <c r="J463" s="31">
        <v>0.3</v>
      </c>
      <c r="K463" s="32">
        <v>5</v>
      </c>
      <c r="L463" s="32">
        <v>3</v>
      </c>
      <c r="M463" s="32">
        <v>3</v>
      </c>
      <c r="N463" s="32">
        <v>3</v>
      </c>
      <c r="O463" s="32">
        <v>3</v>
      </c>
      <c r="P463" s="32">
        <v>3</v>
      </c>
      <c r="Q463" s="32">
        <v>3</v>
      </c>
      <c r="R463" s="32">
        <v>3</v>
      </c>
      <c r="S463" s="32">
        <v>3</v>
      </c>
      <c r="AL463" s="52" t="s">
        <v>88</v>
      </c>
      <c r="AM463" t="s">
        <v>1047</v>
      </c>
      <c r="AN463">
        <v>6</v>
      </c>
      <c r="AO463">
        <v>999</v>
      </c>
      <c r="AQ463">
        <v>3</v>
      </c>
      <c r="AS463" s="52" t="s">
        <v>163</v>
      </c>
    </row>
    <row r="464" spans="2:45">
      <c r="B464" s="28" t="s">
        <v>1177</v>
      </c>
      <c r="C464" s="21" t="s">
        <v>88</v>
      </c>
      <c r="D464" s="22" t="s">
        <v>1064</v>
      </c>
      <c r="E464" s="23">
        <v>0.46</v>
      </c>
      <c r="F464" s="24">
        <v>0</v>
      </c>
      <c r="G464" s="11">
        <v>0</v>
      </c>
      <c r="H464" s="25" t="s">
        <v>163</v>
      </c>
      <c r="I464" s="19">
        <v>1</v>
      </c>
      <c r="J464" s="31">
        <v>0.3</v>
      </c>
      <c r="K464" s="32">
        <v>5</v>
      </c>
      <c r="L464" s="32">
        <v>3</v>
      </c>
      <c r="M464" s="32">
        <v>3</v>
      </c>
      <c r="N464" s="32">
        <v>3</v>
      </c>
      <c r="O464" s="32">
        <v>3</v>
      </c>
      <c r="P464" s="32">
        <v>3</v>
      </c>
      <c r="Q464" s="32">
        <v>3</v>
      </c>
      <c r="R464" s="32">
        <v>3</v>
      </c>
      <c r="S464" s="32">
        <v>3</v>
      </c>
      <c r="AL464" s="52" t="s">
        <v>88</v>
      </c>
      <c r="AM464" t="s">
        <v>1178</v>
      </c>
      <c r="AN464">
        <v>0</v>
      </c>
      <c r="AO464">
        <v>5</v>
      </c>
      <c r="AQ464">
        <v>5</v>
      </c>
      <c r="AS464" s="52" t="s">
        <v>163</v>
      </c>
    </row>
    <row r="465" spans="2:45">
      <c r="B465" s="28" t="s">
        <v>1179</v>
      </c>
      <c r="C465" s="21" t="s">
        <v>88</v>
      </c>
      <c r="D465" s="22" t="s">
        <v>314</v>
      </c>
      <c r="E465" s="23">
        <v>0.46</v>
      </c>
      <c r="F465" s="24">
        <v>0</v>
      </c>
      <c r="G465" s="11">
        <v>0</v>
      </c>
      <c r="H465" s="25" t="s">
        <v>163</v>
      </c>
      <c r="I465" s="19">
        <v>1</v>
      </c>
      <c r="J465" s="31">
        <v>0.3</v>
      </c>
      <c r="K465" s="32">
        <v>5</v>
      </c>
      <c r="L465" s="32">
        <v>3</v>
      </c>
      <c r="M465" s="32">
        <v>3</v>
      </c>
      <c r="N465" s="32">
        <v>3</v>
      </c>
      <c r="O465" s="32">
        <v>3</v>
      </c>
      <c r="P465" s="32">
        <v>3</v>
      </c>
      <c r="Q465" s="32">
        <v>3</v>
      </c>
      <c r="R465" s="32">
        <v>3</v>
      </c>
      <c r="S465" s="32">
        <v>3</v>
      </c>
      <c r="AL465" s="52" t="s">
        <v>88</v>
      </c>
      <c r="AM465" t="s">
        <v>1178</v>
      </c>
      <c r="AN465">
        <v>6</v>
      </c>
      <c r="AO465">
        <v>999</v>
      </c>
      <c r="AQ465">
        <v>3</v>
      </c>
      <c r="AS465" s="52" t="s">
        <v>163</v>
      </c>
    </row>
    <row r="466" spans="2:45">
      <c r="B466" s="28" t="s">
        <v>1180</v>
      </c>
      <c r="C466" s="21" t="s">
        <v>88</v>
      </c>
      <c r="D466" s="22" t="s">
        <v>1072</v>
      </c>
      <c r="E466" s="23">
        <v>0.46</v>
      </c>
      <c r="F466" s="24">
        <v>0</v>
      </c>
      <c r="G466" s="11">
        <v>0</v>
      </c>
      <c r="H466" s="25" t="s">
        <v>163</v>
      </c>
      <c r="I466" s="19">
        <v>1</v>
      </c>
      <c r="J466" s="31">
        <v>0.3</v>
      </c>
      <c r="K466" s="32">
        <v>5</v>
      </c>
      <c r="L466" s="32">
        <v>3</v>
      </c>
      <c r="M466" s="32">
        <v>3</v>
      </c>
      <c r="N466" s="32">
        <v>3</v>
      </c>
      <c r="O466" s="32">
        <v>3</v>
      </c>
      <c r="P466" s="32">
        <v>3</v>
      </c>
      <c r="Q466" s="32">
        <v>3</v>
      </c>
      <c r="R466" s="32">
        <v>3</v>
      </c>
      <c r="S466" s="32">
        <v>3</v>
      </c>
      <c r="AL466" s="52" t="s">
        <v>88</v>
      </c>
      <c r="AM466" t="s">
        <v>1181</v>
      </c>
      <c r="AN466">
        <v>0</v>
      </c>
      <c r="AO466">
        <v>5</v>
      </c>
      <c r="AQ466">
        <v>5</v>
      </c>
      <c r="AS466" s="52" t="s">
        <v>163</v>
      </c>
    </row>
    <row r="467" spans="2:45">
      <c r="B467" s="28" t="s">
        <v>1182</v>
      </c>
      <c r="C467" s="21" t="s">
        <v>88</v>
      </c>
      <c r="D467" s="22" t="s">
        <v>1075</v>
      </c>
      <c r="E467" s="23">
        <v>0.46</v>
      </c>
      <c r="F467" s="24">
        <v>0</v>
      </c>
      <c r="G467" s="11">
        <v>0</v>
      </c>
      <c r="H467" s="25" t="s">
        <v>163</v>
      </c>
      <c r="I467" s="19">
        <v>1</v>
      </c>
      <c r="J467" s="31">
        <v>0.3</v>
      </c>
      <c r="K467" s="32">
        <v>5</v>
      </c>
      <c r="L467" s="32">
        <v>3</v>
      </c>
      <c r="M467" s="32">
        <v>3</v>
      </c>
      <c r="N467" s="32">
        <v>3</v>
      </c>
      <c r="O467" s="32">
        <v>3</v>
      </c>
      <c r="P467" s="32">
        <v>3</v>
      </c>
      <c r="Q467" s="32">
        <v>3</v>
      </c>
      <c r="R467" s="32">
        <v>3</v>
      </c>
      <c r="S467" s="32">
        <v>3</v>
      </c>
      <c r="AL467" s="52" t="s">
        <v>88</v>
      </c>
      <c r="AM467" t="s">
        <v>1181</v>
      </c>
      <c r="AN467">
        <v>6</v>
      </c>
      <c r="AO467">
        <v>999</v>
      </c>
      <c r="AQ467">
        <v>3</v>
      </c>
      <c r="AS467" s="52" t="s">
        <v>163</v>
      </c>
    </row>
    <row r="468" spans="2:45">
      <c r="B468" s="28" t="s">
        <v>1183</v>
      </c>
      <c r="C468" s="21" t="s">
        <v>88</v>
      </c>
      <c r="D468" s="22" t="s">
        <v>318</v>
      </c>
      <c r="E468" s="23">
        <v>0.46</v>
      </c>
      <c r="F468" s="24">
        <v>0</v>
      </c>
      <c r="G468" s="11">
        <v>0</v>
      </c>
      <c r="H468" s="25" t="s">
        <v>163</v>
      </c>
      <c r="I468" s="19">
        <v>1</v>
      </c>
      <c r="J468" s="31">
        <v>0.3</v>
      </c>
      <c r="K468" s="32">
        <v>5</v>
      </c>
      <c r="L468" s="32">
        <v>3</v>
      </c>
      <c r="M468" s="32">
        <v>3</v>
      </c>
      <c r="N468" s="32">
        <v>3</v>
      </c>
      <c r="O468" s="32">
        <v>3</v>
      </c>
      <c r="P468" s="32">
        <v>3</v>
      </c>
      <c r="Q468" s="32">
        <v>3</v>
      </c>
      <c r="R468" s="32">
        <v>3</v>
      </c>
      <c r="S468" s="32">
        <v>3</v>
      </c>
      <c r="AL468" s="52" t="s">
        <v>88</v>
      </c>
      <c r="AM468" t="s">
        <v>408</v>
      </c>
      <c r="AN468">
        <v>0</v>
      </c>
      <c r="AO468">
        <v>5</v>
      </c>
      <c r="AQ468">
        <v>5</v>
      </c>
      <c r="AS468" s="52" t="s">
        <v>163</v>
      </c>
    </row>
    <row r="469" spans="2:45">
      <c r="B469" s="28" t="s">
        <v>1184</v>
      </c>
      <c r="C469" s="21" t="s">
        <v>88</v>
      </c>
      <c r="D469" s="22" t="s">
        <v>1080</v>
      </c>
      <c r="E469" s="23">
        <v>0.46</v>
      </c>
      <c r="F469" s="24">
        <v>0</v>
      </c>
      <c r="G469" s="11">
        <v>0</v>
      </c>
      <c r="H469" s="25" t="s">
        <v>163</v>
      </c>
      <c r="I469" s="19">
        <v>1</v>
      </c>
      <c r="J469" s="31">
        <v>0.3</v>
      </c>
      <c r="K469" s="32">
        <v>5</v>
      </c>
      <c r="L469" s="32">
        <v>3</v>
      </c>
      <c r="M469" s="32">
        <v>3</v>
      </c>
      <c r="N469" s="32">
        <v>3</v>
      </c>
      <c r="O469" s="32">
        <v>3</v>
      </c>
      <c r="P469" s="32">
        <v>3</v>
      </c>
      <c r="Q469" s="32">
        <v>3</v>
      </c>
      <c r="R469" s="32">
        <v>3</v>
      </c>
      <c r="S469" s="32">
        <v>3</v>
      </c>
      <c r="AL469" s="52" t="s">
        <v>88</v>
      </c>
      <c r="AM469" t="s">
        <v>408</v>
      </c>
      <c r="AN469">
        <v>6</v>
      </c>
      <c r="AO469">
        <v>999</v>
      </c>
      <c r="AQ469">
        <v>3</v>
      </c>
      <c r="AS469" s="52" t="s">
        <v>163</v>
      </c>
    </row>
    <row r="470" spans="2:45">
      <c r="B470" s="28" t="s">
        <v>1185</v>
      </c>
      <c r="C470" s="21" t="s">
        <v>88</v>
      </c>
      <c r="D470" s="22" t="s">
        <v>322</v>
      </c>
      <c r="E470" s="23">
        <v>0.46</v>
      </c>
      <c r="F470" s="24">
        <v>0</v>
      </c>
      <c r="G470" s="11">
        <v>0</v>
      </c>
      <c r="H470" s="25" t="s">
        <v>163</v>
      </c>
      <c r="I470" s="19">
        <v>1</v>
      </c>
      <c r="J470" s="31">
        <v>0.3</v>
      </c>
      <c r="K470" s="32">
        <v>5</v>
      </c>
      <c r="L470" s="32">
        <v>3</v>
      </c>
      <c r="M470" s="32">
        <v>3</v>
      </c>
      <c r="N470" s="32">
        <v>3</v>
      </c>
      <c r="O470" s="32">
        <v>3</v>
      </c>
      <c r="P470" s="32">
        <v>3</v>
      </c>
      <c r="Q470" s="32">
        <v>3</v>
      </c>
      <c r="R470" s="32">
        <v>3</v>
      </c>
      <c r="S470" s="32">
        <v>3</v>
      </c>
      <c r="AL470" s="52" t="s">
        <v>88</v>
      </c>
      <c r="AM470" t="s">
        <v>1186</v>
      </c>
      <c r="AN470">
        <v>0</v>
      </c>
      <c r="AO470">
        <v>5</v>
      </c>
      <c r="AQ470">
        <v>5</v>
      </c>
      <c r="AS470" s="52" t="s">
        <v>163</v>
      </c>
    </row>
    <row r="471" spans="2:45">
      <c r="B471" s="28" t="s">
        <v>1187</v>
      </c>
      <c r="C471" s="21" t="s">
        <v>88</v>
      </c>
      <c r="D471" s="22" t="s">
        <v>1085</v>
      </c>
      <c r="E471" s="23">
        <v>0.46</v>
      </c>
      <c r="F471" s="24">
        <v>0</v>
      </c>
      <c r="G471" s="11">
        <v>0</v>
      </c>
      <c r="H471" s="25" t="s">
        <v>163</v>
      </c>
      <c r="I471" s="19">
        <v>1</v>
      </c>
      <c r="J471" s="31">
        <v>0.3</v>
      </c>
      <c r="K471" s="32">
        <v>5</v>
      </c>
      <c r="L471" s="32">
        <v>3</v>
      </c>
      <c r="M471" s="32">
        <v>3</v>
      </c>
      <c r="N471" s="32">
        <v>3</v>
      </c>
      <c r="O471" s="32">
        <v>3</v>
      </c>
      <c r="P471" s="32">
        <v>3</v>
      </c>
      <c r="Q471" s="32">
        <v>3</v>
      </c>
      <c r="R471" s="32">
        <v>3</v>
      </c>
      <c r="S471" s="32">
        <v>3</v>
      </c>
      <c r="AL471" s="52" t="s">
        <v>88</v>
      </c>
      <c r="AM471" t="s">
        <v>1186</v>
      </c>
      <c r="AN471">
        <v>6</v>
      </c>
      <c r="AO471">
        <v>999</v>
      </c>
      <c r="AQ471">
        <v>3</v>
      </c>
      <c r="AS471" s="52" t="s">
        <v>163</v>
      </c>
    </row>
    <row r="472" spans="2:45">
      <c r="B472" s="28" t="s">
        <v>1188</v>
      </c>
      <c r="C472" s="21" t="s">
        <v>88</v>
      </c>
      <c r="D472" s="22" t="s">
        <v>410</v>
      </c>
      <c r="E472" s="23">
        <v>0.46</v>
      </c>
      <c r="F472" s="24">
        <v>0</v>
      </c>
      <c r="G472" s="11">
        <v>0</v>
      </c>
      <c r="H472" s="25" t="s">
        <v>163</v>
      </c>
      <c r="I472" s="19">
        <v>1</v>
      </c>
      <c r="J472" s="31">
        <v>0.3</v>
      </c>
      <c r="K472" s="32">
        <v>5</v>
      </c>
      <c r="L472" s="32">
        <v>3</v>
      </c>
      <c r="M472" s="32">
        <v>3</v>
      </c>
      <c r="N472" s="32">
        <v>3</v>
      </c>
      <c r="O472" s="32">
        <v>3</v>
      </c>
      <c r="P472" s="32">
        <v>3</v>
      </c>
      <c r="Q472" s="32">
        <v>3</v>
      </c>
      <c r="R472" s="32">
        <v>3</v>
      </c>
      <c r="S472" s="32">
        <v>3</v>
      </c>
      <c r="AL472" s="52" t="s">
        <v>88</v>
      </c>
      <c r="AM472" t="s">
        <v>1189</v>
      </c>
      <c r="AN472">
        <v>0</v>
      </c>
      <c r="AO472">
        <v>5</v>
      </c>
      <c r="AQ472">
        <v>5</v>
      </c>
      <c r="AS472" s="52" t="s">
        <v>163</v>
      </c>
    </row>
    <row r="473" spans="2:45">
      <c r="B473" s="28" t="s">
        <v>1190</v>
      </c>
      <c r="C473" s="21" t="s">
        <v>88</v>
      </c>
      <c r="D473" s="22" t="s">
        <v>1091</v>
      </c>
      <c r="E473" s="23">
        <v>0.46</v>
      </c>
      <c r="F473" s="24">
        <v>0</v>
      </c>
      <c r="G473" s="11">
        <v>0</v>
      </c>
      <c r="H473" s="25" t="s">
        <v>163</v>
      </c>
      <c r="I473" s="19">
        <v>1</v>
      </c>
      <c r="J473" s="31">
        <v>0.3</v>
      </c>
      <c r="K473" s="32">
        <v>5</v>
      </c>
      <c r="L473" s="32">
        <v>3</v>
      </c>
      <c r="M473" s="32">
        <v>3</v>
      </c>
      <c r="N473" s="32">
        <v>3</v>
      </c>
      <c r="O473" s="32">
        <v>3</v>
      </c>
      <c r="P473" s="32">
        <v>3</v>
      </c>
      <c r="Q473" s="32">
        <v>3</v>
      </c>
      <c r="R473" s="32">
        <v>3</v>
      </c>
      <c r="S473" s="32">
        <v>3</v>
      </c>
      <c r="AL473" s="52" t="s">
        <v>88</v>
      </c>
      <c r="AM473" t="s">
        <v>1189</v>
      </c>
      <c r="AN473">
        <v>6</v>
      </c>
      <c r="AO473">
        <v>999</v>
      </c>
      <c r="AQ473">
        <v>3</v>
      </c>
      <c r="AS473" s="52" t="s">
        <v>163</v>
      </c>
    </row>
    <row r="474" spans="2:45">
      <c r="B474" s="28" t="s">
        <v>1191</v>
      </c>
      <c r="C474" s="21" t="s">
        <v>88</v>
      </c>
      <c r="D474" s="22" t="s">
        <v>1095</v>
      </c>
      <c r="E474" s="23">
        <v>0.46</v>
      </c>
      <c r="F474" s="24">
        <v>0</v>
      </c>
      <c r="G474" s="11">
        <v>0</v>
      </c>
      <c r="H474" s="25" t="s">
        <v>163</v>
      </c>
      <c r="I474" s="19">
        <v>1</v>
      </c>
      <c r="J474" s="31">
        <v>0.3</v>
      </c>
      <c r="K474" s="32">
        <v>5</v>
      </c>
      <c r="L474" s="32">
        <v>3</v>
      </c>
      <c r="M474" s="32">
        <v>3</v>
      </c>
      <c r="N474" s="32">
        <v>3</v>
      </c>
      <c r="O474" s="32">
        <v>3</v>
      </c>
      <c r="P474" s="32">
        <v>3</v>
      </c>
      <c r="Q474" s="32">
        <v>3</v>
      </c>
      <c r="R474" s="32">
        <v>3</v>
      </c>
      <c r="S474" s="32">
        <v>3</v>
      </c>
      <c r="AL474" s="52" t="s">
        <v>88</v>
      </c>
      <c r="AM474" t="s">
        <v>1192</v>
      </c>
      <c r="AN474">
        <v>0</v>
      </c>
      <c r="AO474">
        <v>5</v>
      </c>
      <c r="AQ474">
        <v>5</v>
      </c>
      <c r="AS474" s="52" t="s">
        <v>163</v>
      </c>
    </row>
    <row r="475" spans="2:45">
      <c r="B475" s="28" t="s">
        <v>1193</v>
      </c>
      <c r="C475" s="21" t="s">
        <v>88</v>
      </c>
      <c r="D475" s="22" t="s">
        <v>332</v>
      </c>
      <c r="E475" s="23">
        <v>0.46</v>
      </c>
      <c r="F475" s="24">
        <v>0</v>
      </c>
      <c r="G475" s="11">
        <v>0</v>
      </c>
      <c r="H475" s="25" t="s">
        <v>163</v>
      </c>
      <c r="I475" s="19">
        <v>1</v>
      </c>
      <c r="J475" s="31">
        <v>0.3</v>
      </c>
      <c r="K475" s="32">
        <v>5</v>
      </c>
      <c r="L475" s="32">
        <v>3</v>
      </c>
      <c r="M475" s="32">
        <v>3</v>
      </c>
      <c r="N475" s="32">
        <v>3</v>
      </c>
      <c r="O475" s="32">
        <v>3</v>
      </c>
      <c r="P475" s="32">
        <v>3</v>
      </c>
      <c r="Q475" s="32">
        <v>3</v>
      </c>
      <c r="R475" s="32">
        <v>3</v>
      </c>
      <c r="S475" s="32">
        <v>3</v>
      </c>
      <c r="AL475" s="52" t="s">
        <v>88</v>
      </c>
      <c r="AM475" t="s">
        <v>1192</v>
      </c>
      <c r="AN475">
        <v>6</v>
      </c>
      <c r="AO475">
        <v>999</v>
      </c>
      <c r="AQ475">
        <v>3</v>
      </c>
      <c r="AS475" s="52" t="s">
        <v>163</v>
      </c>
    </row>
    <row r="476" spans="2:45">
      <c r="B476" s="28" t="s">
        <v>1194</v>
      </c>
      <c r="C476" s="21" t="s">
        <v>88</v>
      </c>
      <c r="D476" s="22" t="s">
        <v>1013</v>
      </c>
      <c r="E476" s="23">
        <v>0.6</v>
      </c>
      <c r="F476" s="24">
        <v>0</v>
      </c>
      <c r="G476" s="11">
        <v>1</v>
      </c>
      <c r="H476" s="25" t="s">
        <v>163</v>
      </c>
      <c r="I476" s="19">
        <v>2</v>
      </c>
      <c r="J476" s="31">
        <v>0.6</v>
      </c>
      <c r="K476" s="32">
        <v>5</v>
      </c>
      <c r="L476" s="32">
        <v>3</v>
      </c>
      <c r="M476" s="32">
        <v>3</v>
      </c>
      <c r="N476" s="32">
        <v>3</v>
      </c>
      <c r="O476" s="32">
        <v>3</v>
      </c>
      <c r="P476" s="32">
        <v>3</v>
      </c>
      <c r="Q476" s="32">
        <v>3</v>
      </c>
      <c r="R476" s="32">
        <v>3</v>
      </c>
      <c r="S476" s="32">
        <v>3</v>
      </c>
      <c r="AL476" s="52" t="s">
        <v>88</v>
      </c>
      <c r="AM476" t="s">
        <v>1195</v>
      </c>
      <c r="AN476">
        <v>0</v>
      </c>
      <c r="AO476">
        <v>5</v>
      </c>
      <c r="AQ476">
        <v>5</v>
      </c>
      <c r="AS476" s="52" t="s">
        <v>163</v>
      </c>
    </row>
    <row r="477" spans="2:45">
      <c r="B477" s="28" t="s">
        <v>1196</v>
      </c>
      <c r="C477" s="21" t="s">
        <v>88</v>
      </c>
      <c r="D477" s="22" t="s">
        <v>336</v>
      </c>
      <c r="E477" s="23">
        <v>0.46</v>
      </c>
      <c r="F477" s="24">
        <v>0</v>
      </c>
      <c r="G477" s="11">
        <v>0</v>
      </c>
      <c r="H477" s="25" t="s">
        <v>163</v>
      </c>
      <c r="I477" s="19">
        <v>1</v>
      </c>
      <c r="J477" s="31">
        <v>0.3</v>
      </c>
      <c r="K477" s="32">
        <v>5</v>
      </c>
      <c r="L477" s="32">
        <v>3</v>
      </c>
      <c r="M477" s="32">
        <v>3</v>
      </c>
      <c r="N477" s="32">
        <v>3</v>
      </c>
      <c r="O477" s="32">
        <v>3</v>
      </c>
      <c r="P477" s="32">
        <v>3</v>
      </c>
      <c r="Q477" s="32">
        <v>3</v>
      </c>
      <c r="R477" s="32">
        <v>3</v>
      </c>
      <c r="S477" s="32">
        <v>3</v>
      </c>
      <c r="AL477" s="52" t="s">
        <v>88</v>
      </c>
      <c r="AM477" t="s">
        <v>1195</v>
      </c>
      <c r="AN477">
        <v>6</v>
      </c>
      <c r="AO477">
        <v>999</v>
      </c>
      <c r="AQ477">
        <v>3</v>
      </c>
      <c r="AS477" s="52" t="s">
        <v>163</v>
      </c>
    </row>
    <row r="478" spans="2:45">
      <c r="B478" s="28" t="s">
        <v>1197</v>
      </c>
      <c r="C478" s="21" t="s">
        <v>88</v>
      </c>
      <c r="D478" s="22" t="s">
        <v>1198</v>
      </c>
      <c r="E478" s="23">
        <v>0.6</v>
      </c>
      <c r="F478" s="24">
        <v>0</v>
      </c>
      <c r="G478" s="11">
        <v>2</v>
      </c>
      <c r="H478" s="25" t="s">
        <v>163</v>
      </c>
      <c r="I478" s="19">
        <v>2</v>
      </c>
      <c r="J478" s="31">
        <v>0.6</v>
      </c>
      <c r="K478" s="32">
        <v>5</v>
      </c>
      <c r="L478" s="32">
        <v>3</v>
      </c>
      <c r="M478" s="32">
        <v>3</v>
      </c>
      <c r="N478" s="32">
        <v>3</v>
      </c>
      <c r="O478" s="32">
        <v>3</v>
      </c>
      <c r="P478" s="32">
        <v>3</v>
      </c>
      <c r="Q478" s="32">
        <v>3</v>
      </c>
      <c r="R478" s="32">
        <v>3</v>
      </c>
      <c r="S478" s="32">
        <v>3</v>
      </c>
      <c r="AL478" s="52" t="s">
        <v>88</v>
      </c>
      <c r="AM478" t="s">
        <v>1057</v>
      </c>
      <c r="AN478">
        <v>0</v>
      </c>
      <c r="AO478">
        <v>5</v>
      </c>
      <c r="AQ478">
        <v>5</v>
      </c>
      <c r="AS478" s="52" t="s">
        <v>163</v>
      </c>
    </row>
    <row r="479" spans="2:45">
      <c r="B479" s="28" t="s">
        <v>1199</v>
      </c>
      <c r="C479" s="21" t="s">
        <v>88</v>
      </c>
      <c r="D479" s="22" t="s">
        <v>425</v>
      </c>
      <c r="E479" s="23">
        <v>0.46</v>
      </c>
      <c r="F479" s="24">
        <v>0</v>
      </c>
      <c r="G479" s="11">
        <v>0</v>
      </c>
      <c r="H479" s="25" t="s">
        <v>163</v>
      </c>
      <c r="I479" s="19">
        <v>1</v>
      </c>
      <c r="J479" s="31">
        <v>0.3</v>
      </c>
      <c r="K479" s="32">
        <v>5</v>
      </c>
      <c r="L479" s="32">
        <v>3</v>
      </c>
      <c r="M479" s="32">
        <v>3</v>
      </c>
      <c r="N479" s="32">
        <v>3</v>
      </c>
      <c r="O479" s="32">
        <v>3</v>
      </c>
      <c r="P479" s="32">
        <v>3</v>
      </c>
      <c r="Q479" s="32">
        <v>3</v>
      </c>
      <c r="R479" s="32">
        <v>3</v>
      </c>
      <c r="S479" s="32">
        <v>3</v>
      </c>
      <c r="AL479" s="52" t="s">
        <v>88</v>
      </c>
      <c r="AM479" t="s">
        <v>1057</v>
      </c>
      <c r="AN479">
        <v>6</v>
      </c>
      <c r="AO479">
        <v>999</v>
      </c>
      <c r="AQ479">
        <v>3</v>
      </c>
      <c r="AS479" s="52" t="s">
        <v>163</v>
      </c>
    </row>
    <row r="480" spans="2:45">
      <c r="B480" s="28" t="s">
        <v>1200</v>
      </c>
      <c r="C480" s="21" t="s">
        <v>88</v>
      </c>
      <c r="D480" s="22" t="s">
        <v>1113</v>
      </c>
      <c r="E480" s="23">
        <v>0.46</v>
      </c>
      <c r="F480" s="24">
        <v>0</v>
      </c>
      <c r="G480" s="11">
        <v>0</v>
      </c>
      <c r="H480" s="25" t="s">
        <v>163</v>
      </c>
      <c r="I480" s="19">
        <v>1</v>
      </c>
      <c r="J480" s="31">
        <v>0.3</v>
      </c>
      <c r="K480" s="32">
        <v>5</v>
      </c>
      <c r="L480" s="32">
        <v>3</v>
      </c>
      <c r="M480" s="32">
        <v>3</v>
      </c>
      <c r="N480" s="32">
        <v>3</v>
      </c>
      <c r="O480" s="32">
        <v>3</v>
      </c>
      <c r="P480" s="32">
        <v>3</v>
      </c>
      <c r="Q480" s="32">
        <v>3</v>
      </c>
      <c r="R480" s="32">
        <v>3</v>
      </c>
      <c r="S480" s="32">
        <v>3</v>
      </c>
      <c r="AL480" s="52" t="s">
        <v>88</v>
      </c>
      <c r="AM480" t="s">
        <v>1201</v>
      </c>
      <c r="AN480">
        <v>0</v>
      </c>
      <c r="AO480">
        <v>5</v>
      </c>
      <c r="AQ480">
        <v>5</v>
      </c>
      <c r="AS480" s="52" t="s">
        <v>163</v>
      </c>
    </row>
    <row r="481" spans="2:45">
      <c r="B481" s="28" t="s">
        <v>1202</v>
      </c>
      <c r="C481" s="21" t="s">
        <v>88</v>
      </c>
      <c r="D481" s="22" t="s">
        <v>428</v>
      </c>
      <c r="E481" s="23">
        <v>0.46</v>
      </c>
      <c r="F481" s="24">
        <v>0</v>
      </c>
      <c r="G481" s="11">
        <v>0</v>
      </c>
      <c r="H481" s="25" t="s">
        <v>163</v>
      </c>
      <c r="I481" s="19">
        <v>1</v>
      </c>
      <c r="J481" s="31">
        <v>0.3</v>
      </c>
      <c r="K481" s="32">
        <v>5</v>
      </c>
      <c r="L481" s="32">
        <v>3</v>
      </c>
      <c r="M481" s="32">
        <v>3</v>
      </c>
      <c r="N481" s="32">
        <v>3</v>
      </c>
      <c r="O481" s="32">
        <v>3</v>
      </c>
      <c r="P481" s="32">
        <v>3</v>
      </c>
      <c r="Q481" s="32">
        <v>3</v>
      </c>
      <c r="R481" s="32">
        <v>3</v>
      </c>
      <c r="S481" s="32">
        <v>3</v>
      </c>
      <c r="AL481" s="52" t="s">
        <v>88</v>
      </c>
      <c r="AM481" t="s">
        <v>1201</v>
      </c>
      <c r="AN481">
        <v>6</v>
      </c>
      <c r="AO481">
        <v>999</v>
      </c>
      <c r="AQ481">
        <v>3</v>
      </c>
      <c r="AS481" s="52" t="s">
        <v>163</v>
      </c>
    </row>
    <row r="482" spans="2:45">
      <c r="B482" s="28" t="s">
        <v>1203</v>
      </c>
      <c r="C482" s="21" t="s">
        <v>88</v>
      </c>
      <c r="D482" s="22" t="s">
        <v>352</v>
      </c>
      <c r="E482" s="23">
        <v>0.46</v>
      </c>
      <c r="F482" s="24">
        <v>0</v>
      </c>
      <c r="G482" s="11">
        <v>0</v>
      </c>
      <c r="H482" s="25" t="s">
        <v>163</v>
      </c>
      <c r="I482" s="19">
        <v>1</v>
      </c>
      <c r="J482" s="31">
        <v>0.3</v>
      </c>
      <c r="K482" s="32">
        <v>5</v>
      </c>
      <c r="L482" s="32">
        <v>3</v>
      </c>
      <c r="M482" s="32">
        <v>3</v>
      </c>
      <c r="N482" s="32">
        <v>3</v>
      </c>
      <c r="O482" s="32">
        <v>3</v>
      </c>
      <c r="P482" s="32">
        <v>3</v>
      </c>
      <c r="Q482" s="32">
        <v>3</v>
      </c>
      <c r="R482" s="32">
        <v>3</v>
      </c>
      <c r="S482" s="32">
        <v>3</v>
      </c>
      <c r="AL482" s="52" t="s">
        <v>88</v>
      </c>
      <c r="AM482" t="s">
        <v>1204</v>
      </c>
      <c r="AN482">
        <v>0</v>
      </c>
      <c r="AO482">
        <v>5</v>
      </c>
      <c r="AQ482">
        <v>5</v>
      </c>
      <c r="AS482" s="52" t="s">
        <v>163</v>
      </c>
    </row>
    <row r="483" spans="2:45">
      <c r="B483" s="28" t="s">
        <v>1205</v>
      </c>
      <c r="C483" s="21" t="s">
        <v>88</v>
      </c>
      <c r="D483" s="22" t="s">
        <v>356</v>
      </c>
      <c r="E483" s="23">
        <v>0.46</v>
      </c>
      <c r="F483" s="24">
        <v>0</v>
      </c>
      <c r="G483" s="11">
        <v>0</v>
      </c>
      <c r="H483" s="25" t="s">
        <v>163</v>
      </c>
      <c r="I483" s="19">
        <v>1</v>
      </c>
      <c r="J483" s="31">
        <v>0.3</v>
      </c>
      <c r="K483" s="32">
        <v>5</v>
      </c>
      <c r="L483" s="32">
        <v>3</v>
      </c>
      <c r="M483" s="32">
        <v>3</v>
      </c>
      <c r="N483" s="32">
        <v>3</v>
      </c>
      <c r="O483" s="32">
        <v>3</v>
      </c>
      <c r="P483" s="32">
        <v>3</v>
      </c>
      <c r="Q483" s="32">
        <v>3</v>
      </c>
      <c r="R483" s="32">
        <v>3</v>
      </c>
      <c r="S483" s="32">
        <v>3</v>
      </c>
      <c r="AL483" s="52" t="s">
        <v>88</v>
      </c>
      <c r="AM483" t="s">
        <v>1204</v>
      </c>
      <c r="AN483">
        <v>6</v>
      </c>
      <c r="AO483">
        <v>999</v>
      </c>
      <c r="AQ483">
        <v>3</v>
      </c>
      <c r="AS483" s="52" t="s">
        <v>163</v>
      </c>
    </row>
    <row r="484" spans="2:45">
      <c r="B484" s="28" t="s">
        <v>1206</v>
      </c>
      <c r="C484" s="21" t="s">
        <v>88</v>
      </c>
      <c r="D484" s="22" t="s">
        <v>1122</v>
      </c>
      <c r="E484" s="23">
        <v>0.46</v>
      </c>
      <c r="F484" s="24">
        <v>0</v>
      </c>
      <c r="G484" s="11">
        <v>0</v>
      </c>
      <c r="H484" s="25" t="s">
        <v>163</v>
      </c>
      <c r="I484" s="19">
        <v>1</v>
      </c>
      <c r="J484" s="31">
        <v>0.3</v>
      </c>
      <c r="K484" s="32">
        <v>5</v>
      </c>
      <c r="L484" s="32">
        <v>3</v>
      </c>
      <c r="M484" s="32">
        <v>3</v>
      </c>
      <c r="N484" s="32">
        <v>3</v>
      </c>
      <c r="O484" s="32">
        <v>3</v>
      </c>
      <c r="P484" s="32">
        <v>3</v>
      </c>
      <c r="Q484" s="32">
        <v>3</v>
      </c>
      <c r="R484" s="32">
        <v>3</v>
      </c>
      <c r="S484" s="32">
        <v>3</v>
      </c>
      <c r="AL484" s="52" t="s">
        <v>88</v>
      </c>
      <c r="AM484" t="s">
        <v>1207</v>
      </c>
      <c r="AN484">
        <v>0</v>
      </c>
      <c r="AO484">
        <v>5</v>
      </c>
      <c r="AQ484">
        <v>5</v>
      </c>
      <c r="AS484" s="52" t="s">
        <v>163</v>
      </c>
    </row>
    <row r="485" spans="2:45">
      <c r="B485" s="28" t="s">
        <v>1208</v>
      </c>
      <c r="C485" s="21" t="s">
        <v>88</v>
      </c>
      <c r="D485" s="22" t="s">
        <v>1209</v>
      </c>
      <c r="E485" s="23">
        <v>0.6</v>
      </c>
      <c r="F485" s="24">
        <v>0</v>
      </c>
      <c r="G485" s="11">
        <v>1</v>
      </c>
      <c r="H485" s="25" t="s">
        <v>163</v>
      </c>
      <c r="I485" s="19">
        <v>2</v>
      </c>
      <c r="J485" s="31">
        <v>0.6</v>
      </c>
      <c r="K485" s="32">
        <v>5</v>
      </c>
      <c r="L485" s="32">
        <v>3</v>
      </c>
      <c r="M485" s="32">
        <v>3</v>
      </c>
      <c r="N485" s="32">
        <v>3</v>
      </c>
      <c r="O485" s="32">
        <v>3</v>
      </c>
      <c r="P485" s="32">
        <v>3</v>
      </c>
      <c r="Q485" s="32">
        <v>3</v>
      </c>
      <c r="R485" s="32">
        <v>3</v>
      </c>
      <c r="S485" s="32">
        <v>3</v>
      </c>
      <c r="AL485" s="52" t="s">
        <v>88</v>
      </c>
      <c r="AM485" t="s">
        <v>1207</v>
      </c>
      <c r="AN485">
        <v>6</v>
      </c>
      <c r="AO485">
        <v>999</v>
      </c>
      <c r="AQ485">
        <v>3</v>
      </c>
      <c r="AS485" s="52" t="s">
        <v>163</v>
      </c>
    </row>
    <row r="486" spans="2:45">
      <c r="B486" s="28" t="s">
        <v>1210</v>
      </c>
      <c r="C486" s="21" t="s">
        <v>88</v>
      </c>
      <c r="D486" s="22" t="s">
        <v>1128</v>
      </c>
      <c r="E486" s="23">
        <v>0.46</v>
      </c>
      <c r="F486" s="24">
        <v>0</v>
      </c>
      <c r="G486" s="11">
        <v>0</v>
      </c>
      <c r="H486" s="25" t="s">
        <v>163</v>
      </c>
      <c r="I486" s="19">
        <v>1</v>
      </c>
      <c r="J486" s="31">
        <v>0.3</v>
      </c>
      <c r="K486" s="32">
        <v>5</v>
      </c>
      <c r="L486" s="32">
        <v>3</v>
      </c>
      <c r="M486" s="32">
        <v>3</v>
      </c>
      <c r="N486" s="32">
        <v>3</v>
      </c>
      <c r="O486" s="32">
        <v>3</v>
      </c>
      <c r="P486" s="32">
        <v>3</v>
      </c>
      <c r="Q486" s="32">
        <v>3</v>
      </c>
      <c r="R486" s="32">
        <v>3</v>
      </c>
      <c r="S486" s="32">
        <v>3</v>
      </c>
      <c r="AL486" s="52" t="s">
        <v>88</v>
      </c>
      <c r="AM486" t="s">
        <v>469</v>
      </c>
      <c r="AN486">
        <v>0</v>
      </c>
      <c r="AO486">
        <v>5</v>
      </c>
      <c r="AQ486">
        <v>5</v>
      </c>
      <c r="AS486" s="52" t="s">
        <v>163</v>
      </c>
    </row>
    <row r="487" spans="2:45">
      <c r="B487" s="28" t="s">
        <v>1211</v>
      </c>
      <c r="C487" s="21" t="s">
        <v>88</v>
      </c>
      <c r="D487" s="22" t="s">
        <v>360</v>
      </c>
      <c r="E487" s="23">
        <v>0.46</v>
      </c>
      <c r="F487" s="24">
        <v>0</v>
      </c>
      <c r="G487" s="11">
        <v>0</v>
      </c>
      <c r="H487" s="25" t="s">
        <v>163</v>
      </c>
      <c r="I487" s="19">
        <v>1</v>
      </c>
      <c r="J487" s="31">
        <v>0.3</v>
      </c>
      <c r="K487" s="32">
        <v>5</v>
      </c>
      <c r="L487" s="32">
        <v>3</v>
      </c>
      <c r="M487" s="32">
        <v>3</v>
      </c>
      <c r="N487" s="32">
        <v>3</v>
      </c>
      <c r="O487" s="32">
        <v>3</v>
      </c>
      <c r="P487" s="32">
        <v>3</v>
      </c>
      <c r="Q487" s="32">
        <v>3</v>
      </c>
      <c r="R487" s="32">
        <v>3</v>
      </c>
      <c r="S487" s="32">
        <v>3</v>
      </c>
      <c r="AL487" s="52" t="s">
        <v>88</v>
      </c>
      <c r="AM487" t="s">
        <v>469</v>
      </c>
      <c r="AN487">
        <v>6</v>
      </c>
      <c r="AO487">
        <v>999</v>
      </c>
      <c r="AQ487">
        <v>3</v>
      </c>
      <c r="AS487" s="52" t="s">
        <v>163</v>
      </c>
    </row>
    <row r="488" spans="2:45">
      <c r="B488" s="28" t="s">
        <v>1212</v>
      </c>
      <c r="C488" s="21" t="s">
        <v>88</v>
      </c>
      <c r="D488" s="22" t="s">
        <v>1133</v>
      </c>
      <c r="E488" s="23">
        <v>0.46</v>
      </c>
      <c r="F488" s="24">
        <v>0</v>
      </c>
      <c r="G488" s="11">
        <v>0</v>
      </c>
      <c r="H488" s="25" t="s">
        <v>163</v>
      </c>
      <c r="I488" s="19">
        <v>1</v>
      </c>
      <c r="J488" s="31">
        <v>0.3</v>
      </c>
      <c r="K488" s="32">
        <v>5</v>
      </c>
      <c r="L488" s="32">
        <v>3</v>
      </c>
      <c r="M488" s="32">
        <v>3</v>
      </c>
      <c r="N488" s="32">
        <v>3</v>
      </c>
      <c r="O488" s="32">
        <v>3</v>
      </c>
      <c r="P488" s="32">
        <v>3</v>
      </c>
      <c r="Q488" s="32">
        <v>3</v>
      </c>
      <c r="R488" s="32">
        <v>3</v>
      </c>
      <c r="S488" s="32">
        <v>3</v>
      </c>
      <c r="AL488" s="52" t="s">
        <v>88</v>
      </c>
      <c r="AM488" t="s">
        <v>1213</v>
      </c>
      <c r="AN488">
        <v>0</v>
      </c>
      <c r="AO488">
        <v>5</v>
      </c>
      <c r="AQ488">
        <v>5</v>
      </c>
      <c r="AS488" s="52" t="s">
        <v>163</v>
      </c>
    </row>
    <row r="489" spans="2:45">
      <c r="B489" s="28" t="s">
        <v>1214</v>
      </c>
      <c r="C489" s="21" t="s">
        <v>88</v>
      </c>
      <c r="D489" s="22" t="s">
        <v>366</v>
      </c>
      <c r="E489" s="23">
        <v>0.46</v>
      </c>
      <c r="F489" s="24">
        <v>0</v>
      </c>
      <c r="G489" s="11">
        <v>0</v>
      </c>
      <c r="H489" s="25" t="s">
        <v>163</v>
      </c>
      <c r="I489" s="19">
        <v>1</v>
      </c>
      <c r="J489" s="31">
        <v>0.3</v>
      </c>
      <c r="K489" s="32">
        <v>5</v>
      </c>
      <c r="L489" s="32">
        <v>3</v>
      </c>
      <c r="M489" s="32">
        <v>3</v>
      </c>
      <c r="N489" s="32">
        <v>3</v>
      </c>
      <c r="O489" s="32">
        <v>3</v>
      </c>
      <c r="P489" s="32">
        <v>3</v>
      </c>
      <c r="Q489" s="32">
        <v>3</v>
      </c>
      <c r="R489" s="32">
        <v>3</v>
      </c>
      <c r="S489" s="32">
        <v>3</v>
      </c>
      <c r="AL489" s="52" t="s">
        <v>88</v>
      </c>
      <c r="AM489" t="s">
        <v>1213</v>
      </c>
      <c r="AN489">
        <v>6</v>
      </c>
      <c r="AO489">
        <v>999</v>
      </c>
      <c r="AQ489">
        <v>3</v>
      </c>
      <c r="AS489" s="52" t="s">
        <v>163</v>
      </c>
    </row>
    <row r="490" spans="2:45">
      <c r="B490" s="28" t="s">
        <v>1215</v>
      </c>
      <c r="C490" s="21" t="s">
        <v>88</v>
      </c>
      <c r="D490" s="22" t="s">
        <v>369</v>
      </c>
      <c r="E490" s="23">
        <v>0.46</v>
      </c>
      <c r="F490" s="24">
        <v>0</v>
      </c>
      <c r="G490" s="11">
        <v>0</v>
      </c>
      <c r="H490" s="25" t="s">
        <v>163</v>
      </c>
      <c r="I490" s="19">
        <v>1</v>
      </c>
      <c r="J490" s="31">
        <v>0.3</v>
      </c>
      <c r="K490" s="32">
        <v>5</v>
      </c>
      <c r="L490" s="32">
        <v>3</v>
      </c>
      <c r="M490" s="32">
        <v>3</v>
      </c>
      <c r="N490" s="32">
        <v>3</v>
      </c>
      <c r="O490" s="32">
        <v>3</v>
      </c>
      <c r="P490" s="32">
        <v>3</v>
      </c>
      <c r="Q490" s="32">
        <v>3</v>
      </c>
      <c r="R490" s="32">
        <v>3</v>
      </c>
      <c r="S490" s="32">
        <v>3</v>
      </c>
      <c r="AL490" s="52" t="s">
        <v>88</v>
      </c>
      <c r="AM490" t="s">
        <v>1216</v>
      </c>
      <c r="AN490">
        <v>0</v>
      </c>
      <c r="AO490">
        <v>5</v>
      </c>
      <c r="AQ490">
        <v>5</v>
      </c>
      <c r="AS490" s="52" t="s">
        <v>163</v>
      </c>
    </row>
    <row r="491" spans="2:45">
      <c r="B491" s="28" t="s">
        <v>1217</v>
      </c>
      <c r="C491" s="21" t="s">
        <v>88</v>
      </c>
      <c r="D491" s="22" t="s">
        <v>448</v>
      </c>
      <c r="E491" s="23">
        <v>0.46</v>
      </c>
      <c r="F491" s="24">
        <v>0</v>
      </c>
      <c r="G491" s="11">
        <v>0</v>
      </c>
      <c r="H491" s="25" t="s">
        <v>163</v>
      </c>
      <c r="I491" s="19">
        <v>1</v>
      </c>
      <c r="J491" s="31">
        <v>0.3</v>
      </c>
      <c r="K491" s="32">
        <v>5</v>
      </c>
      <c r="L491" s="32">
        <v>3</v>
      </c>
      <c r="M491" s="32">
        <v>3</v>
      </c>
      <c r="N491" s="32">
        <v>3</v>
      </c>
      <c r="O491" s="32">
        <v>3</v>
      </c>
      <c r="P491" s="32">
        <v>3</v>
      </c>
      <c r="Q491" s="32">
        <v>3</v>
      </c>
      <c r="R491" s="32">
        <v>3</v>
      </c>
      <c r="S491" s="32">
        <v>3</v>
      </c>
      <c r="AL491" s="52" t="s">
        <v>88</v>
      </c>
      <c r="AM491" t="s">
        <v>1216</v>
      </c>
      <c r="AN491">
        <v>6</v>
      </c>
      <c r="AO491">
        <v>999</v>
      </c>
      <c r="AQ491">
        <v>3</v>
      </c>
      <c r="AS491" s="52" t="s">
        <v>163</v>
      </c>
    </row>
    <row r="492" spans="2:45">
      <c r="B492" s="28" t="s">
        <v>1218</v>
      </c>
      <c r="C492" s="21" t="s">
        <v>88</v>
      </c>
      <c r="D492" s="22" t="s">
        <v>1143</v>
      </c>
      <c r="E492" s="23">
        <v>0.46</v>
      </c>
      <c r="F492" s="24">
        <v>0</v>
      </c>
      <c r="G492" s="11">
        <v>0</v>
      </c>
      <c r="H492" s="25" t="s">
        <v>163</v>
      </c>
      <c r="I492" s="19">
        <v>1</v>
      </c>
      <c r="J492" s="31">
        <v>0.3</v>
      </c>
      <c r="K492" s="32">
        <v>5</v>
      </c>
      <c r="L492" s="32">
        <v>3</v>
      </c>
      <c r="M492" s="32">
        <v>3</v>
      </c>
      <c r="N492" s="32">
        <v>3</v>
      </c>
      <c r="O492" s="32">
        <v>3</v>
      </c>
      <c r="P492" s="32">
        <v>3</v>
      </c>
      <c r="Q492" s="32">
        <v>3</v>
      </c>
      <c r="R492" s="32">
        <v>3</v>
      </c>
      <c r="S492" s="32">
        <v>3</v>
      </c>
      <c r="AL492" s="52" t="s">
        <v>88</v>
      </c>
      <c r="AM492" t="s">
        <v>1219</v>
      </c>
      <c r="AN492">
        <v>0</v>
      </c>
      <c r="AO492">
        <v>5</v>
      </c>
      <c r="AQ492">
        <v>5</v>
      </c>
      <c r="AS492" s="52" t="s">
        <v>163</v>
      </c>
    </row>
    <row r="493" spans="2:45">
      <c r="B493" s="28" t="s">
        <v>1220</v>
      </c>
      <c r="C493" s="21" t="s">
        <v>88</v>
      </c>
      <c r="D493" s="22" t="s">
        <v>1146</v>
      </c>
      <c r="E493" s="23">
        <v>0.46</v>
      </c>
      <c r="F493" s="24">
        <v>0</v>
      </c>
      <c r="G493" s="11">
        <v>0</v>
      </c>
      <c r="H493" s="25" t="s">
        <v>163</v>
      </c>
      <c r="I493" s="19">
        <v>1</v>
      </c>
      <c r="J493" s="31">
        <v>0.3</v>
      </c>
      <c r="K493" s="32">
        <v>5</v>
      </c>
      <c r="L493" s="32">
        <v>3</v>
      </c>
      <c r="M493" s="32">
        <v>3</v>
      </c>
      <c r="N493" s="32">
        <v>3</v>
      </c>
      <c r="O493" s="32">
        <v>3</v>
      </c>
      <c r="P493" s="32">
        <v>3</v>
      </c>
      <c r="Q493" s="32">
        <v>3</v>
      </c>
      <c r="R493" s="32">
        <v>3</v>
      </c>
      <c r="S493" s="32">
        <v>3</v>
      </c>
      <c r="AL493" s="52" t="s">
        <v>88</v>
      </c>
      <c r="AM493" t="s">
        <v>1219</v>
      </c>
      <c r="AN493">
        <v>6</v>
      </c>
      <c r="AO493">
        <v>999</v>
      </c>
      <c r="AQ493">
        <v>3</v>
      </c>
      <c r="AS493" s="52" t="s">
        <v>163</v>
      </c>
    </row>
    <row r="494" spans="2:45">
      <c r="B494" s="28" t="s">
        <v>1221</v>
      </c>
      <c r="C494" s="21" t="s">
        <v>88</v>
      </c>
      <c r="D494" s="22" t="s">
        <v>375</v>
      </c>
      <c r="E494" s="23">
        <v>0.46</v>
      </c>
      <c r="F494" s="24">
        <v>0</v>
      </c>
      <c r="G494" s="11">
        <v>0</v>
      </c>
      <c r="H494" s="25" t="s">
        <v>163</v>
      </c>
      <c r="I494" s="19">
        <v>1</v>
      </c>
      <c r="J494" s="31">
        <v>0.3</v>
      </c>
      <c r="K494" s="32">
        <v>5</v>
      </c>
      <c r="L494" s="32">
        <v>3</v>
      </c>
      <c r="M494" s="32">
        <v>3</v>
      </c>
      <c r="N494" s="32">
        <v>3</v>
      </c>
      <c r="O494" s="32">
        <v>3</v>
      </c>
      <c r="P494" s="32">
        <v>3</v>
      </c>
      <c r="Q494" s="32">
        <v>3</v>
      </c>
      <c r="R494" s="32">
        <v>3</v>
      </c>
      <c r="S494" s="32">
        <v>3</v>
      </c>
      <c r="AL494" s="52" t="s">
        <v>88</v>
      </c>
      <c r="AM494" t="s">
        <v>1063</v>
      </c>
      <c r="AN494">
        <v>0</v>
      </c>
      <c r="AO494">
        <v>5</v>
      </c>
      <c r="AQ494">
        <v>5</v>
      </c>
      <c r="AS494" s="52" t="s">
        <v>163</v>
      </c>
    </row>
    <row r="495" spans="2:45">
      <c r="B495" s="28" t="s">
        <v>1222</v>
      </c>
      <c r="C495" s="21" t="s">
        <v>88</v>
      </c>
      <c r="D495" s="22" t="s">
        <v>1152</v>
      </c>
      <c r="E495" s="23">
        <v>0.46</v>
      </c>
      <c r="F495" s="24">
        <v>0</v>
      </c>
      <c r="G495" s="11">
        <v>0</v>
      </c>
      <c r="H495" s="25" t="s">
        <v>163</v>
      </c>
      <c r="I495" s="19">
        <v>1</v>
      </c>
      <c r="J495" s="31">
        <v>0.3</v>
      </c>
      <c r="K495" s="32">
        <v>5</v>
      </c>
      <c r="L495" s="32">
        <v>3</v>
      </c>
      <c r="M495" s="32">
        <v>3</v>
      </c>
      <c r="N495" s="32">
        <v>3</v>
      </c>
      <c r="O495" s="32">
        <v>3</v>
      </c>
      <c r="P495" s="32">
        <v>3</v>
      </c>
      <c r="Q495" s="32">
        <v>3</v>
      </c>
      <c r="R495" s="32">
        <v>3</v>
      </c>
      <c r="S495" s="32">
        <v>3</v>
      </c>
      <c r="AL495" s="52" t="s">
        <v>88</v>
      </c>
      <c r="AM495" t="s">
        <v>1063</v>
      </c>
      <c r="AN495">
        <v>6</v>
      </c>
      <c r="AO495">
        <v>999</v>
      </c>
      <c r="AQ495">
        <v>3</v>
      </c>
      <c r="AS495" s="52" t="s">
        <v>163</v>
      </c>
    </row>
    <row r="496" spans="2:45">
      <c r="B496" s="28" t="s">
        <v>1223</v>
      </c>
      <c r="C496" s="21" t="s">
        <v>88</v>
      </c>
      <c r="D496" s="22" t="s">
        <v>1155</v>
      </c>
      <c r="E496" s="23">
        <v>0.46</v>
      </c>
      <c r="F496" s="24">
        <v>0</v>
      </c>
      <c r="G496" s="11">
        <v>0</v>
      </c>
      <c r="H496" s="25" t="s">
        <v>163</v>
      </c>
      <c r="I496" s="19">
        <v>1</v>
      </c>
      <c r="J496" s="31">
        <v>0.3</v>
      </c>
      <c r="K496" s="32">
        <v>5</v>
      </c>
      <c r="L496" s="32">
        <v>3</v>
      </c>
      <c r="M496" s="32">
        <v>3</v>
      </c>
      <c r="N496" s="32">
        <v>3</v>
      </c>
      <c r="O496" s="32">
        <v>3</v>
      </c>
      <c r="P496" s="32">
        <v>3</v>
      </c>
      <c r="Q496" s="32">
        <v>3</v>
      </c>
      <c r="R496" s="32">
        <v>3</v>
      </c>
      <c r="S496" s="32">
        <v>3</v>
      </c>
      <c r="AL496" s="52" t="s">
        <v>88</v>
      </c>
      <c r="AM496" t="s">
        <v>1224</v>
      </c>
      <c r="AN496">
        <v>0</v>
      </c>
      <c r="AO496">
        <v>5</v>
      </c>
      <c r="AQ496">
        <v>5</v>
      </c>
      <c r="AS496" s="52" t="s">
        <v>163</v>
      </c>
    </row>
    <row r="497" spans="2:45">
      <c r="B497" s="28" t="s">
        <v>1225</v>
      </c>
      <c r="C497" s="21" t="s">
        <v>88</v>
      </c>
      <c r="D497" s="22" t="s">
        <v>1158</v>
      </c>
      <c r="E497" s="23">
        <v>0.46</v>
      </c>
      <c r="F497" s="24">
        <v>0</v>
      </c>
      <c r="G497" s="11">
        <v>0</v>
      </c>
      <c r="H497" s="25" t="s">
        <v>163</v>
      </c>
      <c r="I497" s="19">
        <v>1</v>
      </c>
      <c r="J497" s="31">
        <v>0.3</v>
      </c>
      <c r="K497" s="32">
        <v>5</v>
      </c>
      <c r="L497" s="32">
        <v>3</v>
      </c>
      <c r="M497" s="32">
        <v>3</v>
      </c>
      <c r="N497" s="32">
        <v>3</v>
      </c>
      <c r="O497" s="32">
        <v>3</v>
      </c>
      <c r="P497" s="32">
        <v>3</v>
      </c>
      <c r="Q497" s="32">
        <v>3</v>
      </c>
      <c r="R497" s="32">
        <v>3</v>
      </c>
      <c r="S497" s="32">
        <v>3</v>
      </c>
      <c r="AL497" s="52" t="s">
        <v>88</v>
      </c>
      <c r="AM497" t="s">
        <v>1224</v>
      </c>
      <c r="AN497">
        <v>6</v>
      </c>
      <c r="AO497">
        <v>999</v>
      </c>
      <c r="AQ497">
        <v>3</v>
      </c>
      <c r="AS497" s="52" t="s">
        <v>163</v>
      </c>
    </row>
    <row r="498" spans="2:45">
      <c r="B498" s="28" t="s">
        <v>1226</v>
      </c>
      <c r="C498" s="21" t="s">
        <v>88</v>
      </c>
      <c r="D498" s="22" t="s">
        <v>1162</v>
      </c>
      <c r="E498" s="23">
        <v>0.46</v>
      </c>
      <c r="F498" s="24">
        <v>0</v>
      </c>
      <c r="G498" s="11">
        <v>0</v>
      </c>
      <c r="H498" s="25" t="s">
        <v>163</v>
      </c>
      <c r="I498" s="19">
        <v>1</v>
      </c>
      <c r="J498" s="31">
        <v>0.3</v>
      </c>
      <c r="K498" s="32">
        <v>5</v>
      </c>
      <c r="L498" s="32">
        <v>3</v>
      </c>
      <c r="M498" s="32">
        <v>3</v>
      </c>
      <c r="N498" s="32">
        <v>3</v>
      </c>
      <c r="O498" s="32">
        <v>3</v>
      </c>
      <c r="P498" s="32">
        <v>3</v>
      </c>
      <c r="Q498" s="32">
        <v>3</v>
      </c>
      <c r="R498" s="32">
        <v>3</v>
      </c>
      <c r="S498" s="32">
        <v>3</v>
      </c>
      <c r="AL498" s="52" t="s">
        <v>88</v>
      </c>
      <c r="AM498" t="s">
        <v>1227</v>
      </c>
      <c r="AN498">
        <v>0</v>
      </c>
      <c r="AO498">
        <v>5</v>
      </c>
      <c r="AQ498">
        <v>5</v>
      </c>
      <c r="AS498" s="52" t="s">
        <v>163</v>
      </c>
    </row>
    <row r="499" spans="2:45">
      <c r="B499" s="28" t="s">
        <v>1228</v>
      </c>
      <c r="C499" s="21" t="s">
        <v>88</v>
      </c>
      <c r="D499" s="22" t="s">
        <v>453</v>
      </c>
      <c r="E499" s="23">
        <v>0.46</v>
      </c>
      <c r="F499" s="24">
        <v>0</v>
      </c>
      <c r="G499" s="11">
        <v>0</v>
      </c>
      <c r="H499" s="25" t="s">
        <v>163</v>
      </c>
      <c r="I499" s="19">
        <v>1</v>
      </c>
      <c r="J499" s="31">
        <v>0.3</v>
      </c>
      <c r="K499" s="32">
        <v>5</v>
      </c>
      <c r="L499" s="32">
        <v>3</v>
      </c>
      <c r="M499" s="32">
        <v>3</v>
      </c>
      <c r="N499" s="32">
        <v>3</v>
      </c>
      <c r="O499" s="32">
        <v>3</v>
      </c>
      <c r="P499" s="32">
        <v>3</v>
      </c>
      <c r="Q499" s="32">
        <v>3</v>
      </c>
      <c r="R499" s="32">
        <v>3</v>
      </c>
      <c r="S499" s="32">
        <v>3</v>
      </c>
      <c r="AL499" s="52" t="s">
        <v>88</v>
      </c>
      <c r="AM499" t="s">
        <v>1227</v>
      </c>
      <c r="AN499">
        <v>6</v>
      </c>
      <c r="AO499">
        <v>999</v>
      </c>
      <c r="AQ499">
        <v>3</v>
      </c>
      <c r="AS499" s="52" t="s">
        <v>163</v>
      </c>
    </row>
    <row r="500" spans="2:45">
      <c r="B500" s="28" t="s">
        <v>1229</v>
      </c>
      <c r="C500" s="21" t="s">
        <v>88</v>
      </c>
      <c r="D500" s="22" t="s">
        <v>1167</v>
      </c>
      <c r="E500" s="23">
        <v>0.46</v>
      </c>
      <c r="F500" s="24">
        <v>0</v>
      </c>
      <c r="G500" s="11">
        <v>0</v>
      </c>
      <c r="H500" s="25" t="s">
        <v>163</v>
      </c>
      <c r="I500" s="19">
        <v>1</v>
      </c>
      <c r="J500" s="31">
        <v>0.3</v>
      </c>
      <c r="K500" s="32">
        <v>5</v>
      </c>
      <c r="L500" s="32">
        <v>3</v>
      </c>
      <c r="M500" s="32">
        <v>3</v>
      </c>
      <c r="N500" s="32">
        <v>3</v>
      </c>
      <c r="O500" s="32">
        <v>3</v>
      </c>
      <c r="P500" s="32">
        <v>3</v>
      </c>
      <c r="Q500" s="32">
        <v>3</v>
      </c>
      <c r="R500" s="32">
        <v>3</v>
      </c>
      <c r="S500" s="32">
        <v>3</v>
      </c>
      <c r="AL500" s="52" t="s">
        <v>88</v>
      </c>
      <c r="AM500" t="s">
        <v>1230</v>
      </c>
      <c r="AN500">
        <v>0</v>
      </c>
      <c r="AO500">
        <v>5</v>
      </c>
      <c r="AQ500">
        <v>5</v>
      </c>
      <c r="AS500" s="52" t="s">
        <v>163</v>
      </c>
    </row>
    <row r="501" spans="2:45">
      <c r="B501" s="28" t="s">
        <v>1231</v>
      </c>
      <c r="C501" s="21" t="s">
        <v>88</v>
      </c>
      <c r="D501" s="22" t="s">
        <v>386</v>
      </c>
      <c r="E501" s="23">
        <v>0.46</v>
      </c>
      <c r="F501" s="24">
        <v>0</v>
      </c>
      <c r="G501" s="11">
        <v>0</v>
      </c>
      <c r="H501" s="25" t="s">
        <v>163</v>
      </c>
      <c r="I501" s="19">
        <v>1</v>
      </c>
      <c r="J501" s="31">
        <v>0.3</v>
      </c>
      <c r="K501" s="32">
        <v>5</v>
      </c>
      <c r="L501" s="32">
        <v>3</v>
      </c>
      <c r="M501" s="32">
        <v>3</v>
      </c>
      <c r="N501" s="32">
        <v>3</v>
      </c>
      <c r="O501" s="32">
        <v>3</v>
      </c>
      <c r="P501" s="32">
        <v>3</v>
      </c>
      <c r="Q501" s="32">
        <v>3</v>
      </c>
      <c r="R501" s="32">
        <v>3</v>
      </c>
      <c r="S501" s="32">
        <v>3</v>
      </c>
      <c r="AL501" s="52" t="s">
        <v>88</v>
      </c>
      <c r="AM501" t="s">
        <v>1230</v>
      </c>
      <c r="AN501">
        <v>6</v>
      </c>
      <c r="AO501">
        <v>999</v>
      </c>
      <c r="AQ501">
        <v>3</v>
      </c>
      <c r="AS501" s="52" t="s">
        <v>163</v>
      </c>
    </row>
    <row r="502" spans="2:45">
      <c r="B502" s="28" t="s">
        <v>1232</v>
      </c>
      <c r="C502" s="21" t="s">
        <v>88</v>
      </c>
      <c r="D502" s="22" t="s">
        <v>394</v>
      </c>
      <c r="E502" s="23">
        <v>0.46</v>
      </c>
      <c r="F502" s="24">
        <v>0</v>
      </c>
      <c r="G502" s="11">
        <v>0</v>
      </c>
      <c r="H502" s="25" t="s">
        <v>163</v>
      </c>
      <c r="I502" s="19">
        <v>1</v>
      </c>
      <c r="J502" s="31">
        <v>0.3</v>
      </c>
      <c r="K502" s="32">
        <v>5</v>
      </c>
      <c r="L502" s="32">
        <v>3</v>
      </c>
      <c r="M502" s="32">
        <v>3</v>
      </c>
      <c r="N502" s="32">
        <v>3</v>
      </c>
      <c r="O502" s="32">
        <v>3</v>
      </c>
      <c r="P502" s="32">
        <v>3</v>
      </c>
      <c r="Q502" s="32">
        <v>3</v>
      </c>
      <c r="R502" s="32">
        <v>3</v>
      </c>
      <c r="S502" s="32">
        <v>3</v>
      </c>
      <c r="AL502" s="52" t="s">
        <v>88</v>
      </c>
      <c r="AM502" t="s">
        <v>1233</v>
      </c>
      <c r="AN502">
        <v>0</v>
      </c>
      <c r="AO502">
        <v>5</v>
      </c>
      <c r="AQ502">
        <v>5</v>
      </c>
      <c r="AS502" s="52" t="s">
        <v>163</v>
      </c>
    </row>
    <row r="503" spans="2:45">
      <c r="B503" s="28" t="s">
        <v>1234</v>
      </c>
      <c r="C503" s="21" t="s">
        <v>88</v>
      </c>
      <c r="D503" s="22" t="s">
        <v>405</v>
      </c>
      <c r="E503" s="23">
        <v>0.46</v>
      </c>
      <c r="F503" s="24">
        <v>0</v>
      </c>
      <c r="G503" s="11">
        <v>0</v>
      </c>
      <c r="H503" s="25" t="s">
        <v>163</v>
      </c>
      <c r="I503" s="19">
        <v>1</v>
      </c>
      <c r="J503" s="31">
        <v>0.3</v>
      </c>
      <c r="K503" s="32">
        <v>5</v>
      </c>
      <c r="L503" s="32">
        <v>3</v>
      </c>
      <c r="M503" s="32">
        <v>3</v>
      </c>
      <c r="N503" s="32">
        <v>3</v>
      </c>
      <c r="O503" s="32">
        <v>3</v>
      </c>
      <c r="P503" s="32">
        <v>3</v>
      </c>
      <c r="Q503" s="32">
        <v>3</v>
      </c>
      <c r="R503" s="32">
        <v>3</v>
      </c>
      <c r="S503" s="32">
        <v>3</v>
      </c>
      <c r="AL503" s="52" t="s">
        <v>88</v>
      </c>
      <c r="AM503" t="s">
        <v>1233</v>
      </c>
      <c r="AN503">
        <v>6</v>
      </c>
      <c r="AO503">
        <v>999</v>
      </c>
      <c r="AQ503">
        <v>3</v>
      </c>
      <c r="AS503" s="52" t="s">
        <v>163</v>
      </c>
    </row>
    <row r="504" spans="2:45">
      <c r="B504" s="28" t="s">
        <v>1235</v>
      </c>
      <c r="C504" s="21" t="s">
        <v>88</v>
      </c>
      <c r="D504" s="22" t="s">
        <v>1047</v>
      </c>
      <c r="E504" s="23">
        <v>0.46</v>
      </c>
      <c r="F504" s="24">
        <v>0</v>
      </c>
      <c r="G504" s="11">
        <v>0</v>
      </c>
      <c r="H504" s="25" t="s">
        <v>163</v>
      </c>
      <c r="I504" s="19">
        <v>1</v>
      </c>
      <c r="J504" s="31">
        <v>0.3</v>
      </c>
      <c r="K504" s="32">
        <v>5</v>
      </c>
      <c r="L504" s="32">
        <v>3</v>
      </c>
      <c r="M504" s="32">
        <v>3</v>
      </c>
      <c r="N504" s="32">
        <v>3</v>
      </c>
      <c r="O504" s="32">
        <v>3</v>
      </c>
      <c r="P504" s="32">
        <v>3</v>
      </c>
      <c r="Q504" s="32">
        <v>3</v>
      </c>
      <c r="R504" s="32">
        <v>3</v>
      </c>
      <c r="S504" s="32">
        <v>3</v>
      </c>
      <c r="AL504" s="52" t="s">
        <v>88</v>
      </c>
      <c r="AM504" t="s">
        <v>1236</v>
      </c>
      <c r="AN504">
        <v>0</v>
      </c>
      <c r="AO504">
        <v>5</v>
      </c>
      <c r="AQ504">
        <v>5</v>
      </c>
      <c r="AS504" s="52" t="s">
        <v>163</v>
      </c>
    </row>
    <row r="505" spans="2:45">
      <c r="B505" s="28" t="s">
        <v>1237</v>
      </c>
      <c r="C505" s="21" t="s">
        <v>88</v>
      </c>
      <c r="D505" s="22" t="s">
        <v>1178</v>
      </c>
      <c r="E505" s="23">
        <v>0.46</v>
      </c>
      <c r="F505" s="24">
        <v>0</v>
      </c>
      <c r="G505" s="11">
        <v>0</v>
      </c>
      <c r="H505" s="25" t="s">
        <v>163</v>
      </c>
      <c r="I505" s="19">
        <v>1</v>
      </c>
      <c r="J505" s="31">
        <v>0.3</v>
      </c>
      <c r="K505" s="32">
        <v>5</v>
      </c>
      <c r="L505" s="32">
        <v>3</v>
      </c>
      <c r="M505" s="32">
        <v>3</v>
      </c>
      <c r="N505" s="32">
        <v>3</v>
      </c>
      <c r="O505" s="32">
        <v>3</v>
      </c>
      <c r="P505" s="32">
        <v>3</v>
      </c>
      <c r="Q505" s="32">
        <v>3</v>
      </c>
      <c r="R505" s="32">
        <v>3</v>
      </c>
      <c r="S505" s="32">
        <v>3</v>
      </c>
      <c r="AL505" s="52" t="s">
        <v>88</v>
      </c>
      <c r="AM505" t="s">
        <v>1236</v>
      </c>
      <c r="AN505">
        <v>6</v>
      </c>
      <c r="AO505">
        <v>999</v>
      </c>
      <c r="AQ505">
        <v>3</v>
      </c>
      <c r="AS505" s="52" t="s">
        <v>163</v>
      </c>
    </row>
    <row r="506" spans="2:45">
      <c r="B506" s="28" t="s">
        <v>1238</v>
      </c>
      <c r="C506" s="21" t="s">
        <v>88</v>
      </c>
      <c r="D506" s="22" t="s">
        <v>1181</v>
      </c>
      <c r="E506" s="23">
        <v>0.46</v>
      </c>
      <c r="F506" s="24">
        <v>0</v>
      </c>
      <c r="G506" s="11">
        <v>0</v>
      </c>
      <c r="H506" s="25" t="s">
        <v>163</v>
      </c>
      <c r="I506" s="19">
        <v>1</v>
      </c>
      <c r="J506" s="31">
        <v>0.3</v>
      </c>
      <c r="K506" s="32">
        <v>5</v>
      </c>
      <c r="L506" s="32">
        <v>3</v>
      </c>
      <c r="M506" s="32">
        <v>3</v>
      </c>
      <c r="N506" s="32">
        <v>3</v>
      </c>
      <c r="O506" s="32">
        <v>3</v>
      </c>
      <c r="P506" s="32">
        <v>3</v>
      </c>
      <c r="Q506" s="32">
        <v>3</v>
      </c>
      <c r="R506" s="32">
        <v>3</v>
      </c>
      <c r="S506" s="32">
        <v>3</v>
      </c>
      <c r="AL506" s="52" t="s">
        <v>88</v>
      </c>
      <c r="AM506" t="s">
        <v>1239</v>
      </c>
      <c r="AN506">
        <v>0</v>
      </c>
      <c r="AO506">
        <v>5</v>
      </c>
      <c r="AQ506">
        <v>5</v>
      </c>
      <c r="AS506" s="52" t="s">
        <v>163</v>
      </c>
    </row>
    <row r="507" spans="2:45">
      <c r="B507" s="28" t="s">
        <v>1240</v>
      </c>
      <c r="C507" s="21" t="s">
        <v>88</v>
      </c>
      <c r="D507" s="22" t="s">
        <v>408</v>
      </c>
      <c r="E507" s="23">
        <v>0.46</v>
      </c>
      <c r="F507" s="24">
        <v>0</v>
      </c>
      <c r="G507" s="11">
        <v>0</v>
      </c>
      <c r="H507" s="25" t="s">
        <v>163</v>
      </c>
      <c r="I507" s="19">
        <v>1</v>
      </c>
      <c r="J507" s="31">
        <v>0.3</v>
      </c>
      <c r="K507" s="32">
        <v>5</v>
      </c>
      <c r="L507" s="32">
        <v>3</v>
      </c>
      <c r="M507" s="32">
        <v>3</v>
      </c>
      <c r="N507" s="32">
        <v>3</v>
      </c>
      <c r="O507" s="32">
        <v>3</v>
      </c>
      <c r="P507" s="32">
        <v>3</v>
      </c>
      <c r="Q507" s="32">
        <v>3</v>
      </c>
      <c r="R507" s="32">
        <v>3</v>
      </c>
      <c r="S507" s="32">
        <v>3</v>
      </c>
      <c r="AL507" s="52" t="s">
        <v>88</v>
      </c>
      <c r="AM507" t="s">
        <v>1239</v>
      </c>
      <c r="AN507">
        <v>6</v>
      </c>
      <c r="AO507">
        <v>999</v>
      </c>
      <c r="AQ507">
        <v>3</v>
      </c>
      <c r="AS507" s="52" t="s">
        <v>163</v>
      </c>
    </row>
    <row r="508" spans="2:45">
      <c r="B508" s="28" t="s">
        <v>1241</v>
      </c>
      <c r="C508" s="21" t="s">
        <v>88</v>
      </c>
      <c r="D508" s="22" t="s">
        <v>1186</v>
      </c>
      <c r="E508" s="23">
        <v>0.46</v>
      </c>
      <c r="F508" s="24">
        <v>0</v>
      </c>
      <c r="G508" s="11">
        <v>0</v>
      </c>
      <c r="H508" s="25" t="s">
        <v>163</v>
      </c>
      <c r="I508" s="19">
        <v>1</v>
      </c>
      <c r="J508" s="31">
        <v>0.3</v>
      </c>
      <c r="K508" s="32">
        <v>5</v>
      </c>
      <c r="L508" s="32">
        <v>3</v>
      </c>
      <c r="M508" s="32">
        <v>3</v>
      </c>
      <c r="N508" s="32">
        <v>3</v>
      </c>
      <c r="O508" s="32">
        <v>3</v>
      </c>
      <c r="P508" s="32">
        <v>3</v>
      </c>
      <c r="Q508" s="32">
        <v>3</v>
      </c>
      <c r="R508" s="32">
        <v>3</v>
      </c>
      <c r="S508" s="32">
        <v>3</v>
      </c>
      <c r="AL508" s="52" t="s">
        <v>88</v>
      </c>
      <c r="AM508" t="s">
        <v>1242</v>
      </c>
      <c r="AN508">
        <v>0</v>
      </c>
      <c r="AO508">
        <v>5</v>
      </c>
      <c r="AQ508">
        <v>5</v>
      </c>
      <c r="AS508" s="52" t="s">
        <v>163</v>
      </c>
    </row>
    <row r="509" spans="2:45">
      <c r="B509" s="28" t="s">
        <v>1243</v>
      </c>
      <c r="C509" s="21" t="s">
        <v>88</v>
      </c>
      <c r="D509" s="22" t="s">
        <v>1189</v>
      </c>
      <c r="E509" s="23">
        <v>0.46</v>
      </c>
      <c r="F509" s="24">
        <v>0</v>
      </c>
      <c r="G509" s="11">
        <v>0</v>
      </c>
      <c r="H509" s="25" t="s">
        <v>163</v>
      </c>
      <c r="I509" s="19">
        <v>1</v>
      </c>
      <c r="J509" s="31">
        <v>0.3</v>
      </c>
      <c r="K509" s="32">
        <v>5</v>
      </c>
      <c r="L509" s="32">
        <v>3</v>
      </c>
      <c r="M509" s="32">
        <v>3</v>
      </c>
      <c r="N509" s="32">
        <v>3</v>
      </c>
      <c r="O509" s="32">
        <v>3</v>
      </c>
      <c r="P509" s="32">
        <v>3</v>
      </c>
      <c r="Q509" s="32">
        <v>3</v>
      </c>
      <c r="R509" s="32">
        <v>3</v>
      </c>
      <c r="S509" s="32">
        <v>3</v>
      </c>
      <c r="AL509" s="52" t="s">
        <v>88</v>
      </c>
      <c r="AM509" t="s">
        <v>1242</v>
      </c>
      <c r="AN509">
        <v>6</v>
      </c>
      <c r="AO509">
        <v>999</v>
      </c>
      <c r="AQ509">
        <v>3</v>
      </c>
      <c r="AS509" s="52" t="s">
        <v>163</v>
      </c>
    </row>
    <row r="510" spans="2:45">
      <c r="B510" s="28" t="s">
        <v>1244</v>
      </c>
      <c r="C510" s="21" t="s">
        <v>88</v>
      </c>
      <c r="D510" s="22" t="s">
        <v>1192</v>
      </c>
      <c r="E510" s="23">
        <v>0.46</v>
      </c>
      <c r="F510" s="24">
        <v>0</v>
      </c>
      <c r="G510" s="11">
        <v>0</v>
      </c>
      <c r="H510" s="25" t="s">
        <v>163</v>
      </c>
      <c r="I510" s="19">
        <v>1</v>
      </c>
      <c r="J510" s="31">
        <v>0.3</v>
      </c>
      <c r="K510" s="32">
        <v>5</v>
      </c>
      <c r="L510" s="32">
        <v>3</v>
      </c>
      <c r="M510" s="32">
        <v>3</v>
      </c>
      <c r="N510" s="32">
        <v>3</v>
      </c>
      <c r="O510" s="32">
        <v>3</v>
      </c>
      <c r="P510" s="32">
        <v>3</v>
      </c>
      <c r="Q510" s="32">
        <v>3</v>
      </c>
      <c r="R510" s="32">
        <v>3</v>
      </c>
      <c r="S510" s="32">
        <v>3</v>
      </c>
      <c r="AL510" s="52" t="s">
        <v>88</v>
      </c>
      <c r="AM510" t="s">
        <v>1245</v>
      </c>
      <c r="AN510">
        <v>0</v>
      </c>
      <c r="AO510">
        <v>5</v>
      </c>
      <c r="AQ510">
        <v>5</v>
      </c>
      <c r="AS510" s="52" t="s">
        <v>163</v>
      </c>
    </row>
    <row r="511" spans="2:45">
      <c r="B511" s="28" t="s">
        <v>1246</v>
      </c>
      <c r="C511" s="21" t="s">
        <v>88</v>
      </c>
      <c r="D511" s="22" t="s">
        <v>1195</v>
      </c>
      <c r="E511" s="23">
        <v>0.46</v>
      </c>
      <c r="F511" s="24">
        <v>0</v>
      </c>
      <c r="G511" s="11">
        <v>0</v>
      </c>
      <c r="H511" s="25" t="s">
        <v>163</v>
      </c>
      <c r="I511" s="19">
        <v>1</v>
      </c>
      <c r="J511" s="31">
        <v>0.3</v>
      </c>
      <c r="K511" s="32">
        <v>5</v>
      </c>
      <c r="L511" s="32">
        <v>3</v>
      </c>
      <c r="M511" s="32">
        <v>3</v>
      </c>
      <c r="N511" s="32">
        <v>3</v>
      </c>
      <c r="O511" s="32">
        <v>3</v>
      </c>
      <c r="P511" s="32">
        <v>3</v>
      </c>
      <c r="Q511" s="32">
        <v>3</v>
      </c>
      <c r="R511" s="32">
        <v>3</v>
      </c>
      <c r="S511" s="32">
        <v>3</v>
      </c>
      <c r="AL511" s="52" t="s">
        <v>88</v>
      </c>
      <c r="AM511" t="s">
        <v>1245</v>
      </c>
      <c r="AN511">
        <v>6</v>
      </c>
      <c r="AO511">
        <v>999</v>
      </c>
      <c r="AQ511">
        <v>3</v>
      </c>
      <c r="AS511" s="52" t="s">
        <v>163</v>
      </c>
    </row>
    <row r="512" spans="2:45">
      <c r="B512" s="28" t="s">
        <v>1247</v>
      </c>
      <c r="C512" s="21" t="s">
        <v>88</v>
      </c>
      <c r="D512" s="22" t="s">
        <v>1057</v>
      </c>
      <c r="E512" s="23">
        <v>0.46</v>
      </c>
      <c r="F512" s="24">
        <v>0</v>
      </c>
      <c r="G512" s="11">
        <v>0</v>
      </c>
      <c r="H512" s="25" t="s">
        <v>163</v>
      </c>
      <c r="I512" s="19">
        <v>1</v>
      </c>
      <c r="J512" s="31">
        <v>0.3</v>
      </c>
      <c r="K512" s="32">
        <v>5</v>
      </c>
      <c r="L512" s="32">
        <v>3</v>
      </c>
      <c r="M512" s="32">
        <v>3</v>
      </c>
      <c r="N512" s="32">
        <v>3</v>
      </c>
      <c r="O512" s="32">
        <v>3</v>
      </c>
      <c r="P512" s="32">
        <v>3</v>
      </c>
      <c r="Q512" s="32">
        <v>3</v>
      </c>
      <c r="R512" s="32">
        <v>3</v>
      </c>
      <c r="S512" s="32">
        <v>3</v>
      </c>
      <c r="AL512" s="52" t="s">
        <v>88</v>
      </c>
      <c r="AM512" t="s">
        <v>1248</v>
      </c>
      <c r="AN512">
        <v>0</v>
      </c>
      <c r="AO512">
        <v>5</v>
      </c>
      <c r="AQ512">
        <v>5</v>
      </c>
      <c r="AS512" s="52" t="s">
        <v>163</v>
      </c>
    </row>
    <row r="513" spans="2:45">
      <c r="B513" s="28" t="s">
        <v>1249</v>
      </c>
      <c r="C513" s="21" t="s">
        <v>88</v>
      </c>
      <c r="D513" s="22" t="s">
        <v>1201</v>
      </c>
      <c r="E513" s="23">
        <v>0.46</v>
      </c>
      <c r="F513" s="24">
        <v>0</v>
      </c>
      <c r="G513" s="11">
        <v>0</v>
      </c>
      <c r="H513" s="25" t="s">
        <v>163</v>
      </c>
      <c r="I513" s="19">
        <v>1</v>
      </c>
      <c r="J513" s="31">
        <v>0.3</v>
      </c>
      <c r="K513" s="32">
        <v>5</v>
      </c>
      <c r="L513" s="32">
        <v>3</v>
      </c>
      <c r="M513" s="32">
        <v>3</v>
      </c>
      <c r="N513" s="32">
        <v>3</v>
      </c>
      <c r="O513" s="32">
        <v>3</v>
      </c>
      <c r="P513" s="32">
        <v>3</v>
      </c>
      <c r="Q513" s="32">
        <v>3</v>
      </c>
      <c r="R513" s="32">
        <v>3</v>
      </c>
      <c r="S513" s="32">
        <v>3</v>
      </c>
      <c r="AL513" s="52" t="s">
        <v>88</v>
      </c>
      <c r="AM513" t="s">
        <v>1248</v>
      </c>
      <c r="AN513">
        <v>6</v>
      </c>
      <c r="AO513">
        <v>999</v>
      </c>
      <c r="AQ513">
        <v>3</v>
      </c>
      <c r="AS513" s="52" t="s">
        <v>163</v>
      </c>
    </row>
    <row r="514" spans="2:45">
      <c r="B514" s="28" t="s">
        <v>1250</v>
      </c>
      <c r="C514" s="21" t="s">
        <v>88</v>
      </c>
      <c r="D514" s="22" t="s">
        <v>1204</v>
      </c>
      <c r="E514" s="23">
        <v>0.46</v>
      </c>
      <c r="F514" s="24">
        <v>0</v>
      </c>
      <c r="G514" s="11">
        <v>0</v>
      </c>
      <c r="H514" s="25" t="s">
        <v>163</v>
      </c>
      <c r="I514" s="19">
        <v>1</v>
      </c>
      <c r="J514" s="31">
        <v>0.3</v>
      </c>
      <c r="K514" s="32">
        <v>5</v>
      </c>
      <c r="L514" s="32">
        <v>3</v>
      </c>
      <c r="M514" s="32">
        <v>3</v>
      </c>
      <c r="N514" s="32">
        <v>3</v>
      </c>
      <c r="O514" s="32">
        <v>3</v>
      </c>
      <c r="P514" s="32">
        <v>3</v>
      </c>
      <c r="Q514" s="32">
        <v>3</v>
      </c>
      <c r="R514" s="32">
        <v>3</v>
      </c>
      <c r="S514" s="32">
        <v>3</v>
      </c>
      <c r="AL514" s="52" t="s">
        <v>88</v>
      </c>
      <c r="AM514" t="s">
        <v>1251</v>
      </c>
      <c r="AN514">
        <v>0</v>
      </c>
      <c r="AO514">
        <v>5</v>
      </c>
      <c r="AQ514">
        <v>5</v>
      </c>
      <c r="AS514" s="52" t="s">
        <v>163</v>
      </c>
    </row>
    <row r="515" spans="2:45">
      <c r="B515" s="28" t="s">
        <v>1252</v>
      </c>
      <c r="C515" s="21" t="s">
        <v>88</v>
      </c>
      <c r="D515" s="22" t="s">
        <v>1207</v>
      </c>
      <c r="E515" s="23">
        <v>0.46</v>
      </c>
      <c r="F515" s="24">
        <v>0</v>
      </c>
      <c r="G515" s="11">
        <v>0</v>
      </c>
      <c r="H515" s="25" t="s">
        <v>163</v>
      </c>
      <c r="I515" s="19">
        <v>1</v>
      </c>
      <c r="J515" s="31">
        <v>0.3</v>
      </c>
      <c r="K515" s="32">
        <v>5</v>
      </c>
      <c r="L515" s="32">
        <v>3</v>
      </c>
      <c r="M515" s="32">
        <v>3</v>
      </c>
      <c r="N515" s="32">
        <v>3</v>
      </c>
      <c r="O515" s="32">
        <v>3</v>
      </c>
      <c r="P515" s="32">
        <v>3</v>
      </c>
      <c r="Q515" s="32">
        <v>3</v>
      </c>
      <c r="R515" s="32">
        <v>3</v>
      </c>
      <c r="S515" s="32">
        <v>3</v>
      </c>
      <c r="AL515" s="52" t="s">
        <v>88</v>
      </c>
      <c r="AM515" t="s">
        <v>1251</v>
      </c>
      <c r="AN515">
        <v>6</v>
      </c>
      <c r="AO515">
        <v>999</v>
      </c>
      <c r="AQ515">
        <v>3</v>
      </c>
      <c r="AS515" s="52" t="s">
        <v>163</v>
      </c>
    </row>
    <row r="516" spans="2:45">
      <c r="B516" s="28" t="s">
        <v>1253</v>
      </c>
      <c r="C516" s="21" t="s">
        <v>88</v>
      </c>
      <c r="D516" s="22" t="s">
        <v>469</v>
      </c>
      <c r="E516" s="23">
        <v>0.46</v>
      </c>
      <c r="F516" s="24">
        <v>0</v>
      </c>
      <c r="G516" s="11">
        <v>0</v>
      </c>
      <c r="H516" s="25" t="s">
        <v>163</v>
      </c>
      <c r="I516" s="19">
        <v>1</v>
      </c>
      <c r="J516" s="31">
        <v>0.3</v>
      </c>
      <c r="K516" s="32">
        <v>5</v>
      </c>
      <c r="L516" s="32">
        <v>3</v>
      </c>
      <c r="M516" s="32">
        <v>3</v>
      </c>
      <c r="N516" s="32">
        <v>3</v>
      </c>
      <c r="O516" s="32">
        <v>3</v>
      </c>
      <c r="P516" s="32">
        <v>3</v>
      </c>
      <c r="Q516" s="32">
        <v>3</v>
      </c>
      <c r="R516" s="32">
        <v>3</v>
      </c>
      <c r="S516" s="32">
        <v>3</v>
      </c>
      <c r="AL516" s="52" t="s">
        <v>88</v>
      </c>
      <c r="AM516" t="s">
        <v>434</v>
      </c>
      <c r="AN516">
        <v>0</v>
      </c>
      <c r="AO516">
        <v>5</v>
      </c>
      <c r="AQ516">
        <v>5</v>
      </c>
      <c r="AS516" s="52" t="s">
        <v>163</v>
      </c>
    </row>
    <row r="517" spans="2:45">
      <c r="B517" s="28" t="s">
        <v>1254</v>
      </c>
      <c r="C517" s="21" t="s">
        <v>88</v>
      </c>
      <c r="D517" s="22" t="s">
        <v>1213</v>
      </c>
      <c r="E517" s="23">
        <v>0.46</v>
      </c>
      <c r="F517" s="24">
        <v>0</v>
      </c>
      <c r="G517" s="11">
        <v>0</v>
      </c>
      <c r="H517" s="25" t="s">
        <v>163</v>
      </c>
      <c r="I517" s="19">
        <v>1</v>
      </c>
      <c r="J517" s="31">
        <v>0.3</v>
      </c>
      <c r="K517" s="32">
        <v>5</v>
      </c>
      <c r="L517" s="32">
        <v>3</v>
      </c>
      <c r="M517" s="32">
        <v>3</v>
      </c>
      <c r="N517" s="32">
        <v>3</v>
      </c>
      <c r="O517" s="32">
        <v>3</v>
      </c>
      <c r="P517" s="32">
        <v>3</v>
      </c>
      <c r="Q517" s="32">
        <v>3</v>
      </c>
      <c r="R517" s="32">
        <v>3</v>
      </c>
      <c r="S517" s="32">
        <v>3</v>
      </c>
      <c r="AL517" s="52" t="s">
        <v>88</v>
      </c>
      <c r="AM517" t="s">
        <v>434</v>
      </c>
      <c r="AN517">
        <v>6</v>
      </c>
      <c r="AO517">
        <v>999</v>
      </c>
      <c r="AQ517">
        <v>3</v>
      </c>
      <c r="AS517" s="52" t="s">
        <v>163</v>
      </c>
    </row>
    <row r="518" spans="2:45">
      <c r="B518" s="28" t="s">
        <v>1255</v>
      </c>
      <c r="C518" s="21" t="s">
        <v>88</v>
      </c>
      <c r="D518" s="22" t="s">
        <v>1216</v>
      </c>
      <c r="E518" s="23">
        <v>0.46</v>
      </c>
      <c r="F518" s="24">
        <v>0</v>
      </c>
      <c r="G518" s="11">
        <v>0</v>
      </c>
      <c r="H518" s="25" t="s">
        <v>163</v>
      </c>
      <c r="I518" s="19">
        <v>1</v>
      </c>
      <c r="J518" s="31">
        <v>0.3</v>
      </c>
      <c r="K518" s="32">
        <v>5</v>
      </c>
      <c r="L518" s="32">
        <v>3</v>
      </c>
      <c r="M518" s="32">
        <v>3</v>
      </c>
      <c r="N518" s="32">
        <v>3</v>
      </c>
      <c r="O518" s="32">
        <v>3</v>
      </c>
      <c r="P518" s="32">
        <v>3</v>
      </c>
      <c r="Q518" s="32">
        <v>3</v>
      </c>
      <c r="R518" s="32">
        <v>3</v>
      </c>
      <c r="S518" s="32">
        <v>3</v>
      </c>
      <c r="AL518" s="52" t="s">
        <v>88</v>
      </c>
      <c r="AM518" t="s">
        <v>1256</v>
      </c>
      <c r="AN518">
        <v>0</v>
      </c>
      <c r="AO518">
        <v>5</v>
      </c>
      <c r="AQ518">
        <v>5</v>
      </c>
      <c r="AS518" s="52" t="s">
        <v>163</v>
      </c>
    </row>
    <row r="519" spans="2:45">
      <c r="B519" s="28" t="s">
        <v>1257</v>
      </c>
      <c r="C519" s="21" t="s">
        <v>88</v>
      </c>
      <c r="D519" s="22" t="s">
        <v>1219</v>
      </c>
      <c r="E519" s="23">
        <v>0.46</v>
      </c>
      <c r="F519" s="24">
        <v>0</v>
      </c>
      <c r="G519" s="11">
        <v>0</v>
      </c>
      <c r="H519" s="25" t="s">
        <v>163</v>
      </c>
      <c r="I519" s="19">
        <v>1</v>
      </c>
      <c r="J519" s="31">
        <v>0.3</v>
      </c>
      <c r="K519" s="32">
        <v>5</v>
      </c>
      <c r="L519" s="32">
        <v>3</v>
      </c>
      <c r="M519" s="32">
        <v>3</v>
      </c>
      <c r="N519" s="32">
        <v>3</v>
      </c>
      <c r="O519" s="32">
        <v>3</v>
      </c>
      <c r="P519" s="32">
        <v>3</v>
      </c>
      <c r="Q519" s="32">
        <v>3</v>
      </c>
      <c r="R519" s="32">
        <v>3</v>
      </c>
      <c r="S519" s="32">
        <v>3</v>
      </c>
      <c r="AL519" s="52" t="s">
        <v>88</v>
      </c>
      <c r="AM519" t="s">
        <v>1256</v>
      </c>
      <c r="AN519">
        <v>6</v>
      </c>
      <c r="AO519">
        <v>999</v>
      </c>
      <c r="AQ519">
        <v>3</v>
      </c>
      <c r="AS519" s="52" t="s">
        <v>163</v>
      </c>
    </row>
    <row r="520" spans="2:45">
      <c r="B520" s="28" t="s">
        <v>1258</v>
      </c>
      <c r="C520" s="21" t="s">
        <v>88</v>
      </c>
      <c r="D520" s="22" t="s">
        <v>1063</v>
      </c>
      <c r="E520" s="23">
        <v>0.46</v>
      </c>
      <c r="F520" s="24">
        <v>0</v>
      </c>
      <c r="G520" s="11">
        <v>0</v>
      </c>
      <c r="H520" s="25" t="s">
        <v>163</v>
      </c>
      <c r="I520" s="19">
        <v>1</v>
      </c>
      <c r="J520" s="31">
        <v>0.3</v>
      </c>
      <c r="K520" s="32">
        <v>5</v>
      </c>
      <c r="L520" s="32">
        <v>3</v>
      </c>
      <c r="M520" s="32">
        <v>3</v>
      </c>
      <c r="N520" s="32">
        <v>3</v>
      </c>
      <c r="O520" s="32">
        <v>3</v>
      </c>
      <c r="P520" s="32">
        <v>3</v>
      </c>
      <c r="Q520" s="32">
        <v>3</v>
      </c>
      <c r="R520" s="32">
        <v>3</v>
      </c>
      <c r="S520" s="32">
        <v>3</v>
      </c>
      <c r="AL520" s="52" t="s">
        <v>88</v>
      </c>
      <c r="AM520" t="s">
        <v>481</v>
      </c>
      <c r="AN520">
        <v>0</v>
      </c>
      <c r="AO520">
        <v>5</v>
      </c>
      <c r="AQ520">
        <v>5</v>
      </c>
      <c r="AS520" s="52" t="s">
        <v>163</v>
      </c>
    </row>
    <row r="521" spans="2:45">
      <c r="B521" s="28" t="s">
        <v>1259</v>
      </c>
      <c r="C521" s="21" t="s">
        <v>88</v>
      </c>
      <c r="D521" s="22" t="s">
        <v>1224</v>
      </c>
      <c r="E521" s="23">
        <v>0.46</v>
      </c>
      <c r="F521" s="24">
        <v>0</v>
      </c>
      <c r="G521" s="11">
        <v>0</v>
      </c>
      <c r="H521" s="25" t="s">
        <v>163</v>
      </c>
      <c r="I521" s="19">
        <v>1</v>
      </c>
      <c r="J521" s="31">
        <v>0.3</v>
      </c>
      <c r="K521" s="32">
        <v>5</v>
      </c>
      <c r="L521" s="32">
        <v>3</v>
      </c>
      <c r="M521" s="32">
        <v>3</v>
      </c>
      <c r="N521" s="32">
        <v>3</v>
      </c>
      <c r="O521" s="32">
        <v>3</v>
      </c>
      <c r="P521" s="32">
        <v>3</v>
      </c>
      <c r="Q521" s="32">
        <v>3</v>
      </c>
      <c r="R521" s="32">
        <v>3</v>
      </c>
      <c r="S521" s="32">
        <v>3</v>
      </c>
      <c r="AL521" s="52" t="s">
        <v>88</v>
      </c>
      <c r="AM521" t="s">
        <v>481</v>
      </c>
      <c r="AN521">
        <v>6</v>
      </c>
      <c r="AO521">
        <v>999</v>
      </c>
      <c r="AQ521">
        <v>3</v>
      </c>
      <c r="AS521" s="52" t="s">
        <v>163</v>
      </c>
    </row>
    <row r="522" spans="2:45">
      <c r="B522" s="28" t="s">
        <v>1260</v>
      </c>
      <c r="C522" s="21" t="s">
        <v>88</v>
      </c>
      <c r="D522" s="22" t="s">
        <v>1227</v>
      </c>
      <c r="E522" s="23">
        <v>0.46</v>
      </c>
      <c r="F522" s="24">
        <v>0</v>
      </c>
      <c r="G522" s="11">
        <v>0</v>
      </c>
      <c r="H522" s="25" t="s">
        <v>163</v>
      </c>
      <c r="I522" s="19">
        <v>1</v>
      </c>
      <c r="J522" s="31">
        <v>0.3</v>
      </c>
      <c r="K522" s="32">
        <v>5</v>
      </c>
      <c r="L522" s="32">
        <v>3</v>
      </c>
      <c r="M522" s="32">
        <v>3</v>
      </c>
      <c r="N522" s="32">
        <v>3</v>
      </c>
      <c r="O522" s="32">
        <v>3</v>
      </c>
      <c r="P522" s="32">
        <v>3</v>
      </c>
      <c r="Q522" s="32">
        <v>3</v>
      </c>
      <c r="R522" s="32">
        <v>3</v>
      </c>
      <c r="S522" s="32">
        <v>3</v>
      </c>
      <c r="AL522" s="52" t="s">
        <v>88</v>
      </c>
      <c r="AM522" t="s">
        <v>1071</v>
      </c>
      <c r="AN522">
        <v>0</v>
      </c>
      <c r="AO522">
        <v>5</v>
      </c>
      <c r="AQ522">
        <v>5</v>
      </c>
      <c r="AS522" s="52" t="s">
        <v>163</v>
      </c>
    </row>
    <row r="523" spans="2:45">
      <c r="B523" s="28" t="s">
        <v>1261</v>
      </c>
      <c r="C523" s="21" t="s">
        <v>88</v>
      </c>
      <c r="D523" s="22" t="s">
        <v>1230</v>
      </c>
      <c r="E523" s="23">
        <v>0.46</v>
      </c>
      <c r="F523" s="24">
        <v>0</v>
      </c>
      <c r="G523" s="11">
        <v>0</v>
      </c>
      <c r="H523" s="25" t="s">
        <v>163</v>
      </c>
      <c r="I523" s="19">
        <v>1</v>
      </c>
      <c r="J523" s="31">
        <v>0.3</v>
      </c>
      <c r="K523" s="32">
        <v>5</v>
      </c>
      <c r="L523" s="32">
        <v>3</v>
      </c>
      <c r="M523" s="32">
        <v>3</v>
      </c>
      <c r="N523" s="32">
        <v>3</v>
      </c>
      <c r="O523" s="32">
        <v>3</v>
      </c>
      <c r="P523" s="32">
        <v>3</v>
      </c>
      <c r="Q523" s="32">
        <v>3</v>
      </c>
      <c r="R523" s="32">
        <v>3</v>
      </c>
      <c r="S523" s="32">
        <v>3</v>
      </c>
      <c r="AL523" s="52" t="s">
        <v>88</v>
      </c>
      <c r="AM523" t="s">
        <v>1071</v>
      </c>
      <c r="AN523">
        <v>6</v>
      </c>
      <c r="AO523">
        <v>999</v>
      </c>
      <c r="AQ523">
        <v>3</v>
      </c>
      <c r="AS523" s="52" t="s">
        <v>163</v>
      </c>
    </row>
    <row r="524" spans="2:45">
      <c r="B524" s="28" t="s">
        <v>1262</v>
      </c>
      <c r="C524" s="21" t="s">
        <v>88</v>
      </c>
      <c r="D524" s="22" t="s">
        <v>1233</v>
      </c>
      <c r="E524" s="23">
        <v>0.46</v>
      </c>
      <c r="F524" s="24">
        <v>0</v>
      </c>
      <c r="G524" s="11">
        <v>0</v>
      </c>
      <c r="H524" s="25" t="s">
        <v>163</v>
      </c>
      <c r="I524" s="19">
        <v>1</v>
      </c>
      <c r="J524" s="31">
        <v>0.3</v>
      </c>
      <c r="K524" s="32">
        <v>5</v>
      </c>
      <c r="L524" s="32">
        <v>3</v>
      </c>
      <c r="M524" s="32">
        <v>3</v>
      </c>
      <c r="N524" s="32">
        <v>3</v>
      </c>
      <c r="O524" s="32">
        <v>3</v>
      </c>
      <c r="P524" s="32">
        <v>3</v>
      </c>
      <c r="Q524" s="32">
        <v>3</v>
      </c>
      <c r="R524" s="32">
        <v>3</v>
      </c>
      <c r="S524" s="32">
        <v>3</v>
      </c>
      <c r="AL524" s="52" t="s">
        <v>88</v>
      </c>
      <c r="AM524" t="s">
        <v>1263</v>
      </c>
      <c r="AN524">
        <v>0</v>
      </c>
      <c r="AO524">
        <v>5</v>
      </c>
      <c r="AQ524">
        <v>5</v>
      </c>
      <c r="AS524" s="52" t="s">
        <v>163</v>
      </c>
    </row>
    <row r="525" spans="2:45">
      <c r="B525" s="28" t="s">
        <v>1264</v>
      </c>
      <c r="C525" s="21" t="s">
        <v>88</v>
      </c>
      <c r="D525" s="22" t="s">
        <v>1236</v>
      </c>
      <c r="E525" s="23">
        <v>0.46</v>
      </c>
      <c r="F525" s="24">
        <v>0</v>
      </c>
      <c r="G525" s="11">
        <v>0</v>
      </c>
      <c r="H525" s="25" t="s">
        <v>163</v>
      </c>
      <c r="I525" s="19">
        <v>1</v>
      </c>
      <c r="J525" s="31">
        <v>0.3</v>
      </c>
      <c r="K525" s="32">
        <v>5</v>
      </c>
      <c r="L525" s="32">
        <v>3</v>
      </c>
      <c r="M525" s="32">
        <v>3</v>
      </c>
      <c r="N525" s="32">
        <v>3</v>
      </c>
      <c r="O525" s="32">
        <v>3</v>
      </c>
      <c r="P525" s="32">
        <v>3</v>
      </c>
      <c r="Q525" s="32">
        <v>3</v>
      </c>
      <c r="R525" s="32">
        <v>3</v>
      </c>
      <c r="S525" s="32">
        <v>3</v>
      </c>
      <c r="AL525" s="52" t="s">
        <v>88</v>
      </c>
      <c r="AM525" t="s">
        <v>1263</v>
      </c>
      <c r="AN525">
        <v>6</v>
      </c>
      <c r="AO525">
        <v>999</v>
      </c>
      <c r="AQ525">
        <v>3</v>
      </c>
      <c r="AS525" s="52" t="s">
        <v>163</v>
      </c>
    </row>
    <row r="526" spans="2:45">
      <c r="B526" s="28" t="s">
        <v>1265</v>
      </c>
      <c r="C526" s="21" t="s">
        <v>88</v>
      </c>
      <c r="D526" s="22" t="s">
        <v>1239</v>
      </c>
      <c r="E526" s="23">
        <v>0.46</v>
      </c>
      <c r="F526" s="24">
        <v>0</v>
      </c>
      <c r="G526" s="11">
        <v>0</v>
      </c>
      <c r="H526" s="25" t="s">
        <v>163</v>
      </c>
      <c r="I526" s="19">
        <v>1</v>
      </c>
      <c r="J526" s="31">
        <v>0.3</v>
      </c>
      <c r="K526" s="32">
        <v>5</v>
      </c>
      <c r="L526" s="32">
        <v>3</v>
      </c>
      <c r="M526" s="32">
        <v>3</v>
      </c>
      <c r="N526" s="32">
        <v>3</v>
      </c>
      <c r="O526" s="32">
        <v>3</v>
      </c>
      <c r="P526" s="32">
        <v>3</v>
      </c>
      <c r="Q526" s="32">
        <v>3</v>
      </c>
      <c r="R526" s="32">
        <v>3</v>
      </c>
      <c r="S526" s="32">
        <v>3</v>
      </c>
      <c r="AL526" s="52" t="s">
        <v>88</v>
      </c>
      <c r="AM526" t="s">
        <v>1266</v>
      </c>
      <c r="AN526">
        <v>0</v>
      </c>
      <c r="AO526">
        <v>5</v>
      </c>
      <c r="AQ526">
        <v>5</v>
      </c>
      <c r="AS526" s="52" t="s">
        <v>163</v>
      </c>
    </row>
    <row r="527" spans="2:45">
      <c r="B527" s="28" t="s">
        <v>1267</v>
      </c>
      <c r="C527" s="21" t="s">
        <v>88</v>
      </c>
      <c r="D527" s="22" t="s">
        <v>1242</v>
      </c>
      <c r="E527" s="23">
        <v>0.46</v>
      </c>
      <c r="F527" s="24">
        <v>0</v>
      </c>
      <c r="G527" s="11">
        <v>0</v>
      </c>
      <c r="H527" s="25" t="s">
        <v>163</v>
      </c>
      <c r="I527" s="19">
        <v>1</v>
      </c>
      <c r="J527" s="31">
        <v>0.3</v>
      </c>
      <c r="K527" s="32">
        <v>5</v>
      </c>
      <c r="L527" s="32">
        <v>3</v>
      </c>
      <c r="M527" s="32">
        <v>3</v>
      </c>
      <c r="N527" s="32">
        <v>3</v>
      </c>
      <c r="O527" s="32">
        <v>3</v>
      </c>
      <c r="P527" s="32">
        <v>3</v>
      </c>
      <c r="Q527" s="32">
        <v>3</v>
      </c>
      <c r="R527" s="32">
        <v>3</v>
      </c>
      <c r="S527" s="32">
        <v>3</v>
      </c>
      <c r="AL527" s="52" t="s">
        <v>88</v>
      </c>
      <c r="AM527" t="s">
        <v>1266</v>
      </c>
      <c r="AN527">
        <v>6</v>
      </c>
      <c r="AO527">
        <v>999</v>
      </c>
      <c r="AQ527">
        <v>3</v>
      </c>
      <c r="AS527" s="52" t="s">
        <v>163</v>
      </c>
    </row>
    <row r="528" spans="2:45">
      <c r="B528" s="28" t="s">
        <v>1268</v>
      </c>
      <c r="C528" s="21" t="s">
        <v>88</v>
      </c>
      <c r="D528" s="22" t="s">
        <v>1245</v>
      </c>
      <c r="E528" s="23">
        <v>0.46</v>
      </c>
      <c r="F528" s="24">
        <v>0</v>
      </c>
      <c r="G528" s="11">
        <v>0</v>
      </c>
      <c r="H528" s="25" t="s">
        <v>163</v>
      </c>
      <c r="I528" s="19">
        <v>1</v>
      </c>
      <c r="J528" s="31">
        <v>0.3</v>
      </c>
      <c r="K528" s="32">
        <v>5</v>
      </c>
      <c r="L528" s="32">
        <v>3</v>
      </c>
      <c r="M528" s="32">
        <v>3</v>
      </c>
      <c r="N528" s="32">
        <v>3</v>
      </c>
      <c r="O528" s="32">
        <v>3</v>
      </c>
      <c r="P528" s="32">
        <v>3</v>
      </c>
      <c r="Q528" s="32">
        <v>3</v>
      </c>
      <c r="R528" s="32">
        <v>3</v>
      </c>
      <c r="S528" s="32">
        <v>3</v>
      </c>
      <c r="AL528" s="52" t="s">
        <v>88</v>
      </c>
      <c r="AM528" t="s">
        <v>439</v>
      </c>
      <c r="AN528">
        <v>0</v>
      </c>
      <c r="AO528">
        <v>5</v>
      </c>
      <c r="AQ528">
        <v>5</v>
      </c>
      <c r="AS528" s="52" t="s">
        <v>163</v>
      </c>
    </row>
    <row r="529" spans="1:45">
      <c r="B529" s="28" t="s">
        <v>1269</v>
      </c>
      <c r="C529" s="21" t="s">
        <v>88</v>
      </c>
      <c r="D529" s="22" t="s">
        <v>1248</v>
      </c>
      <c r="E529" s="23">
        <v>0.46</v>
      </c>
      <c r="F529" s="24">
        <v>0</v>
      </c>
      <c r="G529" s="11">
        <v>0</v>
      </c>
      <c r="H529" s="25" t="s">
        <v>163</v>
      </c>
      <c r="I529" s="19">
        <v>1</v>
      </c>
      <c r="J529" s="31">
        <v>0.3</v>
      </c>
      <c r="K529" s="32">
        <v>5</v>
      </c>
      <c r="L529" s="32">
        <v>3</v>
      </c>
      <c r="M529" s="32">
        <v>3</v>
      </c>
      <c r="N529" s="32">
        <v>3</v>
      </c>
      <c r="O529" s="32">
        <v>3</v>
      </c>
      <c r="P529" s="32">
        <v>3</v>
      </c>
      <c r="Q529" s="32">
        <v>3</v>
      </c>
      <c r="R529" s="32">
        <v>3</v>
      </c>
      <c r="S529" s="32">
        <v>3</v>
      </c>
      <c r="AL529" s="52" t="s">
        <v>88</v>
      </c>
      <c r="AM529" t="s">
        <v>439</v>
      </c>
      <c r="AN529">
        <v>6</v>
      </c>
      <c r="AO529">
        <v>999</v>
      </c>
      <c r="AQ529">
        <v>3</v>
      </c>
      <c r="AS529" s="52" t="s">
        <v>163</v>
      </c>
    </row>
    <row r="530" spans="1:45">
      <c r="B530" s="28" t="s">
        <v>1270</v>
      </c>
      <c r="C530" s="21" t="s">
        <v>88</v>
      </c>
      <c r="D530" s="22" t="s">
        <v>1251</v>
      </c>
      <c r="E530" s="23">
        <v>0.46</v>
      </c>
      <c r="F530" s="24">
        <v>0</v>
      </c>
      <c r="G530" s="11">
        <v>0</v>
      </c>
      <c r="H530" s="25" t="s">
        <v>163</v>
      </c>
      <c r="I530" s="19">
        <v>1</v>
      </c>
      <c r="J530" s="31">
        <v>0.3</v>
      </c>
      <c r="K530" s="32">
        <v>5</v>
      </c>
      <c r="L530" s="32">
        <v>3</v>
      </c>
      <c r="M530" s="32">
        <v>3</v>
      </c>
      <c r="N530" s="32">
        <v>3</v>
      </c>
      <c r="O530" s="32">
        <v>3</v>
      </c>
      <c r="P530" s="32">
        <v>3</v>
      </c>
      <c r="Q530" s="32">
        <v>3</v>
      </c>
      <c r="R530" s="32">
        <v>3</v>
      </c>
      <c r="S530" s="32">
        <v>3</v>
      </c>
      <c r="AL530" s="52" t="s">
        <v>88</v>
      </c>
      <c r="AM530" t="s">
        <v>1271</v>
      </c>
      <c r="AN530">
        <v>0</v>
      </c>
      <c r="AO530">
        <v>5</v>
      </c>
      <c r="AQ530">
        <v>5</v>
      </c>
      <c r="AS530" s="52" t="s">
        <v>163</v>
      </c>
    </row>
    <row r="531" spans="1:45">
      <c r="B531" s="28" t="s">
        <v>1272</v>
      </c>
      <c r="C531" s="21" t="s">
        <v>88</v>
      </c>
      <c r="D531" s="22" t="s">
        <v>434</v>
      </c>
      <c r="E531" s="23">
        <v>0.46</v>
      </c>
      <c r="F531" s="24">
        <v>0</v>
      </c>
      <c r="G531" s="11">
        <v>0</v>
      </c>
      <c r="H531" s="25" t="s">
        <v>163</v>
      </c>
      <c r="I531" s="19">
        <v>1</v>
      </c>
      <c r="J531" s="31">
        <v>0.3</v>
      </c>
      <c r="K531" s="32">
        <v>5</v>
      </c>
      <c r="L531" s="32">
        <v>3</v>
      </c>
      <c r="M531" s="32">
        <v>3</v>
      </c>
      <c r="N531" s="32">
        <v>3</v>
      </c>
      <c r="O531" s="32">
        <v>3</v>
      </c>
      <c r="P531" s="32">
        <v>3</v>
      </c>
      <c r="Q531" s="32">
        <v>3</v>
      </c>
      <c r="R531" s="32">
        <v>3</v>
      </c>
      <c r="S531" s="32">
        <v>3</v>
      </c>
      <c r="AL531" s="52" t="s">
        <v>88</v>
      </c>
      <c r="AM531" t="s">
        <v>1271</v>
      </c>
      <c r="AN531">
        <v>6</v>
      </c>
      <c r="AO531">
        <v>999</v>
      </c>
      <c r="AQ531">
        <v>3</v>
      </c>
      <c r="AS531" s="52" t="s">
        <v>163</v>
      </c>
    </row>
    <row r="532" spans="1:45">
      <c r="B532" s="28" t="s">
        <v>1273</v>
      </c>
      <c r="C532" s="21" t="s">
        <v>88</v>
      </c>
      <c r="D532" s="22" t="s">
        <v>1256</v>
      </c>
      <c r="E532" s="23">
        <v>0.46</v>
      </c>
      <c r="F532" s="24">
        <v>0</v>
      </c>
      <c r="G532" s="11">
        <v>0</v>
      </c>
      <c r="H532" s="25" t="s">
        <v>163</v>
      </c>
      <c r="I532" s="19">
        <v>1</v>
      </c>
      <c r="J532" s="31">
        <v>0.3</v>
      </c>
      <c r="K532" s="32">
        <v>5</v>
      </c>
      <c r="L532" s="32">
        <v>3</v>
      </c>
      <c r="M532" s="32">
        <v>3</v>
      </c>
      <c r="N532" s="32">
        <v>3</v>
      </c>
      <c r="O532" s="32">
        <v>3</v>
      </c>
      <c r="P532" s="32">
        <v>3</v>
      </c>
      <c r="Q532" s="32">
        <v>3</v>
      </c>
      <c r="R532" s="32">
        <v>3</v>
      </c>
      <c r="S532" s="32">
        <v>3</v>
      </c>
      <c r="AL532" s="52" t="s">
        <v>88</v>
      </c>
      <c r="AM532" t="s">
        <v>1274</v>
      </c>
      <c r="AN532">
        <v>0</v>
      </c>
      <c r="AO532">
        <v>5</v>
      </c>
      <c r="AQ532">
        <v>5</v>
      </c>
      <c r="AS532" s="52" t="s">
        <v>163</v>
      </c>
    </row>
    <row r="533" spans="1:45">
      <c r="B533" s="28" t="s">
        <v>1275</v>
      </c>
      <c r="C533" s="21" t="s">
        <v>88</v>
      </c>
      <c r="D533" s="22" t="s">
        <v>481</v>
      </c>
      <c r="E533" s="23">
        <v>0.46</v>
      </c>
      <c r="F533" s="24">
        <v>0</v>
      </c>
      <c r="G533" s="11">
        <v>0</v>
      </c>
      <c r="H533" s="25" t="s">
        <v>163</v>
      </c>
      <c r="I533" s="19">
        <v>1</v>
      </c>
      <c r="J533" s="31">
        <v>0.3</v>
      </c>
      <c r="K533" s="32">
        <v>5</v>
      </c>
      <c r="L533" s="32">
        <v>3</v>
      </c>
      <c r="M533" s="32">
        <v>3</v>
      </c>
      <c r="N533" s="32">
        <v>3</v>
      </c>
      <c r="O533" s="32">
        <v>3</v>
      </c>
      <c r="P533" s="32">
        <v>3</v>
      </c>
      <c r="Q533" s="32">
        <v>3</v>
      </c>
      <c r="R533" s="32">
        <v>3</v>
      </c>
      <c r="S533" s="32">
        <v>3</v>
      </c>
      <c r="AL533" s="52" t="s">
        <v>88</v>
      </c>
      <c r="AM533" t="s">
        <v>1274</v>
      </c>
      <c r="AN533">
        <v>6</v>
      </c>
      <c r="AO533">
        <v>999</v>
      </c>
      <c r="AQ533">
        <v>3</v>
      </c>
      <c r="AS533" s="52" t="s">
        <v>163</v>
      </c>
    </row>
    <row r="534" spans="1:45">
      <c r="B534" s="28" t="s">
        <v>1276</v>
      </c>
      <c r="C534" s="21" t="s">
        <v>88</v>
      </c>
      <c r="D534" s="22" t="s">
        <v>1071</v>
      </c>
      <c r="E534" s="23">
        <v>0.46</v>
      </c>
      <c r="F534" s="24">
        <v>0</v>
      </c>
      <c r="G534" s="11">
        <v>0</v>
      </c>
      <c r="H534" s="25" t="s">
        <v>163</v>
      </c>
      <c r="I534" s="19">
        <v>1</v>
      </c>
      <c r="J534" s="31">
        <v>0.3</v>
      </c>
      <c r="K534" s="32">
        <v>5</v>
      </c>
      <c r="L534" s="32">
        <v>3</v>
      </c>
      <c r="M534" s="32">
        <v>3</v>
      </c>
      <c r="N534" s="32">
        <v>3</v>
      </c>
      <c r="O534" s="32">
        <v>3</v>
      </c>
      <c r="P534" s="32">
        <v>3</v>
      </c>
      <c r="Q534" s="32">
        <v>3</v>
      </c>
      <c r="R534" s="32">
        <v>3</v>
      </c>
      <c r="S534" s="32">
        <v>3</v>
      </c>
      <c r="AL534" s="52" t="s">
        <v>88</v>
      </c>
      <c r="AM534" t="s">
        <v>1277</v>
      </c>
      <c r="AN534">
        <v>0</v>
      </c>
      <c r="AO534">
        <v>5</v>
      </c>
      <c r="AQ534">
        <v>5</v>
      </c>
      <c r="AS534" s="52" t="s">
        <v>163</v>
      </c>
    </row>
    <row r="535" spans="1:45">
      <c r="A535" s="28"/>
      <c r="B535" s="28" t="s">
        <v>1278</v>
      </c>
      <c r="C535" s="32" t="s">
        <v>88</v>
      </c>
      <c r="D535" s="83" t="s">
        <v>1263</v>
      </c>
      <c r="E535" s="23">
        <v>0.46</v>
      </c>
      <c r="F535" s="24">
        <v>0</v>
      </c>
      <c r="G535" s="11">
        <v>0</v>
      </c>
      <c r="H535" s="25" t="s">
        <v>163</v>
      </c>
      <c r="I535" s="19">
        <v>1</v>
      </c>
      <c r="J535" s="31">
        <v>0.3</v>
      </c>
      <c r="K535" s="32">
        <v>5</v>
      </c>
      <c r="L535" s="32">
        <v>3</v>
      </c>
      <c r="M535" s="32">
        <v>3</v>
      </c>
      <c r="N535" s="32">
        <v>3</v>
      </c>
      <c r="O535" s="32">
        <v>3</v>
      </c>
      <c r="P535" s="32">
        <v>3</v>
      </c>
      <c r="Q535" s="32">
        <v>3</v>
      </c>
      <c r="R535" s="32">
        <v>3</v>
      </c>
      <c r="S535" s="32">
        <v>3</v>
      </c>
      <c r="AL535" s="52" t="s">
        <v>88</v>
      </c>
      <c r="AM535" t="s">
        <v>1277</v>
      </c>
      <c r="AN535">
        <v>6</v>
      </c>
      <c r="AO535">
        <v>999</v>
      </c>
      <c r="AQ535">
        <v>3</v>
      </c>
      <c r="AS535" s="52" t="s">
        <v>163</v>
      </c>
    </row>
    <row r="536" spans="1:45">
      <c r="A536" s="28"/>
      <c r="B536" s="28" t="s">
        <v>1279</v>
      </c>
      <c r="C536" s="32" t="s">
        <v>88</v>
      </c>
      <c r="D536" s="83" t="s">
        <v>1266</v>
      </c>
      <c r="E536" s="23">
        <v>0.46</v>
      </c>
      <c r="F536" s="24">
        <v>0</v>
      </c>
      <c r="G536" s="11">
        <v>0</v>
      </c>
      <c r="H536" s="25" t="s">
        <v>163</v>
      </c>
      <c r="I536" s="19">
        <v>1</v>
      </c>
      <c r="J536" s="31">
        <v>0.3</v>
      </c>
      <c r="K536" s="32">
        <v>5</v>
      </c>
      <c r="L536" s="32">
        <v>3</v>
      </c>
      <c r="M536" s="32">
        <v>3</v>
      </c>
      <c r="N536" s="32">
        <v>3</v>
      </c>
      <c r="O536" s="32">
        <v>3</v>
      </c>
      <c r="P536" s="32">
        <v>3</v>
      </c>
      <c r="Q536" s="32">
        <v>3</v>
      </c>
      <c r="R536" s="32">
        <v>3</v>
      </c>
      <c r="S536" s="32">
        <v>3</v>
      </c>
      <c r="AL536" s="52" t="s">
        <v>88</v>
      </c>
      <c r="AM536" t="s">
        <v>442</v>
      </c>
      <c r="AN536">
        <v>0</v>
      </c>
      <c r="AO536">
        <v>5</v>
      </c>
      <c r="AQ536">
        <v>5</v>
      </c>
      <c r="AS536" s="52" t="s">
        <v>163</v>
      </c>
    </row>
    <row r="537" spans="1:45">
      <c r="A537" s="28"/>
      <c r="B537" s="28" t="s">
        <v>1280</v>
      </c>
      <c r="C537" s="32" t="s">
        <v>88</v>
      </c>
      <c r="D537" s="83" t="s">
        <v>439</v>
      </c>
      <c r="E537" s="23">
        <v>0.46</v>
      </c>
      <c r="F537" s="24">
        <v>0</v>
      </c>
      <c r="G537" s="11">
        <v>0</v>
      </c>
      <c r="H537" s="25" t="s">
        <v>163</v>
      </c>
      <c r="I537" s="19">
        <v>1</v>
      </c>
      <c r="J537" s="31">
        <v>0.3</v>
      </c>
      <c r="K537" s="32">
        <v>5</v>
      </c>
      <c r="L537" s="32">
        <v>3</v>
      </c>
      <c r="M537" s="32">
        <v>3</v>
      </c>
      <c r="N537" s="32">
        <v>3</v>
      </c>
      <c r="O537" s="32">
        <v>3</v>
      </c>
      <c r="P537" s="32">
        <v>3</v>
      </c>
      <c r="Q537" s="32">
        <v>3</v>
      </c>
      <c r="R537" s="32">
        <v>3</v>
      </c>
      <c r="S537" s="32">
        <v>3</v>
      </c>
      <c r="AL537" s="52" t="s">
        <v>88</v>
      </c>
      <c r="AM537" t="s">
        <v>442</v>
      </c>
      <c r="AN537">
        <v>6</v>
      </c>
      <c r="AO537">
        <v>999</v>
      </c>
      <c r="AQ537">
        <v>3</v>
      </c>
      <c r="AS537" s="52" t="s">
        <v>163</v>
      </c>
    </row>
    <row r="538" spans="1:45">
      <c r="A538" s="28"/>
      <c r="B538" s="28" t="s">
        <v>1281</v>
      </c>
      <c r="C538" s="32" t="s">
        <v>88</v>
      </c>
      <c r="D538" s="83" t="s">
        <v>1282</v>
      </c>
      <c r="E538" s="23">
        <v>0.6</v>
      </c>
      <c r="F538" s="24">
        <v>0</v>
      </c>
      <c r="G538" s="11">
        <v>2</v>
      </c>
      <c r="H538" s="25" t="s">
        <v>163</v>
      </c>
      <c r="I538" s="19">
        <v>2</v>
      </c>
      <c r="J538" s="31">
        <v>0.6</v>
      </c>
      <c r="K538" s="32">
        <v>5</v>
      </c>
      <c r="L538" s="32">
        <v>3</v>
      </c>
      <c r="M538" s="32">
        <v>3</v>
      </c>
      <c r="N538" s="32">
        <v>3</v>
      </c>
      <c r="O538" s="32">
        <v>3</v>
      </c>
      <c r="P538" s="32">
        <v>3</v>
      </c>
      <c r="Q538" s="32">
        <v>3</v>
      </c>
      <c r="R538" s="32">
        <v>3</v>
      </c>
      <c r="S538" s="32">
        <v>3</v>
      </c>
      <c r="AL538" s="52" t="s">
        <v>88</v>
      </c>
      <c r="AM538" t="s">
        <v>1283</v>
      </c>
      <c r="AN538">
        <v>0</v>
      </c>
      <c r="AO538">
        <v>5</v>
      </c>
      <c r="AQ538">
        <v>5</v>
      </c>
      <c r="AS538" s="52" t="s">
        <v>163</v>
      </c>
    </row>
    <row r="539" spans="1:45">
      <c r="A539" s="28"/>
      <c r="B539" s="28" t="s">
        <v>1284</v>
      </c>
      <c r="C539" s="32" t="s">
        <v>88</v>
      </c>
      <c r="D539" s="83" t="s">
        <v>1274</v>
      </c>
      <c r="E539" s="23">
        <v>0.46</v>
      </c>
      <c r="F539" s="24">
        <v>0</v>
      </c>
      <c r="G539" s="11">
        <v>0</v>
      </c>
      <c r="H539" s="25" t="s">
        <v>163</v>
      </c>
      <c r="I539" s="19">
        <v>1</v>
      </c>
      <c r="J539" s="31">
        <v>0.3</v>
      </c>
      <c r="K539" s="32">
        <v>5</v>
      </c>
      <c r="L539" s="32">
        <v>3</v>
      </c>
      <c r="M539" s="32">
        <v>3</v>
      </c>
      <c r="N539" s="32">
        <v>3</v>
      </c>
      <c r="O539" s="32">
        <v>3</v>
      </c>
      <c r="P539" s="32">
        <v>3</v>
      </c>
      <c r="Q539" s="32">
        <v>3</v>
      </c>
      <c r="R539" s="32">
        <v>3</v>
      </c>
      <c r="S539" s="32">
        <v>3</v>
      </c>
      <c r="AL539" s="52" t="s">
        <v>88</v>
      </c>
      <c r="AM539" t="s">
        <v>1283</v>
      </c>
      <c r="AN539">
        <v>6</v>
      </c>
      <c r="AO539">
        <v>999</v>
      </c>
      <c r="AQ539">
        <v>3</v>
      </c>
      <c r="AS539" s="52" t="s">
        <v>163</v>
      </c>
    </row>
    <row r="540" spans="1:45">
      <c r="A540" s="28"/>
      <c r="B540" s="28" t="s">
        <v>1285</v>
      </c>
      <c r="C540" s="32" t="s">
        <v>88</v>
      </c>
      <c r="D540" s="83" t="s">
        <v>1277</v>
      </c>
      <c r="E540" s="23">
        <v>0.46</v>
      </c>
      <c r="F540" s="24">
        <v>0</v>
      </c>
      <c r="G540" s="11">
        <v>0</v>
      </c>
      <c r="H540" s="25" t="s">
        <v>163</v>
      </c>
      <c r="I540" s="19">
        <v>1</v>
      </c>
      <c r="J540" s="31">
        <v>0.3</v>
      </c>
      <c r="K540" s="32">
        <v>5</v>
      </c>
      <c r="L540" s="32">
        <v>3</v>
      </c>
      <c r="M540" s="32">
        <v>3</v>
      </c>
      <c r="N540" s="32">
        <v>3</v>
      </c>
      <c r="O540" s="32">
        <v>3</v>
      </c>
      <c r="P540" s="32">
        <v>3</v>
      </c>
      <c r="Q540" s="32">
        <v>3</v>
      </c>
      <c r="R540" s="32">
        <v>3</v>
      </c>
      <c r="S540" s="32">
        <v>3</v>
      </c>
      <c r="AL540" s="52" t="s">
        <v>88</v>
      </c>
      <c r="AM540" t="s">
        <v>486</v>
      </c>
      <c r="AN540">
        <v>0</v>
      </c>
      <c r="AO540">
        <v>5</v>
      </c>
      <c r="AQ540">
        <v>5</v>
      </c>
      <c r="AS540" s="52" t="s">
        <v>163</v>
      </c>
    </row>
    <row r="541" spans="1:45">
      <c r="A541" s="28"/>
      <c r="B541" s="28" t="s">
        <v>1286</v>
      </c>
      <c r="C541" s="32" t="s">
        <v>88</v>
      </c>
      <c r="D541" s="83" t="s">
        <v>442</v>
      </c>
      <c r="E541" s="23">
        <v>0.46</v>
      </c>
      <c r="F541" s="24">
        <v>0</v>
      </c>
      <c r="G541" s="11">
        <v>0</v>
      </c>
      <c r="H541" s="25" t="s">
        <v>163</v>
      </c>
      <c r="I541" s="19">
        <v>1</v>
      </c>
      <c r="J541" s="31">
        <v>0.3</v>
      </c>
      <c r="K541" s="32">
        <v>5</v>
      </c>
      <c r="L541" s="32">
        <v>3</v>
      </c>
      <c r="M541" s="32">
        <v>3</v>
      </c>
      <c r="N541" s="32">
        <v>3</v>
      </c>
      <c r="O541" s="32">
        <v>3</v>
      </c>
      <c r="P541" s="32">
        <v>3</v>
      </c>
      <c r="Q541" s="32">
        <v>3</v>
      </c>
      <c r="R541" s="32">
        <v>3</v>
      </c>
      <c r="S541" s="32">
        <v>3</v>
      </c>
      <c r="AL541" s="52" t="s">
        <v>88</v>
      </c>
      <c r="AM541" t="s">
        <v>486</v>
      </c>
      <c r="AN541">
        <v>6</v>
      </c>
      <c r="AO541">
        <v>999</v>
      </c>
      <c r="AQ541">
        <v>3</v>
      </c>
      <c r="AS541" s="52" t="s">
        <v>163</v>
      </c>
    </row>
    <row r="542" spans="1:45">
      <c r="A542" s="28"/>
      <c r="B542" s="28" t="s">
        <v>1287</v>
      </c>
      <c r="C542" s="32" t="s">
        <v>88</v>
      </c>
      <c r="D542" s="83" t="s">
        <v>1283</v>
      </c>
      <c r="E542" s="23">
        <v>0.46</v>
      </c>
      <c r="F542" s="24">
        <v>0</v>
      </c>
      <c r="G542" s="11">
        <v>0</v>
      </c>
      <c r="H542" s="25" t="s">
        <v>163</v>
      </c>
      <c r="I542" s="19">
        <v>1</v>
      </c>
      <c r="J542" s="31">
        <v>0.3</v>
      </c>
      <c r="K542" s="32">
        <v>5</v>
      </c>
      <c r="L542" s="32">
        <v>3</v>
      </c>
      <c r="M542" s="32">
        <v>3</v>
      </c>
      <c r="N542" s="32">
        <v>3</v>
      </c>
      <c r="O542" s="32">
        <v>3</v>
      </c>
      <c r="P542" s="32">
        <v>3</v>
      </c>
      <c r="Q542" s="32">
        <v>3</v>
      </c>
      <c r="R542" s="32">
        <v>3</v>
      </c>
      <c r="S542" s="32">
        <v>3</v>
      </c>
      <c r="AL542" s="52" t="s">
        <v>88</v>
      </c>
      <c r="AM542" t="s">
        <v>1288</v>
      </c>
      <c r="AN542">
        <v>0</v>
      </c>
      <c r="AO542">
        <v>5</v>
      </c>
      <c r="AQ542">
        <v>5</v>
      </c>
      <c r="AS542" s="52" t="s">
        <v>163</v>
      </c>
    </row>
    <row r="543" spans="1:45">
      <c r="A543" s="28"/>
      <c r="B543" s="28" t="s">
        <v>1289</v>
      </c>
      <c r="C543" s="32" t="s">
        <v>88</v>
      </c>
      <c r="D543" s="83" t="s">
        <v>486</v>
      </c>
      <c r="E543" s="23">
        <v>0.46</v>
      </c>
      <c r="F543" s="24">
        <v>0</v>
      </c>
      <c r="G543" s="11">
        <v>0</v>
      </c>
      <c r="H543" s="25" t="s">
        <v>163</v>
      </c>
      <c r="I543" s="19">
        <v>1</v>
      </c>
      <c r="J543" s="31">
        <v>0.3</v>
      </c>
      <c r="K543" s="32">
        <v>5</v>
      </c>
      <c r="L543" s="32">
        <v>3</v>
      </c>
      <c r="M543" s="32">
        <v>3</v>
      </c>
      <c r="N543" s="32">
        <v>3</v>
      </c>
      <c r="O543" s="32">
        <v>3</v>
      </c>
      <c r="P543" s="32">
        <v>3</v>
      </c>
      <c r="Q543" s="32">
        <v>3</v>
      </c>
      <c r="R543" s="32">
        <v>3</v>
      </c>
      <c r="S543" s="32">
        <v>3</v>
      </c>
      <c r="AL543" s="52" t="s">
        <v>88</v>
      </c>
      <c r="AM543" t="s">
        <v>1288</v>
      </c>
      <c r="AN543">
        <v>6</v>
      </c>
      <c r="AO543">
        <v>999</v>
      </c>
      <c r="AQ543">
        <v>3</v>
      </c>
      <c r="AS543" s="52" t="s">
        <v>163</v>
      </c>
    </row>
    <row r="544" spans="1:45">
      <c r="A544" s="28"/>
      <c r="B544" s="28" t="s">
        <v>1290</v>
      </c>
      <c r="C544" s="32" t="s">
        <v>88</v>
      </c>
      <c r="D544" s="83" t="s">
        <v>1288</v>
      </c>
      <c r="E544" s="23">
        <v>0.46</v>
      </c>
      <c r="F544" s="24">
        <v>0</v>
      </c>
      <c r="G544" s="11">
        <v>0</v>
      </c>
      <c r="H544" s="25" t="s">
        <v>163</v>
      </c>
      <c r="I544" s="19">
        <v>1</v>
      </c>
      <c r="J544" s="31">
        <v>0.3</v>
      </c>
      <c r="K544" s="32">
        <v>5</v>
      </c>
      <c r="L544" s="32">
        <v>3</v>
      </c>
      <c r="M544" s="32">
        <v>3</v>
      </c>
      <c r="N544" s="32">
        <v>3</v>
      </c>
      <c r="O544" s="32">
        <v>3</v>
      </c>
      <c r="P544" s="32">
        <v>3</v>
      </c>
      <c r="Q544" s="32">
        <v>3</v>
      </c>
      <c r="R544" s="32">
        <v>3</v>
      </c>
      <c r="S544" s="32">
        <v>3</v>
      </c>
      <c r="AL544" s="52" t="s">
        <v>88</v>
      </c>
      <c r="AM544" t="s">
        <v>1291</v>
      </c>
      <c r="AN544">
        <v>0</v>
      </c>
      <c r="AO544">
        <v>5</v>
      </c>
      <c r="AQ544">
        <v>5</v>
      </c>
      <c r="AS544" s="52" t="s">
        <v>163</v>
      </c>
    </row>
    <row r="545" spans="1:45">
      <c r="A545" s="28"/>
      <c r="B545" s="28" t="s">
        <v>1292</v>
      </c>
      <c r="C545" s="32" t="s">
        <v>88</v>
      </c>
      <c r="D545" s="83" t="s">
        <v>1291</v>
      </c>
      <c r="E545" s="23">
        <v>0.46</v>
      </c>
      <c r="F545" s="24">
        <v>0</v>
      </c>
      <c r="G545" s="11">
        <v>0</v>
      </c>
      <c r="H545" s="25" t="s">
        <v>163</v>
      </c>
      <c r="I545" s="19">
        <v>1</v>
      </c>
      <c r="J545" s="31">
        <v>0.3</v>
      </c>
      <c r="K545" s="32">
        <v>5</v>
      </c>
      <c r="L545" s="32">
        <v>3</v>
      </c>
      <c r="M545" s="32">
        <v>3</v>
      </c>
      <c r="N545" s="32">
        <v>3</v>
      </c>
      <c r="O545" s="32">
        <v>3</v>
      </c>
      <c r="P545" s="32">
        <v>3</v>
      </c>
      <c r="Q545" s="32">
        <v>3</v>
      </c>
      <c r="R545" s="32">
        <v>3</v>
      </c>
      <c r="S545" s="32">
        <v>3</v>
      </c>
      <c r="AL545" s="52" t="s">
        <v>88</v>
      </c>
      <c r="AM545" t="s">
        <v>1291</v>
      </c>
      <c r="AN545">
        <v>6</v>
      </c>
      <c r="AO545">
        <v>999</v>
      </c>
      <c r="AQ545">
        <v>3</v>
      </c>
      <c r="AS545" s="52" t="s">
        <v>163</v>
      </c>
    </row>
    <row r="546" spans="1:45">
      <c r="A546" s="28"/>
      <c r="B546" s="28" t="s">
        <v>1293</v>
      </c>
      <c r="C546" s="32" t="s">
        <v>88</v>
      </c>
      <c r="D546" s="83" t="s">
        <v>1294</v>
      </c>
      <c r="E546" s="23">
        <v>0.46</v>
      </c>
      <c r="F546" s="24">
        <v>0</v>
      </c>
      <c r="G546" s="11">
        <v>0</v>
      </c>
      <c r="H546" s="25" t="s">
        <v>163</v>
      </c>
      <c r="I546" s="19">
        <v>1</v>
      </c>
      <c r="J546" s="31">
        <v>0.3</v>
      </c>
      <c r="K546" s="32">
        <v>5</v>
      </c>
      <c r="L546" s="32">
        <v>3</v>
      </c>
      <c r="M546" s="32">
        <v>3</v>
      </c>
      <c r="N546" s="32">
        <v>3</v>
      </c>
      <c r="O546" s="32">
        <v>3</v>
      </c>
      <c r="P546" s="32">
        <v>3</v>
      </c>
      <c r="Q546" s="32">
        <v>3</v>
      </c>
      <c r="R546" s="32">
        <v>3</v>
      </c>
      <c r="S546" s="32">
        <v>3</v>
      </c>
      <c r="AL546" s="52" t="s">
        <v>88</v>
      </c>
      <c r="AM546" t="s">
        <v>1294</v>
      </c>
      <c r="AN546">
        <v>0</v>
      </c>
      <c r="AO546">
        <v>5</v>
      </c>
      <c r="AQ546">
        <v>5</v>
      </c>
      <c r="AS546" s="52" t="s">
        <v>163</v>
      </c>
    </row>
    <row r="547" spans="1:45">
      <c r="A547" s="28"/>
      <c r="B547" s="28" t="s">
        <v>1295</v>
      </c>
      <c r="C547" s="32" t="s">
        <v>217</v>
      </c>
      <c r="D547" s="83" t="s">
        <v>1296</v>
      </c>
      <c r="E547" s="23">
        <v>0.5</v>
      </c>
      <c r="F547" s="24">
        <v>0</v>
      </c>
      <c r="G547" s="11">
        <v>1</v>
      </c>
      <c r="H547" s="25" t="s">
        <v>163</v>
      </c>
      <c r="I547" s="19">
        <v>2</v>
      </c>
      <c r="J547" s="31">
        <v>0.5</v>
      </c>
      <c r="K547" s="32">
        <v>3</v>
      </c>
      <c r="L547" s="32">
        <v>3</v>
      </c>
      <c r="M547" s="32">
        <v>0</v>
      </c>
      <c r="N547" s="32">
        <v>0</v>
      </c>
      <c r="O547" s="32">
        <v>0</v>
      </c>
      <c r="P547" s="32">
        <v>0</v>
      </c>
      <c r="Q547" s="32">
        <v>0</v>
      </c>
      <c r="R547" s="32">
        <v>0</v>
      </c>
      <c r="S547" s="32">
        <v>0</v>
      </c>
      <c r="AL547" s="52" t="s">
        <v>88</v>
      </c>
      <c r="AM547" t="s">
        <v>1294</v>
      </c>
      <c r="AN547">
        <v>6</v>
      </c>
      <c r="AO547">
        <v>999</v>
      </c>
      <c r="AQ547">
        <v>3</v>
      </c>
      <c r="AS547" s="52" t="s">
        <v>163</v>
      </c>
    </row>
    <row r="548" spans="1:45">
      <c r="B548" s="28" t="s">
        <v>1297</v>
      </c>
      <c r="C548" s="21" t="s">
        <v>217</v>
      </c>
      <c r="D548" s="22" t="s">
        <v>1298</v>
      </c>
      <c r="E548" s="23">
        <v>0.5</v>
      </c>
      <c r="F548" s="24">
        <v>0</v>
      </c>
      <c r="G548" s="11">
        <v>1</v>
      </c>
      <c r="H548" s="25" t="s">
        <v>163</v>
      </c>
      <c r="I548" s="19">
        <v>2</v>
      </c>
      <c r="J548" s="31">
        <v>0.5</v>
      </c>
      <c r="K548" s="32">
        <v>3</v>
      </c>
      <c r="L548" s="32">
        <v>3</v>
      </c>
      <c r="M548" s="32">
        <v>0</v>
      </c>
      <c r="N548" s="32">
        <v>0</v>
      </c>
      <c r="O548" s="32">
        <v>0</v>
      </c>
      <c r="P548" s="32">
        <v>0</v>
      </c>
      <c r="Q548" s="32">
        <v>0</v>
      </c>
      <c r="R548" s="32">
        <v>0</v>
      </c>
      <c r="S548" s="32">
        <v>0</v>
      </c>
      <c r="AL548" s="52" t="s">
        <v>217</v>
      </c>
      <c r="AM548" t="s">
        <v>1299</v>
      </c>
      <c r="AN548">
        <v>0</v>
      </c>
      <c r="AO548">
        <v>10</v>
      </c>
      <c r="AQ548">
        <v>3</v>
      </c>
      <c r="AS548" s="52" t="s">
        <v>163</v>
      </c>
    </row>
    <row r="549" spans="1:45">
      <c r="B549" s="28" t="s">
        <v>1300</v>
      </c>
      <c r="C549" s="21" t="s">
        <v>217</v>
      </c>
      <c r="D549" s="22" t="s">
        <v>1301</v>
      </c>
      <c r="E549" s="23">
        <v>0.5</v>
      </c>
      <c r="F549" s="24">
        <v>0</v>
      </c>
      <c r="G549" s="11">
        <v>1</v>
      </c>
      <c r="H549" s="25" t="s">
        <v>163</v>
      </c>
      <c r="I549" s="19">
        <v>2</v>
      </c>
      <c r="J549" s="31">
        <v>0.5</v>
      </c>
      <c r="K549" s="32">
        <v>3</v>
      </c>
      <c r="L549" s="32">
        <v>3</v>
      </c>
      <c r="M549" s="32">
        <v>0</v>
      </c>
      <c r="N549" s="32">
        <v>0</v>
      </c>
      <c r="O549" s="32">
        <v>0</v>
      </c>
      <c r="P549" s="32">
        <v>0</v>
      </c>
      <c r="Q549" s="32">
        <v>0</v>
      </c>
      <c r="R549" s="32">
        <v>0</v>
      </c>
      <c r="S549" s="32">
        <v>0</v>
      </c>
      <c r="AL549" s="52" t="s">
        <v>217</v>
      </c>
      <c r="AM549" t="s">
        <v>1302</v>
      </c>
      <c r="AN549">
        <v>0</v>
      </c>
      <c r="AO549">
        <v>10</v>
      </c>
      <c r="AQ549">
        <v>3</v>
      </c>
      <c r="AS549" s="52" t="s">
        <v>163</v>
      </c>
    </row>
    <row r="550" spans="1:45">
      <c r="B550" s="28" t="s">
        <v>1303</v>
      </c>
      <c r="C550" s="21" t="s">
        <v>217</v>
      </c>
      <c r="D550" s="22" t="s">
        <v>1304</v>
      </c>
      <c r="E550" s="23">
        <v>0.5</v>
      </c>
      <c r="F550" s="24">
        <v>0</v>
      </c>
      <c r="G550" s="11">
        <v>1</v>
      </c>
      <c r="H550" s="25" t="s">
        <v>163</v>
      </c>
      <c r="I550" s="19">
        <v>2</v>
      </c>
      <c r="J550" s="31">
        <v>0.5</v>
      </c>
      <c r="K550" s="32">
        <v>3</v>
      </c>
      <c r="L550" s="32">
        <v>3</v>
      </c>
      <c r="M550" s="32">
        <v>0</v>
      </c>
      <c r="N550" s="32">
        <v>0</v>
      </c>
      <c r="O550" s="32">
        <v>0</v>
      </c>
      <c r="P550" s="32">
        <v>0</v>
      </c>
      <c r="Q550" s="32">
        <v>0</v>
      </c>
      <c r="R550" s="32">
        <v>0</v>
      </c>
      <c r="S550" s="32">
        <v>0</v>
      </c>
      <c r="AL550" s="52" t="s">
        <v>217</v>
      </c>
      <c r="AM550" t="s">
        <v>1305</v>
      </c>
      <c r="AN550">
        <v>0</v>
      </c>
      <c r="AO550">
        <v>10</v>
      </c>
      <c r="AQ550">
        <v>3</v>
      </c>
      <c r="AS550" s="52" t="s">
        <v>163</v>
      </c>
    </row>
    <row r="551" spans="1:45">
      <c r="B551" s="28" t="s">
        <v>1306</v>
      </c>
      <c r="C551" s="21" t="s">
        <v>92</v>
      </c>
      <c r="D551" s="22" t="s">
        <v>1307</v>
      </c>
      <c r="E551" s="23">
        <v>0.25</v>
      </c>
      <c r="F551" s="24">
        <v>0</v>
      </c>
      <c r="G551" s="11">
        <v>0</v>
      </c>
      <c r="H551" s="25" t="s">
        <v>163</v>
      </c>
      <c r="I551" s="19">
        <v>0</v>
      </c>
      <c r="J551" s="31">
        <v>0.2</v>
      </c>
      <c r="K551" s="32">
        <v>0</v>
      </c>
      <c r="L551" s="32">
        <v>0</v>
      </c>
      <c r="M551" s="32">
        <v>0</v>
      </c>
      <c r="N551" s="32">
        <v>0</v>
      </c>
      <c r="O551" s="32">
        <v>0</v>
      </c>
      <c r="P551" s="32">
        <v>0</v>
      </c>
      <c r="Q551" s="32">
        <v>0</v>
      </c>
      <c r="R551" s="32">
        <v>0</v>
      </c>
      <c r="S551" s="32">
        <v>0</v>
      </c>
      <c r="AL551" s="52" t="s">
        <v>217</v>
      </c>
      <c r="AM551" t="s">
        <v>1308</v>
      </c>
      <c r="AN551">
        <v>0</v>
      </c>
      <c r="AO551">
        <v>10</v>
      </c>
      <c r="AQ551">
        <v>3</v>
      </c>
      <c r="AS551" s="52" t="s">
        <v>163</v>
      </c>
    </row>
    <row r="552" spans="1:45">
      <c r="B552" s="28" t="s">
        <v>1309</v>
      </c>
      <c r="C552" s="21" t="s">
        <v>92</v>
      </c>
      <c r="D552" s="22" t="s">
        <v>449</v>
      </c>
      <c r="E552" s="23">
        <v>0.25</v>
      </c>
      <c r="F552" s="24">
        <v>0</v>
      </c>
      <c r="G552" s="11">
        <v>0</v>
      </c>
      <c r="H552" s="25" t="s">
        <v>163</v>
      </c>
      <c r="I552" s="19">
        <v>0</v>
      </c>
      <c r="J552" s="31">
        <v>0.2</v>
      </c>
      <c r="K552" s="32">
        <v>0</v>
      </c>
      <c r="L552" s="32">
        <v>0</v>
      </c>
      <c r="M552" s="32">
        <v>0</v>
      </c>
      <c r="N552" s="32">
        <v>0</v>
      </c>
      <c r="O552" s="32">
        <v>0</v>
      </c>
      <c r="P552" s="32">
        <v>0</v>
      </c>
      <c r="Q552" s="32">
        <v>0</v>
      </c>
      <c r="R552" s="32">
        <v>0</v>
      </c>
      <c r="S552" s="32">
        <v>0</v>
      </c>
      <c r="AL552" t="s">
        <v>236</v>
      </c>
      <c r="AM552" t="s">
        <v>1310</v>
      </c>
      <c r="AN552">
        <v>0</v>
      </c>
      <c r="AO552">
        <v>999</v>
      </c>
      <c r="AQ552">
        <v>2</v>
      </c>
      <c r="AS552" t="s">
        <v>163</v>
      </c>
    </row>
    <row r="553" spans="1:45">
      <c r="B553" s="28" t="s">
        <v>1311</v>
      </c>
      <c r="C553" s="21" t="s">
        <v>92</v>
      </c>
      <c r="D553" s="22" t="s">
        <v>1312</v>
      </c>
      <c r="E553" s="23">
        <v>0.25</v>
      </c>
      <c r="F553" s="24">
        <v>0</v>
      </c>
      <c r="G553" s="11">
        <v>0</v>
      </c>
      <c r="H553" s="25" t="s">
        <v>163</v>
      </c>
      <c r="I553" s="19">
        <v>0</v>
      </c>
      <c r="J553" s="31">
        <v>0.2</v>
      </c>
      <c r="K553" s="32">
        <v>0</v>
      </c>
      <c r="L553" s="32">
        <v>0</v>
      </c>
      <c r="M553" s="32">
        <v>0</v>
      </c>
      <c r="N553" s="32">
        <v>0</v>
      </c>
      <c r="O553" s="32">
        <v>0</v>
      </c>
      <c r="P553" s="32">
        <v>0</v>
      </c>
      <c r="Q553" s="32">
        <v>0</v>
      </c>
      <c r="R553" s="32">
        <v>0</v>
      </c>
      <c r="S553" s="32">
        <v>0</v>
      </c>
      <c r="AL553" t="s">
        <v>236</v>
      </c>
      <c r="AM553" t="s">
        <v>1313</v>
      </c>
      <c r="AN553">
        <v>0</v>
      </c>
      <c r="AO553">
        <v>999</v>
      </c>
      <c r="AQ553">
        <v>2</v>
      </c>
      <c r="AS553" t="s">
        <v>163</v>
      </c>
    </row>
    <row r="554" spans="1:45">
      <c r="B554" s="28" t="s">
        <v>1314</v>
      </c>
      <c r="C554" s="21" t="s">
        <v>92</v>
      </c>
      <c r="D554" s="22" t="s">
        <v>1315</v>
      </c>
      <c r="E554" s="23">
        <v>0.25</v>
      </c>
      <c r="F554" s="24">
        <v>0</v>
      </c>
      <c r="G554" s="11">
        <v>0</v>
      </c>
      <c r="H554" s="25" t="s">
        <v>163</v>
      </c>
      <c r="I554" s="19">
        <v>0</v>
      </c>
      <c r="J554" s="31">
        <v>0.2</v>
      </c>
      <c r="K554" s="32">
        <v>0</v>
      </c>
      <c r="L554" s="32">
        <v>0</v>
      </c>
      <c r="M554" s="32">
        <v>0</v>
      </c>
      <c r="N554" s="32">
        <v>0</v>
      </c>
      <c r="O554" s="32">
        <v>0</v>
      </c>
      <c r="P554" s="32">
        <v>0</v>
      </c>
      <c r="Q554" s="32">
        <v>0</v>
      </c>
      <c r="R554" s="32">
        <v>0</v>
      </c>
      <c r="S554" s="32">
        <v>0</v>
      </c>
      <c r="AL554" t="s">
        <v>236</v>
      </c>
      <c r="AM554" t="s">
        <v>1316</v>
      </c>
      <c r="AN554">
        <v>0</v>
      </c>
      <c r="AO554">
        <v>999</v>
      </c>
      <c r="AQ554">
        <v>2</v>
      </c>
      <c r="AS554" t="s">
        <v>163</v>
      </c>
    </row>
    <row r="555" spans="1:45">
      <c r="B555" s="28" t="s">
        <v>1317</v>
      </c>
      <c r="C555" s="21" t="s">
        <v>92</v>
      </c>
      <c r="D555" s="22" t="s">
        <v>1318</v>
      </c>
      <c r="E555" s="23">
        <v>0.25</v>
      </c>
      <c r="F555" s="24">
        <v>0</v>
      </c>
      <c r="G555" s="11">
        <v>0</v>
      </c>
      <c r="H555" s="25" t="s">
        <v>163</v>
      </c>
      <c r="I555" s="19">
        <v>0</v>
      </c>
      <c r="J555" s="31">
        <v>0.2</v>
      </c>
      <c r="K555" s="32">
        <v>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AL555" t="s">
        <v>236</v>
      </c>
      <c r="AM555" t="s">
        <v>1319</v>
      </c>
      <c r="AN555">
        <v>0</v>
      </c>
      <c r="AO555">
        <v>999</v>
      </c>
      <c r="AQ555">
        <v>2</v>
      </c>
      <c r="AS555" t="s">
        <v>163</v>
      </c>
    </row>
    <row r="556" spans="1:45">
      <c r="B556" s="28" t="s">
        <v>1320</v>
      </c>
      <c r="C556" s="21" t="s">
        <v>92</v>
      </c>
      <c r="D556" s="22" t="s">
        <v>201</v>
      </c>
      <c r="E556" s="23">
        <v>0.25</v>
      </c>
      <c r="F556" s="24">
        <v>0</v>
      </c>
      <c r="G556" s="11">
        <v>0</v>
      </c>
      <c r="H556" s="25" t="s">
        <v>163</v>
      </c>
      <c r="I556" s="19">
        <v>0</v>
      </c>
      <c r="J556" s="31">
        <v>0.2</v>
      </c>
      <c r="K556" s="32">
        <v>0</v>
      </c>
      <c r="L556" s="32">
        <v>0</v>
      </c>
      <c r="M556" s="32">
        <v>0</v>
      </c>
      <c r="N556" s="32">
        <v>0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AL556" t="s">
        <v>236</v>
      </c>
      <c r="AM556" t="s">
        <v>1321</v>
      </c>
      <c r="AN556">
        <v>0</v>
      </c>
      <c r="AO556">
        <v>999</v>
      </c>
      <c r="AQ556">
        <v>2</v>
      </c>
      <c r="AS556" t="s">
        <v>163</v>
      </c>
    </row>
    <row r="557" spans="1:45">
      <c r="B557" s="28" t="s">
        <v>1322</v>
      </c>
      <c r="C557" s="21" t="s">
        <v>92</v>
      </c>
      <c r="D557" s="22" t="s">
        <v>1323</v>
      </c>
      <c r="E557" s="23">
        <v>0.25</v>
      </c>
      <c r="F557" s="24">
        <v>0</v>
      </c>
      <c r="G557" s="11">
        <v>0</v>
      </c>
      <c r="H557" s="25" t="s">
        <v>163</v>
      </c>
      <c r="I557" s="19">
        <v>0</v>
      </c>
      <c r="J557" s="31">
        <v>0.2</v>
      </c>
      <c r="K557" s="32">
        <v>0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0</v>
      </c>
      <c r="R557" s="32">
        <v>0</v>
      </c>
      <c r="S557" s="32">
        <v>0</v>
      </c>
      <c r="AL557" t="s">
        <v>236</v>
      </c>
      <c r="AM557" t="s">
        <v>1324</v>
      </c>
      <c r="AN557">
        <v>0</v>
      </c>
      <c r="AO557">
        <v>999</v>
      </c>
      <c r="AQ557">
        <v>2</v>
      </c>
      <c r="AS557" t="s">
        <v>163</v>
      </c>
    </row>
    <row r="558" spans="1:45">
      <c r="B558" s="28" t="s">
        <v>1325</v>
      </c>
      <c r="C558" s="21" t="s">
        <v>92</v>
      </c>
      <c r="D558" s="22" t="s">
        <v>93</v>
      </c>
      <c r="E558" s="23">
        <v>0.25</v>
      </c>
      <c r="F558" s="24">
        <v>0</v>
      </c>
      <c r="G558" s="11">
        <v>0</v>
      </c>
      <c r="H558" s="25" t="s">
        <v>163</v>
      </c>
      <c r="I558" s="19">
        <v>0</v>
      </c>
      <c r="J558" s="31">
        <v>0.2</v>
      </c>
      <c r="K558" s="32">
        <v>0</v>
      </c>
      <c r="L558" s="32">
        <v>0</v>
      </c>
      <c r="M558" s="32">
        <v>0</v>
      </c>
      <c r="N558" s="32">
        <v>0</v>
      </c>
      <c r="O558" s="32">
        <v>0</v>
      </c>
      <c r="P558" s="32">
        <v>0</v>
      </c>
      <c r="Q558" s="32">
        <v>0</v>
      </c>
      <c r="R558" s="32">
        <v>0</v>
      </c>
      <c r="S558" s="32">
        <v>0</v>
      </c>
      <c r="AL558" t="s">
        <v>236</v>
      </c>
      <c r="AM558" t="s">
        <v>1326</v>
      </c>
      <c r="AN558">
        <v>0</v>
      </c>
      <c r="AO558">
        <v>999</v>
      </c>
      <c r="AQ558">
        <v>2</v>
      </c>
      <c r="AS558" t="s">
        <v>163</v>
      </c>
    </row>
    <row r="559" spans="1:45">
      <c r="B559" s="28" t="s">
        <v>1327</v>
      </c>
      <c r="C559" s="21" t="s">
        <v>92</v>
      </c>
      <c r="D559" s="22" t="s">
        <v>1328</v>
      </c>
      <c r="E559" s="23">
        <v>0.25</v>
      </c>
      <c r="F559" s="24">
        <v>0</v>
      </c>
      <c r="G559" s="11">
        <v>0</v>
      </c>
      <c r="H559" s="25" t="s">
        <v>163</v>
      </c>
      <c r="I559" s="19">
        <v>0</v>
      </c>
      <c r="J559" s="31">
        <v>0.2</v>
      </c>
      <c r="K559" s="32">
        <v>0</v>
      </c>
      <c r="L559" s="32">
        <v>0</v>
      </c>
      <c r="M559" s="32">
        <v>0</v>
      </c>
      <c r="N559" s="32">
        <v>0</v>
      </c>
      <c r="O559" s="32">
        <v>0</v>
      </c>
      <c r="P559" s="32">
        <v>0</v>
      </c>
      <c r="Q559" s="32">
        <v>0</v>
      </c>
      <c r="R559" s="32">
        <v>0</v>
      </c>
      <c r="S559" s="32">
        <v>0</v>
      </c>
      <c r="AL559" t="s">
        <v>236</v>
      </c>
      <c r="AM559" t="s">
        <v>302</v>
      </c>
      <c r="AN559">
        <v>0</v>
      </c>
      <c r="AO559">
        <v>999</v>
      </c>
      <c r="AQ559">
        <v>2</v>
      </c>
      <c r="AS559" t="s">
        <v>163</v>
      </c>
    </row>
    <row r="560" spans="1:45">
      <c r="B560" s="28" t="s">
        <v>1329</v>
      </c>
      <c r="C560" s="21" t="s">
        <v>92</v>
      </c>
      <c r="D560" s="22" t="s">
        <v>1330</v>
      </c>
      <c r="E560" s="23">
        <v>0.25</v>
      </c>
      <c r="F560" s="24">
        <v>0</v>
      </c>
      <c r="G560" s="11">
        <v>0</v>
      </c>
      <c r="H560" s="25" t="s">
        <v>163</v>
      </c>
      <c r="I560" s="19">
        <v>0</v>
      </c>
      <c r="J560" s="31">
        <v>0.2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AL560" t="s">
        <v>236</v>
      </c>
      <c r="AM560" t="s">
        <v>1331</v>
      </c>
      <c r="AN560">
        <v>0</v>
      </c>
      <c r="AO560">
        <v>999</v>
      </c>
      <c r="AQ560">
        <v>2</v>
      </c>
      <c r="AS560" t="s">
        <v>163</v>
      </c>
    </row>
    <row r="561" spans="2:45">
      <c r="B561" s="28" t="s">
        <v>1332</v>
      </c>
      <c r="C561" s="21" t="s">
        <v>92</v>
      </c>
      <c r="D561" s="22" t="s">
        <v>1333</v>
      </c>
      <c r="E561" s="23">
        <v>0.25</v>
      </c>
      <c r="F561" s="24">
        <v>0</v>
      </c>
      <c r="G561" s="11">
        <v>0</v>
      </c>
      <c r="H561" s="25" t="s">
        <v>163</v>
      </c>
      <c r="I561" s="19">
        <v>0</v>
      </c>
      <c r="J561" s="31">
        <v>0.2</v>
      </c>
      <c r="K561" s="32">
        <v>0</v>
      </c>
      <c r="L561" s="32">
        <v>0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0</v>
      </c>
      <c r="S561" s="32">
        <v>0</v>
      </c>
      <c r="AL561" t="s">
        <v>236</v>
      </c>
      <c r="AM561" t="s">
        <v>1334</v>
      </c>
      <c r="AN561">
        <v>0</v>
      </c>
      <c r="AO561">
        <v>999</v>
      </c>
      <c r="AQ561">
        <v>2</v>
      </c>
      <c r="AS561" t="s">
        <v>163</v>
      </c>
    </row>
    <row r="562" spans="2:45">
      <c r="B562" s="28" t="s">
        <v>1335</v>
      </c>
      <c r="C562" s="21" t="s">
        <v>92</v>
      </c>
      <c r="D562" s="22" t="s">
        <v>302</v>
      </c>
      <c r="E562" s="23">
        <v>0.25</v>
      </c>
      <c r="F562" s="24">
        <v>0</v>
      </c>
      <c r="G562" s="11">
        <v>0</v>
      </c>
      <c r="H562" s="25" t="s">
        <v>163</v>
      </c>
      <c r="I562" s="19">
        <v>0</v>
      </c>
      <c r="J562" s="31">
        <v>0.2</v>
      </c>
      <c r="K562" s="32">
        <v>0</v>
      </c>
      <c r="L562" s="32">
        <v>0</v>
      </c>
      <c r="M562" s="32">
        <v>0</v>
      </c>
      <c r="N562" s="32">
        <v>0</v>
      </c>
      <c r="O562" s="32">
        <v>0</v>
      </c>
      <c r="P562" s="32">
        <v>0</v>
      </c>
      <c r="Q562" s="32">
        <v>0</v>
      </c>
      <c r="R562" s="32">
        <v>0</v>
      </c>
      <c r="S562" s="32">
        <v>0</v>
      </c>
      <c r="AL562" t="s">
        <v>236</v>
      </c>
      <c r="AM562" t="s">
        <v>312</v>
      </c>
      <c r="AN562">
        <v>0</v>
      </c>
      <c r="AO562">
        <v>999</v>
      </c>
      <c r="AQ562">
        <v>2</v>
      </c>
      <c r="AS562" t="s">
        <v>163</v>
      </c>
    </row>
    <row r="563" spans="2:45">
      <c r="B563" s="28" t="s">
        <v>1336</v>
      </c>
      <c r="C563" s="21" t="s">
        <v>92</v>
      </c>
      <c r="D563" s="22" t="s">
        <v>211</v>
      </c>
      <c r="E563" s="23">
        <v>0.25</v>
      </c>
      <c r="F563" s="24">
        <v>0</v>
      </c>
      <c r="G563" s="11">
        <v>0</v>
      </c>
      <c r="H563" s="25" t="s">
        <v>163</v>
      </c>
      <c r="I563" s="19">
        <v>0</v>
      </c>
      <c r="J563" s="31">
        <v>0.2</v>
      </c>
      <c r="K563" s="32">
        <v>0</v>
      </c>
      <c r="L563" s="32">
        <v>0</v>
      </c>
      <c r="M563" s="32">
        <v>0</v>
      </c>
      <c r="N563" s="32">
        <v>0</v>
      </c>
      <c r="O563" s="32">
        <v>0</v>
      </c>
      <c r="P563" s="32">
        <v>0</v>
      </c>
      <c r="Q563" s="32">
        <v>0</v>
      </c>
      <c r="R563" s="32">
        <v>0</v>
      </c>
      <c r="S563" s="32">
        <v>0</v>
      </c>
      <c r="AL563" t="s">
        <v>236</v>
      </c>
      <c r="AM563" t="s">
        <v>467</v>
      </c>
      <c r="AN563">
        <v>0</v>
      </c>
      <c r="AO563">
        <v>999</v>
      </c>
      <c r="AQ563">
        <v>2</v>
      </c>
      <c r="AS563" t="s">
        <v>163</v>
      </c>
    </row>
    <row r="564" spans="2:45">
      <c r="B564" s="28" t="s">
        <v>1337</v>
      </c>
      <c r="C564" s="21" t="s">
        <v>92</v>
      </c>
      <c r="D564" s="22" t="s">
        <v>214</v>
      </c>
      <c r="E564" s="23">
        <v>0.25</v>
      </c>
      <c r="F564" s="24">
        <v>0</v>
      </c>
      <c r="G564" s="11">
        <v>0</v>
      </c>
      <c r="H564" s="25" t="s">
        <v>163</v>
      </c>
      <c r="I564" s="19">
        <v>0</v>
      </c>
      <c r="J564" s="31">
        <v>0.2</v>
      </c>
      <c r="K564" s="32">
        <v>0</v>
      </c>
      <c r="L564" s="32">
        <v>0</v>
      </c>
      <c r="M564" s="32">
        <v>0</v>
      </c>
      <c r="N564" s="32">
        <v>0</v>
      </c>
      <c r="O564" s="32">
        <v>0</v>
      </c>
      <c r="P564" s="32">
        <v>0</v>
      </c>
      <c r="Q564" s="32">
        <v>0</v>
      </c>
      <c r="R564" s="32">
        <v>0</v>
      </c>
      <c r="S564" s="32">
        <v>0</v>
      </c>
      <c r="AL564" t="s">
        <v>236</v>
      </c>
      <c r="AM564" t="s">
        <v>221</v>
      </c>
      <c r="AN564">
        <v>0</v>
      </c>
      <c r="AO564">
        <v>999</v>
      </c>
      <c r="AQ564">
        <v>2</v>
      </c>
      <c r="AS564" t="s">
        <v>163</v>
      </c>
    </row>
    <row r="565" spans="2:45">
      <c r="B565" s="28" t="s">
        <v>1338</v>
      </c>
      <c r="C565" s="21" t="s">
        <v>92</v>
      </c>
      <c r="D565" s="22" t="s">
        <v>1339</v>
      </c>
      <c r="E565" s="23">
        <v>0.25</v>
      </c>
      <c r="F565" s="24">
        <v>0</v>
      </c>
      <c r="G565" s="11">
        <v>0</v>
      </c>
      <c r="H565" s="25" t="s">
        <v>163</v>
      </c>
      <c r="I565" s="19">
        <v>0</v>
      </c>
      <c r="J565" s="31">
        <v>0.2</v>
      </c>
      <c r="K565" s="32">
        <v>0</v>
      </c>
      <c r="L565" s="32">
        <v>0</v>
      </c>
      <c r="M565" s="32">
        <v>0</v>
      </c>
      <c r="N565" s="32">
        <v>0</v>
      </c>
      <c r="O565" s="32">
        <v>0</v>
      </c>
      <c r="P565" s="32">
        <v>0</v>
      </c>
      <c r="Q565" s="32">
        <v>0</v>
      </c>
      <c r="R565" s="32">
        <v>0</v>
      </c>
      <c r="S565" s="32">
        <v>0</v>
      </c>
      <c r="AL565" t="s">
        <v>236</v>
      </c>
      <c r="AM565" t="s">
        <v>225</v>
      </c>
      <c r="AN565">
        <v>0</v>
      </c>
      <c r="AO565">
        <v>999</v>
      </c>
      <c r="AQ565">
        <v>2</v>
      </c>
      <c r="AS565" t="s">
        <v>163</v>
      </c>
    </row>
    <row r="566" spans="2:45">
      <c r="B566" s="28" t="s">
        <v>1340</v>
      </c>
      <c r="C566" s="21" t="s">
        <v>92</v>
      </c>
      <c r="D566" s="22" t="s">
        <v>1341</v>
      </c>
      <c r="E566" s="23">
        <v>0.25</v>
      </c>
      <c r="F566" s="24">
        <v>0</v>
      </c>
      <c r="G566" s="11">
        <v>0</v>
      </c>
      <c r="H566" s="25" t="s">
        <v>163</v>
      </c>
      <c r="I566" s="19">
        <v>0</v>
      </c>
      <c r="J566" s="31">
        <v>0.2</v>
      </c>
      <c r="K566" s="32">
        <v>0</v>
      </c>
      <c r="L566" s="32">
        <v>0</v>
      </c>
      <c r="M566" s="32">
        <v>0</v>
      </c>
      <c r="N566" s="32">
        <v>0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  <c r="AL566" t="s">
        <v>236</v>
      </c>
      <c r="AM566" t="s">
        <v>1342</v>
      </c>
      <c r="AN566">
        <v>0</v>
      </c>
      <c r="AO566">
        <v>999</v>
      </c>
      <c r="AQ566">
        <v>2</v>
      </c>
      <c r="AS566" t="s">
        <v>163</v>
      </c>
    </row>
    <row r="567" spans="2:45">
      <c r="B567" s="28" t="s">
        <v>1343</v>
      </c>
      <c r="C567" s="21" t="s">
        <v>92</v>
      </c>
      <c r="D567" s="22" t="s">
        <v>1344</v>
      </c>
      <c r="E567" s="23">
        <v>0.25</v>
      </c>
      <c r="F567" s="24">
        <v>0</v>
      </c>
      <c r="G567" s="11">
        <v>0</v>
      </c>
      <c r="H567" s="25" t="s">
        <v>163</v>
      </c>
      <c r="I567" s="19">
        <v>0</v>
      </c>
      <c r="J567" s="31">
        <v>0.2</v>
      </c>
      <c r="K567" s="32">
        <v>0</v>
      </c>
      <c r="L567" s="32">
        <v>0</v>
      </c>
      <c r="M567" s="32">
        <v>0</v>
      </c>
      <c r="N567" s="32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  <c r="AL567" t="s">
        <v>236</v>
      </c>
      <c r="AM567" t="s">
        <v>1345</v>
      </c>
      <c r="AN567">
        <v>0</v>
      </c>
      <c r="AO567">
        <v>999</v>
      </c>
      <c r="AQ567">
        <v>2</v>
      </c>
      <c r="AS567" t="s">
        <v>163</v>
      </c>
    </row>
    <row r="568" spans="2:45">
      <c r="B568" s="28" t="s">
        <v>1346</v>
      </c>
      <c r="C568" s="21" t="s">
        <v>92</v>
      </c>
      <c r="D568" s="22" t="s">
        <v>312</v>
      </c>
      <c r="E568" s="23">
        <v>0.25</v>
      </c>
      <c r="F568" s="24">
        <v>0</v>
      </c>
      <c r="G568" s="11">
        <v>0</v>
      </c>
      <c r="H568" s="25" t="s">
        <v>163</v>
      </c>
      <c r="I568" s="19">
        <v>0</v>
      </c>
      <c r="J568" s="31">
        <v>0.2</v>
      </c>
      <c r="K568" s="32">
        <v>0</v>
      </c>
      <c r="L568" s="32">
        <v>0</v>
      </c>
      <c r="M568" s="32">
        <v>0</v>
      </c>
      <c r="N568" s="32">
        <v>0</v>
      </c>
      <c r="O568" s="32">
        <v>0</v>
      </c>
      <c r="P568" s="32">
        <v>0</v>
      </c>
      <c r="Q568" s="32">
        <v>0</v>
      </c>
      <c r="R568" s="32">
        <v>0</v>
      </c>
      <c r="S568" s="32">
        <v>0</v>
      </c>
      <c r="AL568" t="s">
        <v>236</v>
      </c>
      <c r="AM568" t="s">
        <v>1347</v>
      </c>
      <c r="AN568">
        <v>0</v>
      </c>
      <c r="AO568">
        <v>999</v>
      </c>
      <c r="AQ568">
        <v>2</v>
      </c>
      <c r="AS568" t="s">
        <v>163</v>
      </c>
    </row>
    <row r="569" spans="2:45">
      <c r="B569" s="28" t="s">
        <v>1348</v>
      </c>
      <c r="C569" s="21" t="s">
        <v>92</v>
      </c>
      <c r="D569" s="22" t="s">
        <v>1349</v>
      </c>
      <c r="E569" s="23">
        <v>0.25</v>
      </c>
      <c r="F569" s="24">
        <v>0</v>
      </c>
      <c r="G569" s="11">
        <v>0</v>
      </c>
      <c r="H569" s="25" t="s">
        <v>163</v>
      </c>
      <c r="I569" s="19">
        <v>0</v>
      </c>
      <c r="J569" s="31">
        <v>0.2</v>
      </c>
      <c r="K569" s="32">
        <v>0</v>
      </c>
      <c r="L569" s="32">
        <v>0</v>
      </c>
      <c r="M569" s="32">
        <v>0</v>
      </c>
      <c r="N569" s="32">
        <v>0</v>
      </c>
      <c r="O569" s="32">
        <v>0</v>
      </c>
      <c r="P569" s="32">
        <v>0</v>
      </c>
      <c r="Q569" s="32">
        <v>0</v>
      </c>
      <c r="R569" s="32">
        <v>0</v>
      </c>
      <c r="S569" s="32">
        <v>0</v>
      </c>
      <c r="AL569" t="s">
        <v>236</v>
      </c>
      <c r="AM569" t="s">
        <v>1350</v>
      </c>
      <c r="AN569">
        <v>0</v>
      </c>
      <c r="AO569">
        <v>999</v>
      </c>
      <c r="AQ569">
        <v>2</v>
      </c>
      <c r="AS569" t="s">
        <v>163</v>
      </c>
    </row>
    <row r="570" spans="2:45">
      <c r="B570" s="28" t="s">
        <v>1351</v>
      </c>
      <c r="C570" s="21" t="s">
        <v>92</v>
      </c>
      <c r="D570" s="22" t="s">
        <v>324</v>
      </c>
      <c r="E570" s="23">
        <v>0.25</v>
      </c>
      <c r="F570" s="24">
        <v>0</v>
      </c>
      <c r="G570" s="11">
        <v>0</v>
      </c>
      <c r="H570" s="25" t="s">
        <v>163</v>
      </c>
      <c r="I570" s="19">
        <v>0</v>
      </c>
      <c r="J570" s="31">
        <v>0.2</v>
      </c>
      <c r="K570" s="32">
        <v>0</v>
      </c>
      <c r="L570" s="32">
        <v>0</v>
      </c>
      <c r="M570" s="32">
        <v>0</v>
      </c>
      <c r="N570" s="32">
        <v>0</v>
      </c>
      <c r="O570" s="32">
        <v>0</v>
      </c>
      <c r="P570" s="32">
        <v>0</v>
      </c>
      <c r="Q570" s="32">
        <v>0</v>
      </c>
      <c r="R570" s="32">
        <v>0</v>
      </c>
      <c r="S570" s="32">
        <v>0</v>
      </c>
      <c r="AL570" t="s">
        <v>236</v>
      </c>
      <c r="AM570" t="s">
        <v>250</v>
      </c>
      <c r="AN570">
        <v>0</v>
      </c>
      <c r="AO570">
        <v>999</v>
      </c>
      <c r="AQ570">
        <v>2</v>
      </c>
      <c r="AS570" t="s">
        <v>163</v>
      </c>
    </row>
    <row r="571" spans="2:45">
      <c r="B571" s="28" t="s">
        <v>1352</v>
      </c>
      <c r="C571" s="21" t="s">
        <v>92</v>
      </c>
      <c r="D571" s="22" t="s">
        <v>225</v>
      </c>
      <c r="E571" s="23">
        <v>0.25</v>
      </c>
      <c r="F571" s="24">
        <v>0</v>
      </c>
      <c r="G571" s="11">
        <v>0</v>
      </c>
      <c r="H571" s="25" t="s">
        <v>163</v>
      </c>
      <c r="I571" s="19">
        <v>0</v>
      </c>
      <c r="J571" s="31">
        <v>0.2</v>
      </c>
      <c r="K571" s="32">
        <v>0</v>
      </c>
      <c r="L571" s="32">
        <v>0</v>
      </c>
      <c r="M571" s="32">
        <v>0</v>
      </c>
      <c r="N571" s="32">
        <v>0</v>
      </c>
      <c r="O571" s="32">
        <v>0</v>
      </c>
      <c r="P571" s="32">
        <v>0</v>
      </c>
      <c r="Q571" s="32">
        <v>0</v>
      </c>
      <c r="R571" s="32">
        <v>0</v>
      </c>
      <c r="S571" s="32">
        <v>0</v>
      </c>
      <c r="AL571" t="s">
        <v>236</v>
      </c>
      <c r="AM571" t="s">
        <v>930</v>
      </c>
      <c r="AN571">
        <v>0</v>
      </c>
      <c r="AO571">
        <v>999</v>
      </c>
      <c r="AQ571">
        <v>2</v>
      </c>
      <c r="AS571" t="s">
        <v>163</v>
      </c>
    </row>
    <row r="572" spans="2:45">
      <c r="B572" s="28" t="s">
        <v>1353</v>
      </c>
      <c r="C572" s="21" t="s">
        <v>92</v>
      </c>
      <c r="D572" s="22" t="s">
        <v>887</v>
      </c>
      <c r="E572" s="23">
        <v>0.25</v>
      </c>
      <c r="F572" s="24">
        <v>0</v>
      </c>
      <c r="G572" s="11">
        <v>0</v>
      </c>
      <c r="H572" s="25" t="s">
        <v>163</v>
      </c>
      <c r="I572" s="19">
        <v>0</v>
      </c>
      <c r="J572" s="31">
        <v>0.2</v>
      </c>
      <c r="K572" s="32">
        <v>0</v>
      </c>
      <c r="L572" s="32">
        <v>0</v>
      </c>
      <c r="M572" s="32">
        <v>0</v>
      </c>
      <c r="N572" s="32">
        <v>0</v>
      </c>
      <c r="O572" s="32">
        <v>0</v>
      </c>
      <c r="P572" s="32">
        <v>0</v>
      </c>
      <c r="Q572" s="32">
        <v>0</v>
      </c>
      <c r="R572" s="32">
        <v>0</v>
      </c>
      <c r="S572" s="32">
        <v>0</v>
      </c>
      <c r="AL572" t="s">
        <v>236</v>
      </c>
      <c r="AM572" t="s">
        <v>1354</v>
      </c>
      <c r="AN572">
        <v>0</v>
      </c>
      <c r="AO572">
        <v>999</v>
      </c>
      <c r="AQ572">
        <v>2</v>
      </c>
      <c r="AS572" t="s">
        <v>163</v>
      </c>
    </row>
    <row r="573" spans="2:45">
      <c r="B573" s="28" t="s">
        <v>1355</v>
      </c>
      <c r="C573" s="21" t="s">
        <v>92</v>
      </c>
      <c r="D573" s="22" t="s">
        <v>1356</v>
      </c>
      <c r="E573" s="23">
        <v>0.25</v>
      </c>
      <c r="F573" s="24">
        <v>0</v>
      </c>
      <c r="G573" s="11">
        <v>0</v>
      </c>
      <c r="H573" s="25" t="s">
        <v>163</v>
      </c>
      <c r="I573" s="19">
        <v>0</v>
      </c>
      <c r="J573" s="31">
        <v>0.2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0</v>
      </c>
      <c r="AL573" t="s">
        <v>236</v>
      </c>
      <c r="AM573" t="s">
        <v>1357</v>
      </c>
      <c r="AN573">
        <v>0</v>
      </c>
      <c r="AO573">
        <v>999</v>
      </c>
      <c r="AQ573">
        <v>2</v>
      </c>
      <c r="AS573" t="s">
        <v>163</v>
      </c>
    </row>
    <row r="574" spans="2:45">
      <c r="B574" s="28" t="s">
        <v>1358</v>
      </c>
      <c r="C574" s="21" t="s">
        <v>92</v>
      </c>
      <c r="D574" s="22" t="s">
        <v>250</v>
      </c>
      <c r="E574" s="23">
        <v>0.25</v>
      </c>
      <c r="F574" s="24">
        <v>0</v>
      </c>
      <c r="G574" s="11">
        <v>0</v>
      </c>
      <c r="H574" s="25" t="s">
        <v>163</v>
      </c>
      <c r="I574" s="19">
        <v>0</v>
      </c>
      <c r="J574" s="31">
        <v>0.2</v>
      </c>
      <c r="K574" s="32">
        <v>0</v>
      </c>
      <c r="L574" s="32">
        <v>0</v>
      </c>
      <c r="M574" s="32">
        <v>0</v>
      </c>
      <c r="N574" s="32">
        <v>0</v>
      </c>
      <c r="O574" s="32">
        <v>0</v>
      </c>
      <c r="P574" s="32">
        <v>0</v>
      </c>
      <c r="Q574" s="32">
        <v>0</v>
      </c>
      <c r="R574" s="32">
        <v>0</v>
      </c>
      <c r="S574" s="32">
        <v>0</v>
      </c>
      <c r="AL574" t="s">
        <v>236</v>
      </c>
      <c r="AM574" t="s">
        <v>492</v>
      </c>
      <c r="AN574">
        <v>0</v>
      </c>
      <c r="AO574">
        <v>999</v>
      </c>
      <c r="AQ574">
        <v>2</v>
      </c>
      <c r="AS574" t="s">
        <v>163</v>
      </c>
    </row>
    <row r="575" spans="2:45">
      <c r="B575" s="28" t="s">
        <v>1359</v>
      </c>
      <c r="C575" s="21" t="s">
        <v>92</v>
      </c>
      <c r="D575" s="22" t="s">
        <v>261</v>
      </c>
      <c r="E575" s="23">
        <v>0.25</v>
      </c>
      <c r="F575" s="24">
        <v>0</v>
      </c>
      <c r="G575" s="11">
        <v>0</v>
      </c>
      <c r="H575" s="25" t="s">
        <v>163</v>
      </c>
      <c r="I575" s="19">
        <v>0</v>
      </c>
      <c r="J575" s="31">
        <v>0.2</v>
      </c>
      <c r="K575" s="32">
        <v>0</v>
      </c>
      <c r="L575" s="32">
        <v>0</v>
      </c>
      <c r="M575" s="32">
        <v>0</v>
      </c>
      <c r="N575" s="32">
        <v>0</v>
      </c>
      <c r="O575" s="32">
        <v>0</v>
      </c>
      <c r="P575" s="32">
        <v>0</v>
      </c>
      <c r="Q575" s="32">
        <v>0</v>
      </c>
      <c r="R575" s="32">
        <v>0</v>
      </c>
      <c r="S575" s="32">
        <v>0</v>
      </c>
      <c r="AL575" t="s">
        <v>236</v>
      </c>
      <c r="AM575" t="s">
        <v>1360</v>
      </c>
      <c r="AN575">
        <v>0</v>
      </c>
      <c r="AO575">
        <v>999</v>
      </c>
      <c r="AQ575">
        <v>2</v>
      </c>
      <c r="AS575" t="s">
        <v>163</v>
      </c>
    </row>
    <row r="576" spans="2:45">
      <c r="B576" s="28" t="s">
        <v>1361</v>
      </c>
      <c r="C576" s="21" t="s">
        <v>92</v>
      </c>
      <c r="D576" s="22" t="s">
        <v>1362</v>
      </c>
      <c r="E576" s="23">
        <v>0.25</v>
      </c>
      <c r="F576" s="24">
        <v>0</v>
      </c>
      <c r="G576" s="11">
        <v>0</v>
      </c>
      <c r="H576" s="25" t="s">
        <v>163</v>
      </c>
      <c r="I576" s="19">
        <v>0</v>
      </c>
      <c r="J576" s="31">
        <v>0.2</v>
      </c>
      <c r="K576" s="32">
        <v>0</v>
      </c>
      <c r="L576" s="32">
        <v>0</v>
      </c>
      <c r="M576" s="32">
        <v>0</v>
      </c>
      <c r="N576" s="32">
        <v>0</v>
      </c>
      <c r="O576" s="32">
        <v>0</v>
      </c>
      <c r="P576" s="32">
        <v>0</v>
      </c>
      <c r="Q576" s="32">
        <v>0</v>
      </c>
      <c r="R576" s="32">
        <v>0</v>
      </c>
      <c r="S576" s="32">
        <v>0</v>
      </c>
      <c r="AL576" t="s">
        <v>236</v>
      </c>
      <c r="AM576" t="s">
        <v>1363</v>
      </c>
      <c r="AN576">
        <v>0</v>
      </c>
      <c r="AO576">
        <v>999</v>
      </c>
      <c r="AQ576">
        <v>2</v>
      </c>
      <c r="AS576" t="s">
        <v>163</v>
      </c>
    </row>
    <row r="577" spans="2:45">
      <c r="B577" s="28" t="s">
        <v>1364</v>
      </c>
      <c r="C577" s="21" t="s">
        <v>92</v>
      </c>
      <c r="D577" s="22" t="s">
        <v>930</v>
      </c>
      <c r="E577" s="23">
        <v>0.25</v>
      </c>
      <c r="F577" s="24">
        <v>0</v>
      </c>
      <c r="G577" s="11">
        <v>0</v>
      </c>
      <c r="H577" s="25" t="s">
        <v>163</v>
      </c>
      <c r="I577" s="19">
        <v>0</v>
      </c>
      <c r="J577" s="31">
        <v>0.2</v>
      </c>
      <c r="K577" s="32">
        <v>0</v>
      </c>
      <c r="L577" s="32">
        <v>0</v>
      </c>
      <c r="M577" s="32">
        <v>0</v>
      </c>
      <c r="N577" s="32">
        <v>0</v>
      </c>
      <c r="O577" s="32">
        <v>0</v>
      </c>
      <c r="P577" s="32">
        <v>0</v>
      </c>
      <c r="Q577" s="32">
        <v>0</v>
      </c>
      <c r="R577" s="32">
        <v>0</v>
      </c>
      <c r="S577" s="32">
        <v>0</v>
      </c>
      <c r="AL577" t="s">
        <v>236</v>
      </c>
      <c r="AM577" t="s">
        <v>1365</v>
      </c>
      <c r="AN577">
        <v>0</v>
      </c>
      <c r="AO577">
        <v>999</v>
      </c>
      <c r="AQ577">
        <v>2</v>
      </c>
      <c r="AS577" t="s">
        <v>163</v>
      </c>
    </row>
    <row r="578" spans="2:45">
      <c r="B578" s="28" t="s">
        <v>1366</v>
      </c>
      <c r="C578" s="21" t="s">
        <v>92</v>
      </c>
      <c r="D578" s="22" t="s">
        <v>1367</v>
      </c>
      <c r="E578" s="23">
        <v>0.25</v>
      </c>
      <c r="F578" s="24">
        <v>0</v>
      </c>
      <c r="G578" s="11">
        <v>0</v>
      </c>
      <c r="H578" s="25" t="s">
        <v>163</v>
      </c>
      <c r="I578" s="19">
        <v>0</v>
      </c>
      <c r="J578" s="31">
        <v>0.2</v>
      </c>
      <c r="K578" s="32">
        <v>0</v>
      </c>
      <c r="L578" s="32">
        <v>0</v>
      </c>
      <c r="M578" s="32">
        <v>0</v>
      </c>
      <c r="N578" s="32">
        <v>0</v>
      </c>
      <c r="O578" s="32">
        <v>0</v>
      </c>
      <c r="P578" s="32">
        <v>0</v>
      </c>
      <c r="Q578" s="32">
        <v>0</v>
      </c>
      <c r="R578" s="32">
        <v>0</v>
      </c>
      <c r="S578" s="32">
        <v>0</v>
      </c>
      <c r="AL578" t="s">
        <v>236</v>
      </c>
      <c r="AM578" t="s">
        <v>1368</v>
      </c>
      <c r="AN578">
        <v>0</v>
      </c>
      <c r="AO578">
        <v>999</v>
      </c>
      <c r="AQ578">
        <v>2</v>
      </c>
      <c r="AS578" t="s">
        <v>163</v>
      </c>
    </row>
    <row r="579" spans="2:45">
      <c r="B579" s="28" t="s">
        <v>1369</v>
      </c>
      <c r="C579" s="21" t="s">
        <v>92</v>
      </c>
      <c r="D579" s="22" t="s">
        <v>1370</v>
      </c>
      <c r="E579" s="23">
        <v>0.25</v>
      </c>
      <c r="F579" s="24">
        <v>0</v>
      </c>
      <c r="G579" s="11">
        <v>0</v>
      </c>
      <c r="H579" s="25" t="s">
        <v>163</v>
      </c>
      <c r="I579" s="19">
        <v>0</v>
      </c>
      <c r="J579" s="31">
        <v>0.2</v>
      </c>
      <c r="K579" s="32">
        <v>0</v>
      </c>
      <c r="L579" s="32">
        <v>0</v>
      </c>
      <c r="M579" s="32">
        <v>0</v>
      </c>
      <c r="N579" s="32">
        <v>0</v>
      </c>
      <c r="O579" s="32">
        <v>0</v>
      </c>
      <c r="P579" s="32">
        <v>0</v>
      </c>
      <c r="Q579" s="32">
        <v>0</v>
      </c>
      <c r="R579" s="32">
        <v>0</v>
      </c>
      <c r="S579" s="32">
        <v>0</v>
      </c>
      <c r="AL579" t="s">
        <v>236</v>
      </c>
      <c r="AM579" t="s">
        <v>1371</v>
      </c>
      <c r="AN579">
        <v>0</v>
      </c>
      <c r="AO579">
        <v>999</v>
      </c>
      <c r="AQ579">
        <v>2</v>
      </c>
      <c r="AS579" t="s">
        <v>163</v>
      </c>
    </row>
    <row r="580" spans="2:45">
      <c r="B580" s="28" t="s">
        <v>1372</v>
      </c>
      <c r="C580" s="21" t="s">
        <v>92</v>
      </c>
      <c r="D580" s="22" t="s">
        <v>1354</v>
      </c>
      <c r="E580" s="23">
        <v>0.25</v>
      </c>
      <c r="F580" s="24">
        <v>0</v>
      </c>
      <c r="G580" s="11">
        <v>0</v>
      </c>
      <c r="H580" s="25" t="s">
        <v>163</v>
      </c>
      <c r="I580" s="19">
        <v>0</v>
      </c>
      <c r="J580" s="31">
        <v>0.2</v>
      </c>
      <c r="K580" s="32">
        <v>0</v>
      </c>
      <c r="L580" s="32">
        <v>0</v>
      </c>
      <c r="M580" s="32">
        <v>0</v>
      </c>
      <c r="N580" s="32">
        <v>0</v>
      </c>
      <c r="O580" s="32">
        <v>0</v>
      </c>
      <c r="P580" s="32">
        <v>0</v>
      </c>
      <c r="Q580" s="32">
        <v>0</v>
      </c>
      <c r="R580" s="32">
        <v>0</v>
      </c>
      <c r="S580" s="32">
        <v>0</v>
      </c>
      <c r="AL580" t="s">
        <v>236</v>
      </c>
      <c r="AM580" t="s">
        <v>1373</v>
      </c>
      <c r="AN580">
        <v>0</v>
      </c>
      <c r="AO580">
        <v>999</v>
      </c>
      <c r="AQ580">
        <v>2</v>
      </c>
      <c r="AS580" t="s">
        <v>163</v>
      </c>
    </row>
    <row r="581" spans="2:45">
      <c r="B581" s="28" t="s">
        <v>1374</v>
      </c>
      <c r="C581" s="21" t="s">
        <v>92</v>
      </c>
      <c r="D581" s="22" t="s">
        <v>1375</v>
      </c>
      <c r="E581" s="23">
        <v>0.25</v>
      </c>
      <c r="F581" s="24">
        <v>0</v>
      </c>
      <c r="G581" s="11">
        <v>0</v>
      </c>
      <c r="H581" s="25" t="s">
        <v>163</v>
      </c>
      <c r="I581" s="19">
        <v>0</v>
      </c>
      <c r="J581" s="31">
        <v>0.2</v>
      </c>
      <c r="K581" s="32">
        <v>0</v>
      </c>
      <c r="L581" s="32">
        <v>0</v>
      </c>
      <c r="M581" s="32">
        <v>0</v>
      </c>
      <c r="N581" s="32">
        <v>0</v>
      </c>
      <c r="O581" s="32">
        <v>0</v>
      </c>
      <c r="P581" s="32">
        <v>0</v>
      </c>
      <c r="Q581" s="32">
        <v>0</v>
      </c>
      <c r="R581" s="32">
        <v>0</v>
      </c>
      <c r="S581" s="32">
        <v>0</v>
      </c>
      <c r="AL581" t="s">
        <v>236</v>
      </c>
      <c r="AM581" t="s">
        <v>276</v>
      </c>
      <c r="AN581">
        <v>0</v>
      </c>
      <c r="AO581">
        <v>999</v>
      </c>
      <c r="AQ581">
        <v>2</v>
      </c>
      <c r="AS581" t="s">
        <v>163</v>
      </c>
    </row>
    <row r="582" spans="2:45">
      <c r="B582" s="28" t="s">
        <v>1376</v>
      </c>
      <c r="C582" s="21" t="s">
        <v>92</v>
      </c>
      <c r="D582" s="22" t="s">
        <v>1377</v>
      </c>
      <c r="E582" s="23">
        <v>0.25</v>
      </c>
      <c r="F582" s="24">
        <v>0</v>
      </c>
      <c r="G582" s="11">
        <v>0</v>
      </c>
      <c r="H582" s="25" t="s">
        <v>163</v>
      </c>
      <c r="I582" s="19">
        <v>0</v>
      </c>
      <c r="J582" s="31">
        <v>0.2</v>
      </c>
      <c r="K582" s="32">
        <v>0</v>
      </c>
      <c r="L582" s="32">
        <v>0</v>
      </c>
      <c r="M582" s="32">
        <v>0</v>
      </c>
      <c r="N582" s="32">
        <v>0</v>
      </c>
      <c r="O582" s="32">
        <v>0</v>
      </c>
      <c r="P582" s="32">
        <v>0</v>
      </c>
      <c r="Q582" s="32">
        <v>0</v>
      </c>
      <c r="R582" s="32">
        <v>0</v>
      </c>
      <c r="S582" s="32">
        <v>0</v>
      </c>
      <c r="AL582" t="s">
        <v>236</v>
      </c>
      <c r="AM582" t="s">
        <v>1378</v>
      </c>
      <c r="AN582">
        <v>0</v>
      </c>
      <c r="AO582">
        <v>999</v>
      </c>
      <c r="AQ582">
        <v>2</v>
      </c>
      <c r="AS582" t="s">
        <v>163</v>
      </c>
    </row>
    <row r="583" spans="2:45">
      <c r="B583" s="28" t="s">
        <v>1379</v>
      </c>
      <c r="C583" s="21" t="s">
        <v>92</v>
      </c>
      <c r="D583" s="22" t="s">
        <v>380</v>
      </c>
      <c r="E583" s="23">
        <v>0.25</v>
      </c>
      <c r="F583" s="24">
        <v>0</v>
      </c>
      <c r="G583" s="11">
        <v>0</v>
      </c>
      <c r="H583" s="25" t="s">
        <v>163</v>
      </c>
      <c r="I583" s="19">
        <v>0</v>
      </c>
      <c r="J583" s="31">
        <v>0.2</v>
      </c>
      <c r="K583" s="32">
        <v>0</v>
      </c>
      <c r="L583" s="32">
        <v>0</v>
      </c>
      <c r="M583" s="32">
        <v>0</v>
      </c>
      <c r="N583" s="32">
        <v>0</v>
      </c>
      <c r="O583" s="32">
        <v>0</v>
      </c>
      <c r="P583" s="32">
        <v>0</v>
      </c>
      <c r="Q583" s="32">
        <v>0</v>
      </c>
      <c r="R583" s="32">
        <v>0</v>
      </c>
      <c r="S583" s="32">
        <v>0</v>
      </c>
      <c r="AL583" t="s">
        <v>236</v>
      </c>
      <c r="AM583" t="s">
        <v>1380</v>
      </c>
      <c r="AN583">
        <v>0</v>
      </c>
      <c r="AO583">
        <v>999</v>
      </c>
      <c r="AQ583">
        <v>2</v>
      </c>
      <c r="AS583" t="s">
        <v>163</v>
      </c>
    </row>
    <row r="584" spans="2:45">
      <c r="B584" s="28" t="s">
        <v>1381</v>
      </c>
      <c r="C584" s="21" t="s">
        <v>92</v>
      </c>
      <c r="D584" s="22" t="s">
        <v>983</v>
      </c>
      <c r="E584" s="23">
        <v>0.25</v>
      </c>
      <c r="F584" s="24">
        <v>0</v>
      </c>
      <c r="G584" s="11">
        <v>0</v>
      </c>
      <c r="H584" s="25" t="s">
        <v>163</v>
      </c>
      <c r="I584" s="19">
        <v>0</v>
      </c>
      <c r="J584" s="31">
        <v>0.2</v>
      </c>
      <c r="K584" s="32">
        <v>0</v>
      </c>
      <c r="L584" s="32">
        <v>0</v>
      </c>
      <c r="M584" s="32">
        <v>0</v>
      </c>
      <c r="N584" s="32">
        <v>0</v>
      </c>
      <c r="O584" s="32">
        <v>0</v>
      </c>
      <c r="P584" s="32">
        <v>0</v>
      </c>
      <c r="Q584" s="32">
        <v>0</v>
      </c>
      <c r="R584" s="32">
        <v>0</v>
      </c>
      <c r="S584" s="32">
        <v>0</v>
      </c>
      <c r="AL584" t="s">
        <v>236</v>
      </c>
      <c r="AM584" t="s">
        <v>637</v>
      </c>
      <c r="AN584">
        <v>0</v>
      </c>
      <c r="AO584">
        <v>999</v>
      </c>
      <c r="AQ584">
        <v>2</v>
      </c>
      <c r="AS584" t="s">
        <v>163</v>
      </c>
    </row>
    <row r="585" spans="2:45">
      <c r="B585" s="28" t="s">
        <v>1382</v>
      </c>
      <c r="C585" s="21" t="s">
        <v>92</v>
      </c>
      <c r="D585" s="22" t="s">
        <v>276</v>
      </c>
      <c r="E585" s="23">
        <v>0.25</v>
      </c>
      <c r="F585" s="24">
        <v>0</v>
      </c>
      <c r="G585" s="11">
        <v>0</v>
      </c>
      <c r="H585" s="25" t="s">
        <v>163</v>
      </c>
      <c r="I585" s="19">
        <v>0</v>
      </c>
      <c r="J585" s="31">
        <v>0.2</v>
      </c>
      <c r="K585" s="32">
        <v>0</v>
      </c>
      <c r="L585" s="32">
        <v>0</v>
      </c>
      <c r="M585" s="32">
        <v>0</v>
      </c>
      <c r="N585" s="32">
        <v>0</v>
      </c>
      <c r="O585" s="32">
        <v>0</v>
      </c>
      <c r="P585" s="32">
        <v>0</v>
      </c>
      <c r="Q585" s="32">
        <v>0</v>
      </c>
      <c r="R585" s="32">
        <v>0</v>
      </c>
      <c r="S585" s="32">
        <v>0</v>
      </c>
      <c r="AL585" t="s">
        <v>236</v>
      </c>
      <c r="AM585" t="s">
        <v>288</v>
      </c>
      <c r="AN585">
        <v>0</v>
      </c>
      <c r="AO585">
        <v>999</v>
      </c>
      <c r="AQ585">
        <v>2</v>
      </c>
      <c r="AS585" t="s">
        <v>163</v>
      </c>
    </row>
    <row r="586" spans="2:45">
      <c r="B586" s="28" t="s">
        <v>1383</v>
      </c>
      <c r="C586" s="21" t="s">
        <v>92</v>
      </c>
      <c r="D586" s="22" t="s">
        <v>500</v>
      </c>
      <c r="E586" s="23">
        <v>0.25</v>
      </c>
      <c r="F586" s="24">
        <v>0</v>
      </c>
      <c r="G586" s="11">
        <v>0</v>
      </c>
      <c r="H586" s="25" t="s">
        <v>163</v>
      </c>
      <c r="I586" s="19">
        <v>0</v>
      </c>
      <c r="J586" s="31">
        <v>0.2</v>
      </c>
      <c r="K586" s="32">
        <v>0</v>
      </c>
      <c r="L586" s="32">
        <v>0</v>
      </c>
      <c r="M586" s="32">
        <v>0</v>
      </c>
      <c r="N586" s="32">
        <v>0</v>
      </c>
      <c r="O586" s="32">
        <v>0</v>
      </c>
      <c r="P586" s="32">
        <v>0</v>
      </c>
      <c r="Q586" s="32">
        <v>0</v>
      </c>
      <c r="R586" s="32">
        <v>0</v>
      </c>
      <c r="S586" s="32">
        <v>0</v>
      </c>
      <c r="AL586" t="s">
        <v>236</v>
      </c>
      <c r="AM586" t="s">
        <v>1384</v>
      </c>
      <c r="AN586">
        <v>0</v>
      </c>
      <c r="AO586">
        <v>999</v>
      </c>
      <c r="AQ586">
        <v>2</v>
      </c>
      <c r="AS586" t="s">
        <v>163</v>
      </c>
    </row>
    <row r="587" spans="2:45">
      <c r="B587" s="28" t="s">
        <v>1385</v>
      </c>
      <c r="C587" s="21" t="s">
        <v>92</v>
      </c>
      <c r="D587" s="22" t="s">
        <v>292</v>
      </c>
      <c r="E587" s="23">
        <v>0.25</v>
      </c>
      <c r="F587" s="24">
        <v>0</v>
      </c>
      <c r="G587" s="11">
        <v>0</v>
      </c>
      <c r="H587" s="25" t="s">
        <v>163</v>
      </c>
      <c r="I587" s="19">
        <v>0</v>
      </c>
      <c r="J587" s="31">
        <v>0.2</v>
      </c>
      <c r="K587" s="32">
        <v>0</v>
      </c>
      <c r="L587" s="32">
        <v>0</v>
      </c>
      <c r="M587" s="32">
        <v>0</v>
      </c>
      <c r="N587" s="32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  <c r="AL587" t="s">
        <v>236</v>
      </c>
      <c r="AM587" t="s">
        <v>1386</v>
      </c>
      <c r="AN587">
        <v>0</v>
      </c>
      <c r="AO587">
        <v>999</v>
      </c>
      <c r="AQ587">
        <v>2</v>
      </c>
      <c r="AS587" t="s">
        <v>163</v>
      </c>
    </row>
    <row r="588" spans="2:45">
      <c r="B588" s="28" t="s">
        <v>1387</v>
      </c>
      <c r="C588" s="21" t="s">
        <v>92</v>
      </c>
      <c r="D588" s="22" t="s">
        <v>1388</v>
      </c>
      <c r="E588" s="23">
        <v>0.25</v>
      </c>
      <c r="F588" s="24">
        <v>0</v>
      </c>
      <c r="G588" s="11">
        <v>0</v>
      </c>
      <c r="H588" s="25" t="s">
        <v>163</v>
      </c>
      <c r="I588" s="19">
        <v>0</v>
      </c>
      <c r="J588" s="31">
        <v>0.2</v>
      </c>
      <c r="K588" s="32">
        <v>0</v>
      </c>
      <c r="L588" s="32">
        <v>0</v>
      </c>
      <c r="M588" s="32">
        <v>0</v>
      </c>
      <c r="N588" s="32">
        <v>0</v>
      </c>
      <c r="O588" s="32">
        <v>0</v>
      </c>
      <c r="P588" s="32">
        <v>0</v>
      </c>
      <c r="Q588" s="32">
        <v>0</v>
      </c>
      <c r="R588" s="32">
        <v>0</v>
      </c>
      <c r="S588" s="32">
        <v>0</v>
      </c>
      <c r="AL588" t="s">
        <v>236</v>
      </c>
      <c r="AM588" t="s">
        <v>1389</v>
      </c>
      <c r="AN588">
        <v>0</v>
      </c>
      <c r="AO588">
        <v>999</v>
      </c>
      <c r="AQ588">
        <v>2</v>
      </c>
      <c r="AS588" t="s">
        <v>163</v>
      </c>
    </row>
    <row r="589" spans="2:45">
      <c r="B589" s="28" t="s">
        <v>1390</v>
      </c>
      <c r="C589" s="21" t="s">
        <v>92</v>
      </c>
      <c r="D589" s="22" t="s">
        <v>1391</v>
      </c>
      <c r="E589" s="23">
        <v>0.25</v>
      </c>
      <c r="F589" s="24">
        <v>0</v>
      </c>
      <c r="G589" s="11">
        <v>0</v>
      </c>
      <c r="H589" s="25" t="s">
        <v>163</v>
      </c>
      <c r="I589" s="19">
        <v>0</v>
      </c>
      <c r="J589" s="31">
        <v>0.2</v>
      </c>
      <c r="K589" s="32">
        <v>0</v>
      </c>
      <c r="L589" s="32">
        <v>0</v>
      </c>
      <c r="M589" s="32">
        <v>0</v>
      </c>
      <c r="N589" s="32">
        <v>0</v>
      </c>
      <c r="O589" s="32">
        <v>0</v>
      </c>
      <c r="P589" s="32">
        <v>0</v>
      </c>
      <c r="Q589" s="32">
        <v>0</v>
      </c>
      <c r="R589" s="32">
        <v>0</v>
      </c>
      <c r="S589" s="32">
        <v>0</v>
      </c>
      <c r="AL589" t="s">
        <v>236</v>
      </c>
      <c r="AM589" t="s">
        <v>665</v>
      </c>
      <c r="AN589">
        <v>0</v>
      </c>
      <c r="AO589">
        <v>999</v>
      </c>
      <c r="AQ589">
        <v>2</v>
      </c>
      <c r="AS589" t="s">
        <v>163</v>
      </c>
    </row>
    <row r="590" spans="2:45">
      <c r="B590" s="28" t="s">
        <v>1392</v>
      </c>
      <c r="C590" s="21" t="s">
        <v>92</v>
      </c>
      <c r="D590" s="22" t="s">
        <v>665</v>
      </c>
      <c r="E590" s="23">
        <v>0.25</v>
      </c>
      <c r="F590" s="24">
        <v>0</v>
      </c>
      <c r="G590" s="11">
        <v>0</v>
      </c>
      <c r="H590" s="25" t="s">
        <v>163</v>
      </c>
      <c r="I590" s="19">
        <v>0</v>
      </c>
      <c r="J590" s="31">
        <v>0.2</v>
      </c>
      <c r="K590" s="32">
        <v>0</v>
      </c>
      <c r="L590" s="32">
        <v>0</v>
      </c>
      <c r="M590" s="32">
        <v>0</v>
      </c>
      <c r="N590" s="32">
        <v>0</v>
      </c>
      <c r="O590" s="32">
        <v>0</v>
      </c>
      <c r="P590" s="32">
        <v>0</v>
      </c>
      <c r="Q590" s="32">
        <v>0</v>
      </c>
      <c r="R590" s="32">
        <v>0</v>
      </c>
      <c r="S590" s="32">
        <v>0</v>
      </c>
      <c r="AL590" t="s">
        <v>236</v>
      </c>
      <c r="AM590" t="s">
        <v>1393</v>
      </c>
      <c r="AN590">
        <v>0</v>
      </c>
      <c r="AO590">
        <v>999</v>
      </c>
      <c r="AQ590">
        <v>2</v>
      </c>
      <c r="AS590" t="s">
        <v>163</v>
      </c>
    </row>
    <row r="591" spans="2:45">
      <c r="B591" s="28" t="s">
        <v>1394</v>
      </c>
      <c r="C591" s="21" t="s">
        <v>92</v>
      </c>
      <c r="D591" s="22" t="s">
        <v>1034</v>
      </c>
      <c r="E591" s="23">
        <v>0.25</v>
      </c>
      <c r="F591" s="24">
        <v>0</v>
      </c>
      <c r="G591" s="11">
        <v>0</v>
      </c>
      <c r="H591" s="25" t="s">
        <v>163</v>
      </c>
      <c r="I591" s="19">
        <v>0</v>
      </c>
      <c r="J591" s="31">
        <v>0.2</v>
      </c>
      <c r="K591" s="32">
        <v>0</v>
      </c>
      <c r="L591" s="32">
        <v>0</v>
      </c>
      <c r="M591" s="32">
        <v>0</v>
      </c>
      <c r="N591" s="32">
        <v>0</v>
      </c>
      <c r="O591" s="32">
        <v>0</v>
      </c>
      <c r="P591" s="32">
        <v>0</v>
      </c>
      <c r="Q591" s="32">
        <v>0</v>
      </c>
      <c r="R591" s="32">
        <v>0</v>
      </c>
      <c r="S591" s="32">
        <v>0</v>
      </c>
      <c r="AL591" t="s">
        <v>236</v>
      </c>
      <c r="AM591" t="s">
        <v>1395</v>
      </c>
      <c r="AN591">
        <v>0</v>
      </c>
      <c r="AO591">
        <v>999</v>
      </c>
      <c r="AQ591">
        <v>2</v>
      </c>
      <c r="AS591" t="s">
        <v>163</v>
      </c>
    </row>
    <row r="592" spans="2:45">
      <c r="B592" s="28" t="s">
        <v>1396</v>
      </c>
      <c r="C592" s="21" t="s">
        <v>92</v>
      </c>
      <c r="D592" s="22" t="s">
        <v>1397</v>
      </c>
      <c r="E592" s="23">
        <v>0.25</v>
      </c>
      <c r="F592" s="24">
        <v>0</v>
      </c>
      <c r="G592" s="11">
        <v>0</v>
      </c>
      <c r="H592" s="25" t="s">
        <v>163</v>
      </c>
      <c r="I592" s="19">
        <v>0</v>
      </c>
      <c r="J592" s="31">
        <v>0.2</v>
      </c>
      <c r="K592" s="32">
        <v>0</v>
      </c>
      <c r="L592" s="32">
        <v>0</v>
      </c>
      <c r="M592" s="32">
        <v>0</v>
      </c>
      <c r="N592" s="32">
        <v>0</v>
      </c>
      <c r="O592" s="32">
        <v>0</v>
      </c>
      <c r="P592" s="32">
        <v>0</v>
      </c>
      <c r="Q592" s="32">
        <v>0</v>
      </c>
      <c r="R592" s="32">
        <v>0</v>
      </c>
      <c r="S592" s="32">
        <v>0</v>
      </c>
      <c r="AL592" t="s">
        <v>236</v>
      </c>
      <c r="AM592" t="s">
        <v>1398</v>
      </c>
      <c r="AN592">
        <v>0</v>
      </c>
      <c r="AO592">
        <v>999</v>
      </c>
      <c r="AQ592">
        <v>2</v>
      </c>
      <c r="AS592" t="s">
        <v>163</v>
      </c>
    </row>
    <row r="593" spans="2:45">
      <c r="B593" s="28" t="s">
        <v>1399</v>
      </c>
      <c r="C593" s="21" t="s">
        <v>92</v>
      </c>
      <c r="D593" s="22" t="s">
        <v>1400</v>
      </c>
      <c r="E593" s="23">
        <v>0.25</v>
      </c>
      <c r="F593" s="24">
        <v>0</v>
      </c>
      <c r="G593" s="11">
        <v>0</v>
      </c>
      <c r="H593" s="25" t="s">
        <v>163</v>
      </c>
      <c r="I593" s="19">
        <v>0</v>
      </c>
      <c r="J593" s="31">
        <v>0.2</v>
      </c>
      <c r="K593" s="32">
        <v>0</v>
      </c>
      <c r="L593" s="32">
        <v>0</v>
      </c>
      <c r="M593" s="32">
        <v>0</v>
      </c>
      <c r="N593" s="32">
        <v>0</v>
      </c>
      <c r="O593" s="32">
        <v>0</v>
      </c>
      <c r="P593" s="32">
        <v>0</v>
      </c>
      <c r="Q593" s="32">
        <v>0</v>
      </c>
      <c r="R593" s="32">
        <v>0</v>
      </c>
      <c r="S593" s="32">
        <v>0</v>
      </c>
      <c r="AL593" t="s">
        <v>236</v>
      </c>
      <c r="AM593" t="s">
        <v>1401</v>
      </c>
      <c r="AN593">
        <v>0</v>
      </c>
      <c r="AO593">
        <v>999</v>
      </c>
      <c r="AQ593">
        <v>2</v>
      </c>
      <c r="AS593" t="s">
        <v>163</v>
      </c>
    </row>
    <row r="594" spans="2:45">
      <c r="B594" s="28" t="s">
        <v>1402</v>
      </c>
      <c r="C594" s="21" t="s">
        <v>92</v>
      </c>
      <c r="D594" s="22" t="s">
        <v>396</v>
      </c>
      <c r="E594" s="23">
        <v>0.25</v>
      </c>
      <c r="F594" s="24">
        <v>0</v>
      </c>
      <c r="G594" s="11">
        <v>0</v>
      </c>
      <c r="H594" s="25" t="s">
        <v>163</v>
      </c>
      <c r="I594" s="19">
        <v>0</v>
      </c>
      <c r="J594" s="31">
        <v>0.2</v>
      </c>
      <c r="K594" s="32">
        <v>0</v>
      </c>
      <c r="L594" s="32">
        <v>0</v>
      </c>
      <c r="M594" s="32">
        <v>0</v>
      </c>
      <c r="N594" s="32">
        <v>0</v>
      </c>
      <c r="O594" s="32">
        <v>0</v>
      </c>
      <c r="P594" s="32">
        <v>0</v>
      </c>
      <c r="Q594" s="32">
        <v>0</v>
      </c>
      <c r="R594" s="32">
        <v>0</v>
      </c>
      <c r="S594" s="32">
        <v>0</v>
      </c>
      <c r="AL594" t="s">
        <v>236</v>
      </c>
      <c r="AM594" t="s">
        <v>314</v>
      </c>
      <c r="AN594">
        <v>0</v>
      </c>
      <c r="AO594">
        <v>999</v>
      </c>
      <c r="AQ594">
        <v>2</v>
      </c>
      <c r="AS594" t="s">
        <v>163</v>
      </c>
    </row>
    <row r="595" spans="2:45">
      <c r="B595" s="28" t="s">
        <v>1403</v>
      </c>
      <c r="C595" s="21" t="s">
        <v>92</v>
      </c>
      <c r="D595" s="22" t="s">
        <v>304</v>
      </c>
      <c r="E595" s="23">
        <v>0.25</v>
      </c>
      <c r="F595" s="24">
        <v>0</v>
      </c>
      <c r="G595" s="11">
        <v>0</v>
      </c>
      <c r="H595" s="25" t="s">
        <v>163</v>
      </c>
      <c r="I595" s="19">
        <v>0</v>
      </c>
      <c r="J595" s="31">
        <v>0.2</v>
      </c>
      <c r="K595" s="32">
        <v>0</v>
      </c>
      <c r="L595" s="32">
        <v>0</v>
      </c>
      <c r="M595" s="32">
        <v>0</v>
      </c>
      <c r="N595" s="32">
        <v>0</v>
      </c>
      <c r="O595" s="32">
        <v>0</v>
      </c>
      <c r="P595" s="32">
        <v>0</v>
      </c>
      <c r="Q595" s="32">
        <v>0</v>
      </c>
      <c r="R595" s="32">
        <v>0</v>
      </c>
      <c r="S595" s="32">
        <v>0</v>
      </c>
      <c r="AL595" t="s">
        <v>236</v>
      </c>
      <c r="AM595" t="s">
        <v>318</v>
      </c>
      <c r="AN595">
        <v>0</v>
      </c>
      <c r="AO595">
        <v>999</v>
      </c>
      <c r="AQ595">
        <v>2</v>
      </c>
      <c r="AS595" t="s">
        <v>163</v>
      </c>
    </row>
    <row r="596" spans="2:45">
      <c r="B596" s="28" t="s">
        <v>1404</v>
      </c>
      <c r="C596" s="21" t="s">
        <v>92</v>
      </c>
      <c r="D596" s="22" t="s">
        <v>700</v>
      </c>
      <c r="E596" s="23">
        <v>0.25</v>
      </c>
      <c r="F596" s="24">
        <v>0</v>
      </c>
      <c r="G596" s="11">
        <v>0</v>
      </c>
      <c r="H596" s="25" t="s">
        <v>163</v>
      </c>
      <c r="I596" s="19">
        <v>0</v>
      </c>
      <c r="J596" s="31">
        <v>0.2</v>
      </c>
      <c r="K596" s="32">
        <v>0</v>
      </c>
      <c r="L596" s="32">
        <v>0</v>
      </c>
      <c r="M596" s="32">
        <v>0</v>
      </c>
      <c r="N596" s="32">
        <v>0</v>
      </c>
      <c r="O596" s="32">
        <v>0</v>
      </c>
      <c r="P596" s="32">
        <v>0</v>
      </c>
      <c r="Q596" s="32">
        <v>0</v>
      </c>
      <c r="R596" s="32">
        <v>0</v>
      </c>
      <c r="S596" s="32">
        <v>0</v>
      </c>
      <c r="AL596" t="s">
        <v>236</v>
      </c>
      <c r="AM596" t="s">
        <v>1405</v>
      </c>
      <c r="AN596">
        <v>0</v>
      </c>
      <c r="AO596">
        <v>999</v>
      </c>
      <c r="AQ596">
        <v>2</v>
      </c>
      <c r="AS596" t="s">
        <v>163</v>
      </c>
    </row>
    <row r="597" spans="2:45">
      <c r="B597" s="28" t="s">
        <v>1406</v>
      </c>
      <c r="C597" s="21" t="s">
        <v>92</v>
      </c>
      <c r="D597" s="22" t="s">
        <v>1407</v>
      </c>
      <c r="E597" s="23">
        <v>0.25</v>
      </c>
      <c r="F597" s="24">
        <v>0</v>
      </c>
      <c r="G597" s="11">
        <v>0</v>
      </c>
      <c r="H597" s="25" t="s">
        <v>163</v>
      </c>
      <c r="I597" s="19">
        <v>0</v>
      </c>
      <c r="J597" s="31">
        <v>0.2</v>
      </c>
      <c r="K597" s="32">
        <v>0</v>
      </c>
      <c r="L597" s="32">
        <v>0</v>
      </c>
      <c r="M597" s="32">
        <v>0</v>
      </c>
      <c r="N597" s="32">
        <v>0</v>
      </c>
      <c r="O597" s="32">
        <v>0</v>
      </c>
      <c r="P597" s="32">
        <v>0</v>
      </c>
      <c r="Q597" s="32">
        <v>0</v>
      </c>
      <c r="R597" s="32">
        <v>0</v>
      </c>
      <c r="S597" s="32">
        <v>0</v>
      </c>
      <c r="AL597" t="s">
        <v>236</v>
      </c>
      <c r="AM597" t="s">
        <v>322</v>
      </c>
      <c r="AN597">
        <v>0</v>
      </c>
      <c r="AO597">
        <v>999</v>
      </c>
      <c r="AQ597">
        <v>2</v>
      </c>
      <c r="AS597" t="s">
        <v>163</v>
      </c>
    </row>
    <row r="598" spans="2:45">
      <c r="B598" s="28" t="s">
        <v>1408</v>
      </c>
      <c r="C598" s="21" t="s">
        <v>92</v>
      </c>
      <c r="D598" s="22" t="s">
        <v>1409</v>
      </c>
      <c r="E598" s="23">
        <v>0.25</v>
      </c>
      <c r="F598" s="24">
        <v>0</v>
      </c>
      <c r="G598" s="11">
        <v>0</v>
      </c>
      <c r="H598" s="25" t="s">
        <v>163</v>
      </c>
      <c r="I598" s="19">
        <v>0</v>
      </c>
      <c r="J598" s="31">
        <v>0.2</v>
      </c>
      <c r="K598" s="32">
        <v>0</v>
      </c>
      <c r="L598" s="32">
        <v>0</v>
      </c>
      <c r="M598" s="32">
        <v>0</v>
      </c>
      <c r="N598" s="32">
        <v>0</v>
      </c>
      <c r="O598" s="32">
        <v>0</v>
      </c>
      <c r="P598" s="32">
        <v>0</v>
      </c>
      <c r="Q598" s="32">
        <v>0</v>
      </c>
      <c r="R598" s="32">
        <v>0</v>
      </c>
      <c r="S598" s="32">
        <v>0</v>
      </c>
      <c r="AL598" t="s">
        <v>236</v>
      </c>
      <c r="AM598" t="s">
        <v>1410</v>
      </c>
      <c r="AN598">
        <v>0</v>
      </c>
      <c r="AO598">
        <v>999</v>
      </c>
      <c r="AQ598">
        <v>2</v>
      </c>
      <c r="AS598" t="s">
        <v>163</v>
      </c>
    </row>
    <row r="599" spans="2:45">
      <c r="B599" s="28" t="s">
        <v>1411</v>
      </c>
      <c r="C599" s="21" t="s">
        <v>92</v>
      </c>
      <c r="D599" s="22" t="s">
        <v>314</v>
      </c>
      <c r="E599" s="23">
        <v>0.25</v>
      </c>
      <c r="F599" s="24">
        <v>0</v>
      </c>
      <c r="G599" s="11">
        <v>0</v>
      </c>
      <c r="H599" s="25" t="s">
        <v>163</v>
      </c>
      <c r="I599" s="19">
        <v>0</v>
      </c>
      <c r="J599" s="31">
        <v>0.2</v>
      </c>
      <c r="K599" s="32">
        <v>0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0</v>
      </c>
      <c r="R599" s="32">
        <v>0</v>
      </c>
      <c r="S599" s="32">
        <v>0</v>
      </c>
      <c r="AL599" t="s">
        <v>236</v>
      </c>
      <c r="AM599" t="s">
        <v>1412</v>
      </c>
      <c r="AN599">
        <v>0</v>
      </c>
      <c r="AO599">
        <v>999</v>
      </c>
      <c r="AQ599">
        <v>2</v>
      </c>
      <c r="AS599" t="s">
        <v>163</v>
      </c>
    </row>
    <row r="600" spans="2:45">
      <c r="B600" s="28" t="s">
        <v>1413</v>
      </c>
      <c r="C600" s="21" t="s">
        <v>92</v>
      </c>
      <c r="D600" s="22" t="s">
        <v>1072</v>
      </c>
      <c r="E600" s="23">
        <v>0.25</v>
      </c>
      <c r="F600" s="24">
        <v>0</v>
      </c>
      <c r="G600" s="11">
        <v>0</v>
      </c>
      <c r="H600" s="25" t="s">
        <v>163</v>
      </c>
      <c r="I600" s="19">
        <v>0</v>
      </c>
      <c r="J600" s="31">
        <v>0.2</v>
      </c>
      <c r="K600" s="32">
        <v>0</v>
      </c>
      <c r="L600" s="32">
        <v>0</v>
      </c>
      <c r="M600" s="32">
        <v>0</v>
      </c>
      <c r="N600" s="32">
        <v>0</v>
      </c>
      <c r="O600" s="32">
        <v>0</v>
      </c>
      <c r="P600" s="32">
        <v>0</v>
      </c>
      <c r="Q600" s="32">
        <v>0</v>
      </c>
      <c r="R600" s="32">
        <v>0</v>
      </c>
      <c r="S600" s="32">
        <v>0</v>
      </c>
      <c r="AL600" t="s">
        <v>236</v>
      </c>
      <c r="AM600" t="s">
        <v>516</v>
      </c>
      <c r="AN600">
        <v>0</v>
      </c>
      <c r="AO600">
        <v>999</v>
      </c>
      <c r="AQ600">
        <v>2</v>
      </c>
      <c r="AS600" t="s">
        <v>163</v>
      </c>
    </row>
    <row r="601" spans="2:45">
      <c r="B601" s="28" t="s">
        <v>1414</v>
      </c>
      <c r="C601" s="21" t="s">
        <v>92</v>
      </c>
      <c r="D601" s="22" t="s">
        <v>318</v>
      </c>
      <c r="E601" s="23">
        <v>0.25</v>
      </c>
      <c r="F601" s="24">
        <v>0</v>
      </c>
      <c r="G601" s="11">
        <v>0</v>
      </c>
      <c r="H601" s="25" t="s">
        <v>163</v>
      </c>
      <c r="I601" s="19">
        <v>0</v>
      </c>
      <c r="J601" s="31">
        <v>0.2</v>
      </c>
      <c r="K601" s="32">
        <v>0</v>
      </c>
      <c r="L601" s="32">
        <v>0</v>
      </c>
      <c r="M601" s="32">
        <v>0</v>
      </c>
      <c r="N601" s="32">
        <v>0</v>
      </c>
      <c r="O601" s="32">
        <v>0</v>
      </c>
      <c r="P601" s="32">
        <v>0</v>
      </c>
      <c r="Q601" s="32">
        <v>0</v>
      </c>
      <c r="R601" s="32">
        <v>0</v>
      </c>
      <c r="S601" s="32">
        <v>0</v>
      </c>
      <c r="AL601" t="s">
        <v>236</v>
      </c>
      <c r="AM601" t="s">
        <v>1415</v>
      </c>
      <c r="AN601">
        <v>0</v>
      </c>
      <c r="AO601">
        <v>999</v>
      </c>
      <c r="AQ601">
        <v>2</v>
      </c>
      <c r="AS601" t="s">
        <v>163</v>
      </c>
    </row>
    <row r="602" spans="2:45">
      <c r="B602" s="28" t="s">
        <v>1416</v>
      </c>
      <c r="C602" s="21" t="s">
        <v>92</v>
      </c>
      <c r="D602" s="22" t="s">
        <v>322</v>
      </c>
      <c r="E602" s="23">
        <v>0.25</v>
      </c>
      <c r="F602" s="24">
        <v>0</v>
      </c>
      <c r="G602" s="11">
        <v>0</v>
      </c>
      <c r="H602" s="25" t="s">
        <v>163</v>
      </c>
      <c r="I602" s="19">
        <v>0</v>
      </c>
      <c r="J602" s="31">
        <v>0.2</v>
      </c>
      <c r="K602" s="32">
        <v>0</v>
      </c>
      <c r="L602" s="32">
        <v>0</v>
      </c>
      <c r="M602" s="32">
        <v>0</v>
      </c>
      <c r="N602" s="32">
        <v>0</v>
      </c>
      <c r="O602" s="32">
        <v>0</v>
      </c>
      <c r="P602" s="32">
        <v>0</v>
      </c>
      <c r="Q602" s="32">
        <v>0</v>
      </c>
      <c r="R602" s="32">
        <v>0</v>
      </c>
      <c r="S602" s="32">
        <v>0</v>
      </c>
      <c r="AL602" t="s">
        <v>236</v>
      </c>
      <c r="AM602" t="s">
        <v>1417</v>
      </c>
      <c r="AN602">
        <v>0</v>
      </c>
      <c r="AO602">
        <v>999</v>
      </c>
      <c r="AQ602">
        <v>2</v>
      </c>
      <c r="AS602" t="s">
        <v>163</v>
      </c>
    </row>
    <row r="603" spans="2:45">
      <c r="B603" s="28" t="s">
        <v>1418</v>
      </c>
      <c r="C603" s="21" t="s">
        <v>92</v>
      </c>
      <c r="D603" s="22" t="s">
        <v>1085</v>
      </c>
      <c r="E603" s="23">
        <v>0.25</v>
      </c>
      <c r="F603" s="24">
        <v>0</v>
      </c>
      <c r="G603" s="11">
        <v>0</v>
      </c>
      <c r="H603" s="25" t="s">
        <v>163</v>
      </c>
      <c r="I603" s="19">
        <v>0</v>
      </c>
      <c r="J603" s="31">
        <v>0.2</v>
      </c>
      <c r="K603" s="32">
        <v>0</v>
      </c>
      <c r="L603" s="32">
        <v>0</v>
      </c>
      <c r="M603" s="32">
        <v>0</v>
      </c>
      <c r="N603" s="32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  <c r="AL603" t="s">
        <v>236</v>
      </c>
      <c r="AM603" t="s">
        <v>1419</v>
      </c>
      <c r="AN603">
        <v>0</v>
      </c>
      <c r="AO603">
        <v>999</v>
      </c>
      <c r="AQ603">
        <v>2</v>
      </c>
      <c r="AS603" t="s">
        <v>163</v>
      </c>
    </row>
    <row r="604" spans="2:45">
      <c r="B604" s="28" t="s">
        <v>1420</v>
      </c>
      <c r="C604" s="21" t="s">
        <v>92</v>
      </c>
      <c r="D604" s="22" t="s">
        <v>1421</v>
      </c>
      <c r="E604" s="23">
        <v>0.25</v>
      </c>
      <c r="F604" s="24">
        <v>0</v>
      </c>
      <c r="G604" s="11">
        <v>0</v>
      </c>
      <c r="H604" s="25" t="s">
        <v>163</v>
      </c>
      <c r="I604" s="19">
        <v>0</v>
      </c>
      <c r="J604" s="31">
        <v>0.2</v>
      </c>
      <c r="K604" s="32">
        <v>0</v>
      </c>
      <c r="L604" s="32">
        <v>0</v>
      </c>
      <c r="M604" s="32">
        <v>0</v>
      </c>
      <c r="N604" s="32">
        <v>0</v>
      </c>
      <c r="O604" s="32">
        <v>0</v>
      </c>
      <c r="P604" s="32">
        <v>0</v>
      </c>
      <c r="Q604" s="32">
        <v>0</v>
      </c>
      <c r="R604" s="32">
        <v>0</v>
      </c>
      <c r="S604" s="32">
        <v>0</v>
      </c>
      <c r="AL604" t="s">
        <v>236</v>
      </c>
      <c r="AM604" t="s">
        <v>336</v>
      </c>
      <c r="AN604">
        <v>0</v>
      </c>
      <c r="AO604">
        <v>999</v>
      </c>
      <c r="AQ604">
        <v>2</v>
      </c>
      <c r="AS604" t="s">
        <v>163</v>
      </c>
    </row>
    <row r="605" spans="2:45">
      <c r="B605" s="28" t="s">
        <v>1422</v>
      </c>
      <c r="C605" s="21" t="s">
        <v>92</v>
      </c>
      <c r="D605" s="22" t="s">
        <v>1423</v>
      </c>
      <c r="E605" s="23">
        <v>0.25</v>
      </c>
      <c r="F605" s="24">
        <v>0</v>
      </c>
      <c r="G605" s="11">
        <v>0</v>
      </c>
      <c r="H605" s="25" t="s">
        <v>163</v>
      </c>
      <c r="I605" s="19">
        <v>0</v>
      </c>
      <c r="J605" s="31">
        <v>0.2</v>
      </c>
      <c r="K605" s="32">
        <v>0</v>
      </c>
      <c r="L605" s="32">
        <v>0</v>
      </c>
      <c r="M605" s="32">
        <v>0</v>
      </c>
      <c r="N605" s="32">
        <v>0</v>
      </c>
      <c r="O605" s="32">
        <v>0</v>
      </c>
      <c r="P605" s="32">
        <v>0</v>
      </c>
      <c r="Q605" s="32">
        <v>0</v>
      </c>
      <c r="R605" s="32">
        <v>0</v>
      </c>
      <c r="S605" s="32">
        <v>0</v>
      </c>
      <c r="AL605" t="s">
        <v>236</v>
      </c>
      <c r="AM605" t="s">
        <v>1424</v>
      </c>
      <c r="AN605">
        <v>0</v>
      </c>
      <c r="AO605">
        <v>999</v>
      </c>
      <c r="AQ605">
        <v>2</v>
      </c>
      <c r="AS605" t="s">
        <v>163</v>
      </c>
    </row>
    <row r="606" spans="2:45">
      <c r="B606" s="28" t="s">
        <v>1425</v>
      </c>
      <c r="C606" s="21" t="s">
        <v>92</v>
      </c>
      <c r="D606" s="22" t="s">
        <v>332</v>
      </c>
      <c r="E606" s="23">
        <v>0.25</v>
      </c>
      <c r="F606" s="24">
        <v>0</v>
      </c>
      <c r="G606" s="11">
        <v>0</v>
      </c>
      <c r="H606" s="25" t="s">
        <v>163</v>
      </c>
      <c r="I606" s="19">
        <v>0</v>
      </c>
      <c r="J606" s="31">
        <v>0.2</v>
      </c>
      <c r="K606" s="32">
        <v>0</v>
      </c>
      <c r="L606" s="32">
        <v>0</v>
      </c>
      <c r="M606" s="32">
        <v>0</v>
      </c>
      <c r="N606" s="32">
        <v>0</v>
      </c>
      <c r="O606" s="32">
        <v>0</v>
      </c>
      <c r="P606" s="32">
        <v>0</v>
      </c>
      <c r="Q606" s="32">
        <v>0</v>
      </c>
      <c r="R606" s="32">
        <v>0</v>
      </c>
      <c r="S606" s="32">
        <v>0</v>
      </c>
      <c r="AL606" t="s">
        <v>236</v>
      </c>
      <c r="AM606" t="s">
        <v>344</v>
      </c>
      <c r="AN606">
        <v>0</v>
      </c>
      <c r="AO606">
        <v>999</v>
      </c>
      <c r="AQ606">
        <v>2</v>
      </c>
      <c r="AS606" t="s">
        <v>163</v>
      </c>
    </row>
    <row r="607" spans="2:45">
      <c r="B607" s="28" t="s">
        <v>1426</v>
      </c>
      <c r="C607" s="21" t="s">
        <v>92</v>
      </c>
      <c r="D607" s="22" t="s">
        <v>1424</v>
      </c>
      <c r="E607" s="23">
        <v>0.25</v>
      </c>
      <c r="F607" s="24">
        <v>0</v>
      </c>
      <c r="G607" s="11">
        <v>0</v>
      </c>
      <c r="H607" s="25" t="s">
        <v>163</v>
      </c>
      <c r="I607" s="19">
        <v>0</v>
      </c>
      <c r="J607" s="31">
        <v>0.2</v>
      </c>
      <c r="K607" s="32">
        <v>0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AL607" t="s">
        <v>236</v>
      </c>
      <c r="AM607" t="s">
        <v>1427</v>
      </c>
      <c r="AN607">
        <v>0</v>
      </c>
      <c r="AO607">
        <v>999</v>
      </c>
      <c r="AQ607">
        <v>2</v>
      </c>
      <c r="AS607" t="s">
        <v>163</v>
      </c>
    </row>
    <row r="608" spans="2:45">
      <c r="B608" s="28" t="s">
        <v>1428</v>
      </c>
      <c r="C608" s="21" t="s">
        <v>92</v>
      </c>
      <c r="D608" s="22" t="s">
        <v>1429</v>
      </c>
      <c r="E608" s="23">
        <v>0.25</v>
      </c>
      <c r="F608" s="24">
        <v>0</v>
      </c>
      <c r="G608" s="11">
        <v>0</v>
      </c>
      <c r="H608" s="25" t="s">
        <v>163</v>
      </c>
      <c r="I608" s="19">
        <v>0</v>
      </c>
      <c r="J608" s="31">
        <v>0.2</v>
      </c>
      <c r="K608" s="32">
        <v>0</v>
      </c>
      <c r="L608" s="32">
        <v>0</v>
      </c>
      <c r="M608" s="32">
        <v>0</v>
      </c>
      <c r="N608" s="32">
        <v>0</v>
      </c>
      <c r="O608" s="32">
        <v>0</v>
      </c>
      <c r="P608" s="32">
        <v>0</v>
      </c>
      <c r="Q608" s="32">
        <v>0</v>
      </c>
      <c r="R608" s="32">
        <v>0</v>
      </c>
      <c r="S608" s="32">
        <v>0</v>
      </c>
      <c r="AL608" t="s">
        <v>236</v>
      </c>
      <c r="AM608" t="s">
        <v>356</v>
      </c>
      <c r="AN608">
        <v>0</v>
      </c>
      <c r="AO608">
        <v>999</v>
      </c>
      <c r="AQ608">
        <v>2</v>
      </c>
      <c r="AS608" t="s">
        <v>163</v>
      </c>
    </row>
    <row r="609" spans="2:45">
      <c r="B609" s="28" t="s">
        <v>1430</v>
      </c>
      <c r="C609" s="21" t="s">
        <v>92</v>
      </c>
      <c r="D609" s="22" t="s">
        <v>1431</v>
      </c>
      <c r="E609" s="23">
        <v>0.25</v>
      </c>
      <c r="F609" s="24">
        <v>0</v>
      </c>
      <c r="G609" s="11">
        <v>0</v>
      </c>
      <c r="H609" s="25" t="s">
        <v>163</v>
      </c>
      <c r="I609" s="19">
        <v>0</v>
      </c>
      <c r="J609" s="31">
        <v>0.2</v>
      </c>
      <c r="K609" s="32">
        <v>0</v>
      </c>
      <c r="L609" s="32">
        <v>0</v>
      </c>
      <c r="M609" s="32">
        <v>0</v>
      </c>
      <c r="N609" s="32">
        <v>0</v>
      </c>
      <c r="O609" s="32">
        <v>0</v>
      </c>
      <c r="P609" s="32">
        <v>0</v>
      </c>
      <c r="Q609" s="32">
        <v>0</v>
      </c>
      <c r="R609" s="32">
        <v>0</v>
      </c>
      <c r="S609" s="32">
        <v>0</v>
      </c>
      <c r="AL609" t="s">
        <v>236</v>
      </c>
      <c r="AM609" t="s">
        <v>438</v>
      </c>
      <c r="AN609">
        <v>0</v>
      </c>
      <c r="AO609">
        <v>999</v>
      </c>
      <c r="AQ609">
        <v>2</v>
      </c>
      <c r="AS609" t="s">
        <v>163</v>
      </c>
    </row>
    <row r="610" spans="2:45">
      <c r="B610" s="28" t="s">
        <v>1432</v>
      </c>
      <c r="C610" s="21" t="s">
        <v>92</v>
      </c>
      <c r="D610" s="22" t="s">
        <v>1427</v>
      </c>
      <c r="E610" s="23">
        <v>0.25</v>
      </c>
      <c r="F610" s="24">
        <v>0</v>
      </c>
      <c r="G610" s="11">
        <v>0</v>
      </c>
      <c r="H610" s="25" t="s">
        <v>163</v>
      </c>
      <c r="I610" s="19">
        <v>0</v>
      </c>
      <c r="J610" s="31">
        <v>0.2</v>
      </c>
      <c r="K610" s="32">
        <v>0</v>
      </c>
      <c r="L610" s="32">
        <v>0</v>
      </c>
      <c r="M610" s="32">
        <v>0</v>
      </c>
      <c r="N610" s="32">
        <v>0</v>
      </c>
      <c r="O610" s="32">
        <v>0</v>
      </c>
      <c r="P610" s="32">
        <v>0</v>
      </c>
      <c r="Q610" s="32">
        <v>0</v>
      </c>
      <c r="R610" s="32">
        <v>0</v>
      </c>
      <c r="S610" s="32">
        <v>0</v>
      </c>
      <c r="AL610" t="s">
        <v>236</v>
      </c>
      <c r="AM610" t="s">
        <v>1433</v>
      </c>
      <c r="AN610">
        <v>0</v>
      </c>
      <c r="AO610">
        <v>999</v>
      </c>
      <c r="AQ610">
        <v>2</v>
      </c>
      <c r="AS610" t="s">
        <v>163</v>
      </c>
    </row>
    <row r="611" spans="2:45">
      <c r="B611" s="28" t="s">
        <v>1434</v>
      </c>
      <c r="C611" s="21" t="s">
        <v>92</v>
      </c>
      <c r="D611" s="22" t="s">
        <v>352</v>
      </c>
      <c r="E611" s="23">
        <v>0.25</v>
      </c>
      <c r="F611" s="24">
        <v>0</v>
      </c>
      <c r="G611" s="11">
        <v>0</v>
      </c>
      <c r="H611" s="25" t="s">
        <v>163</v>
      </c>
      <c r="I611" s="19">
        <v>0</v>
      </c>
      <c r="J611" s="31">
        <v>0.2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  <c r="AL611" t="s">
        <v>236</v>
      </c>
      <c r="AM611" t="s">
        <v>1435</v>
      </c>
      <c r="AN611">
        <v>0</v>
      </c>
      <c r="AO611">
        <v>999</v>
      </c>
      <c r="AQ611">
        <v>2</v>
      </c>
      <c r="AS611" t="s">
        <v>163</v>
      </c>
    </row>
    <row r="612" spans="2:45">
      <c r="B612" s="28" t="s">
        <v>1436</v>
      </c>
      <c r="C612" s="21" t="s">
        <v>92</v>
      </c>
      <c r="D612" s="22" t="s">
        <v>1437</v>
      </c>
      <c r="E612" s="23">
        <v>0.25</v>
      </c>
      <c r="F612" s="24">
        <v>0</v>
      </c>
      <c r="G612" s="11">
        <v>0</v>
      </c>
      <c r="H612" s="25" t="s">
        <v>163</v>
      </c>
      <c r="I612" s="19">
        <v>0</v>
      </c>
      <c r="J612" s="31">
        <v>0.2</v>
      </c>
      <c r="K612" s="32">
        <v>0</v>
      </c>
      <c r="L612" s="32">
        <v>0</v>
      </c>
      <c r="M612" s="32">
        <v>0</v>
      </c>
      <c r="N612" s="32">
        <v>0</v>
      </c>
      <c r="O612" s="32">
        <v>0</v>
      </c>
      <c r="P612" s="32">
        <v>0</v>
      </c>
      <c r="Q612" s="32">
        <v>0</v>
      </c>
      <c r="R612" s="32">
        <v>0</v>
      </c>
      <c r="S612" s="32">
        <v>0</v>
      </c>
      <c r="AL612" t="s">
        <v>236</v>
      </c>
      <c r="AM612" t="s">
        <v>1438</v>
      </c>
      <c r="AN612">
        <v>0</v>
      </c>
      <c r="AO612">
        <v>999</v>
      </c>
      <c r="AQ612">
        <v>2</v>
      </c>
      <c r="AS612" t="s">
        <v>163</v>
      </c>
    </row>
    <row r="613" spans="2:45">
      <c r="B613" s="28" t="s">
        <v>1439</v>
      </c>
      <c r="C613" s="21" t="s">
        <v>92</v>
      </c>
      <c r="D613" s="22" t="s">
        <v>356</v>
      </c>
      <c r="E613" s="23">
        <v>0.25</v>
      </c>
      <c r="F613" s="24">
        <v>0</v>
      </c>
      <c r="G613" s="11">
        <v>0</v>
      </c>
      <c r="H613" s="25" t="s">
        <v>163</v>
      </c>
      <c r="I613" s="19">
        <v>0</v>
      </c>
      <c r="J613" s="31">
        <v>0.2</v>
      </c>
      <c r="K613" s="32">
        <v>0</v>
      </c>
      <c r="L613" s="32">
        <v>0</v>
      </c>
      <c r="M613" s="32">
        <v>0</v>
      </c>
      <c r="N613" s="32">
        <v>0</v>
      </c>
      <c r="O613" s="32">
        <v>0</v>
      </c>
      <c r="P613" s="32">
        <v>0</v>
      </c>
      <c r="Q613" s="32">
        <v>0</v>
      </c>
      <c r="R613" s="32">
        <v>0</v>
      </c>
      <c r="S613" s="32">
        <v>0</v>
      </c>
      <c r="AL613" t="s">
        <v>236</v>
      </c>
      <c r="AM613" t="s">
        <v>1133</v>
      </c>
      <c r="AN613">
        <v>0</v>
      </c>
      <c r="AO613">
        <v>999</v>
      </c>
      <c r="AQ613">
        <v>2</v>
      </c>
      <c r="AS613" t="s">
        <v>163</v>
      </c>
    </row>
    <row r="614" spans="2:45">
      <c r="B614" s="28" t="s">
        <v>1440</v>
      </c>
      <c r="C614" s="21" t="s">
        <v>92</v>
      </c>
      <c r="D614" s="22" t="s">
        <v>438</v>
      </c>
      <c r="E614" s="23">
        <v>0.25</v>
      </c>
      <c r="F614" s="24">
        <v>0</v>
      </c>
      <c r="G614" s="11">
        <v>0</v>
      </c>
      <c r="H614" s="25" t="s">
        <v>163</v>
      </c>
      <c r="I614" s="19">
        <v>0</v>
      </c>
      <c r="J614" s="31">
        <v>0.2</v>
      </c>
      <c r="K614" s="32">
        <v>0</v>
      </c>
      <c r="L614" s="32">
        <v>0</v>
      </c>
      <c r="M614" s="32">
        <v>0</v>
      </c>
      <c r="N614" s="32">
        <v>0</v>
      </c>
      <c r="O614" s="32">
        <v>0</v>
      </c>
      <c r="P614" s="32">
        <v>0</v>
      </c>
      <c r="Q614" s="32">
        <v>0</v>
      </c>
      <c r="R614" s="32">
        <v>0</v>
      </c>
      <c r="S614" s="32">
        <v>0</v>
      </c>
      <c r="AL614" t="s">
        <v>236</v>
      </c>
      <c r="AM614" t="s">
        <v>369</v>
      </c>
      <c r="AN614">
        <v>0</v>
      </c>
      <c r="AO614">
        <v>999</v>
      </c>
      <c r="AQ614">
        <v>2</v>
      </c>
      <c r="AS614" t="s">
        <v>163</v>
      </c>
    </row>
    <row r="615" spans="2:45">
      <c r="B615" s="28" t="s">
        <v>1441</v>
      </c>
      <c r="C615" s="21" t="s">
        <v>92</v>
      </c>
      <c r="D615" s="22" t="s">
        <v>1442</v>
      </c>
      <c r="E615" s="23">
        <v>0.25</v>
      </c>
      <c r="F615" s="24">
        <v>0</v>
      </c>
      <c r="G615" s="11">
        <v>0</v>
      </c>
      <c r="H615" s="25" t="s">
        <v>163</v>
      </c>
      <c r="I615" s="19">
        <v>0</v>
      </c>
      <c r="J615" s="31">
        <v>0.2</v>
      </c>
      <c r="K615" s="32">
        <v>0</v>
      </c>
      <c r="L615" s="32">
        <v>0</v>
      </c>
      <c r="M615" s="32">
        <v>0</v>
      </c>
      <c r="N615" s="32">
        <v>0</v>
      </c>
      <c r="O615" s="32">
        <v>0</v>
      </c>
      <c r="P615" s="32">
        <v>0</v>
      </c>
      <c r="Q615" s="32">
        <v>0</v>
      </c>
      <c r="R615" s="32">
        <v>0</v>
      </c>
      <c r="S615" s="32">
        <v>0</v>
      </c>
      <c r="AL615" t="s">
        <v>236</v>
      </c>
      <c r="AM615" t="s">
        <v>1443</v>
      </c>
      <c r="AN615">
        <v>0</v>
      </c>
      <c r="AO615">
        <v>999</v>
      </c>
      <c r="AQ615">
        <v>2</v>
      </c>
      <c r="AS615" t="s">
        <v>163</v>
      </c>
    </row>
    <row r="616" spans="2:45">
      <c r="B616" s="28" t="s">
        <v>1444</v>
      </c>
      <c r="C616" s="21" t="s">
        <v>92</v>
      </c>
      <c r="D616" s="22" t="s">
        <v>1133</v>
      </c>
      <c r="E616" s="23">
        <v>0.25</v>
      </c>
      <c r="F616" s="24">
        <v>0</v>
      </c>
      <c r="G616" s="11">
        <v>0</v>
      </c>
      <c r="H616" s="25" t="s">
        <v>163</v>
      </c>
      <c r="I616" s="19">
        <v>0</v>
      </c>
      <c r="J616" s="31">
        <v>0.2</v>
      </c>
      <c r="K616" s="32">
        <v>0</v>
      </c>
      <c r="L616" s="32">
        <v>0</v>
      </c>
      <c r="M616" s="32">
        <v>0</v>
      </c>
      <c r="N616" s="32">
        <v>0</v>
      </c>
      <c r="O616" s="32">
        <v>0</v>
      </c>
      <c r="P616" s="32">
        <v>0</v>
      </c>
      <c r="Q616" s="32">
        <v>0</v>
      </c>
      <c r="R616" s="32">
        <v>0</v>
      </c>
      <c r="S616" s="32">
        <v>0</v>
      </c>
      <c r="AL616" t="s">
        <v>236</v>
      </c>
      <c r="AM616" t="s">
        <v>1445</v>
      </c>
      <c r="AN616">
        <v>0</v>
      </c>
      <c r="AO616">
        <v>999</v>
      </c>
      <c r="AQ616">
        <v>2</v>
      </c>
      <c r="AS616" t="s">
        <v>163</v>
      </c>
    </row>
    <row r="617" spans="2:45">
      <c r="B617" s="28" t="s">
        <v>1446</v>
      </c>
      <c r="C617" s="21" t="s">
        <v>92</v>
      </c>
      <c r="D617" s="22" t="s">
        <v>1447</v>
      </c>
      <c r="E617" s="23">
        <v>0.25</v>
      </c>
      <c r="F617" s="24">
        <v>0</v>
      </c>
      <c r="G617" s="11">
        <v>0</v>
      </c>
      <c r="H617" s="25" t="s">
        <v>163</v>
      </c>
      <c r="I617" s="19">
        <v>0</v>
      </c>
      <c r="J617" s="31">
        <v>0.2</v>
      </c>
      <c r="K617" s="32">
        <v>0</v>
      </c>
      <c r="L617" s="32">
        <v>0</v>
      </c>
      <c r="M617" s="32">
        <v>0</v>
      </c>
      <c r="N617" s="32">
        <v>0</v>
      </c>
      <c r="O617" s="32">
        <v>0</v>
      </c>
      <c r="P617" s="32">
        <v>0</v>
      </c>
      <c r="Q617" s="32">
        <v>0</v>
      </c>
      <c r="R617" s="32">
        <v>0</v>
      </c>
      <c r="S617" s="32">
        <v>0</v>
      </c>
      <c r="AL617" t="s">
        <v>236</v>
      </c>
      <c r="AM617" t="s">
        <v>1448</v>
      </c>
      <c r="AN617">
        <v>0</v>
      </c>
      <c r="AO617">
        <v>999</v>
      </c>
      <c r="AQ617">
        <v>2</v>
      </c>
      <c r="AS617" t="s">
        <v>163</v>
      </c>
    </row>
    <row r="618" spans="2:45">
      <c r="B618" s="28" t="s">
        <v>1449</v>
      </c>
      <c r="C618" s="21" t="s">
        <v>92</v>
      </c>
      <c r="D618" s="22" t="s">
        <v>366</v>
      </c>
      <c r="E618" s="23">
        <v>0.25</v>
      </c>
      <c r="F618" s="24">
        <v>0</v>
      </c>
      <c r="G618" s="11">
        <v>0</v>
      </c>
      <c r="H618" s="25" t="s">
        <v>163</v>
      </c>
      <c r="I618" s="19">
        <v>0</v>
      </c>
      <c r="J618" s="31">
        <v>0.2</v>
      </c>
      <c r="K618" s="32">
        <v>0</v>
      </c>
      <c r="L618" s="32">
        <v>0</v>
      </c>
      <c r="M618" s="32">
        <v>0</v>
      </c>
      <c r="N618" s="32">
        <v>0</v>
      </c>
      <c r="O618" s="32">
        <v>0</v>
      </c>
      <c r="P618" s="32">
        <v>0</v>
      </c>
      <c r="Q618" s="32">
        <v>0</v>
      </c>
      <c r="R618" s="32">
        <v>0</v>
      </c>
      <c r="S618" s="32">
        <v>0</v>
      </c>
      <c r="AL618" t="s">
        <v>236</v>
      </c>
      <c r="AM618" t="s">
        <v>1450</v>
      </c>
      <c r="AN618">
        <v>0</v>
      </c>
      <c r="AO618">
        <v>999</v>
      </c>
      <c r="AQ618">
        <v>2</v>
      </c>
      <c r="AS618" t="s">
        <v>163</v>
      </c>
    </row>
    <row r="619" spans="2:45">
      <c r="B619" s="28" t="s">
        <v>1451</v>
      </c>
      <c r="C619" s="21" t="s">
        <v>92</v>
      </c>
      <c r="D619" s="22" t="s">
        <v>369</v>
      </c>
      <c r="E619" s="23">
        <v>0.25</v>
      </c>
      <c r="F619" s="24">
        <v>0</v>
      </c>
      <c r="G619" s="11">
        <v>0</v>
      </c>
      <c r="H619" s="25" t="s">
        <v>163</v>
      </c>
      <c r="I619" s="19">
        <v>0</v>
      </c>
      <c r="J619" s="31">
        <v>0.2</v>
      </c>
      <c r="K619" s="32">
        <v>0</v>
      </c>
      <c r="L619" s="32">
        <v>0</v>
      </c>
      <c r="M619" s="32">
        <v>0</v>
      </c>
      <c r="N619" s="32">
        <v>0</v>
      </c>
      <c r="O619" s="32">
        <v>0</v>
      </c>
      <c r="P619" s="32">
        <v>0</v>
      </c>
      <c r="Q619" s="32">
        <v>0</v>
      </c>
      <c r="R619" s="32">
        <v>0</v>
      </c>
      <c r="S619" s="32">
        <v>0</v>
      </c>
      <c r="AL619" t="s">
        <v>236</v>
      </c>
      <c r="AM619" t="s">
        <v>1452</v>
      </c>
      <c r="AN619">
        <v>0</v>
      </c>
      <c r="AO619">
        <v>999</v>
      </c>
      <c r="AQ619">
        <v>2</v>
      </c>
      <c r="AS619" t="s">
        <v>163</v>
      </c>
    </row>
    <row r="620" spans="2:45">
      <c r="B620" s="28" t="s">
        <v>1453</v>
      </c>
      <c r="C620" s="21" t="s">
        <v>92</v>
      </c>
      <c r="D620" s="22" t="s">
        <v>1454</v>
      </c>
      <c r="E620" s="23">
        <v>0.25</v>
      </c>
      <c r="F620" s="24">
        <v>0</v>
      </c>
      <c r="G620" s="11">
        <v>0</v>
      </c>
      <c r="H620" s="25" t="s">
        <v>163</v>
      </c>
      <c r="I620" s="19">
        <v>0</v>
      </c>
      <c r="J620" s="31">
        <v>0.2</v>
      </c>
      <c r="K620" s="32">
        <v>0</v>
      </c>
      <c r="L620" s="32">
        <v>0</v>
      </c>
      <c r="M620" s="32">
        <v>0</v>
      </c>
      <c r="N620" s="32">
        <v>0</v>
      </c>
      <c r="O620" s="32">
        <v>0</v>
      </c>
      <c r="P620" s="32">
        <v>0</v>
      </c>
      <c r="Q620" s="32">
        <v>0</v>
      </c>
      <c r="R620" s="32">
        <v>0</v>
      </c>
      <c r="S620" s="32">
        <v>0</v>
      </c>
      <c r="AL620" t="s">
        <v>236</v>
      </c>
      <c r="AM620" t="s">
        <v>1455</v>
      </c>
      <c r="AN620">
        <v>0</v>
      </c>
      <c r="AO620">
        <v>999</v>
      </c>
      <c r="AQ620">
        <v>2</v>
      </c>
      <c r="AS620" t="s">
        <v>163</v>
      </c>
    </row>
    <row r="621" spans="2:45">
      <c r="B621" s="28" t="s">
        <v>1456</v>
      </c>
      <c r="C621" s="21" t="s">
        <v>92</v>
      </c>
      <c r="D621" s="22" t="s">
        <v>1457</v>
      </c>
      <c r="E621" s="23">
        <v>0.25</v>
      </c>
      <c r="F621" s="24">
        <v>0</v>
      </c>
      <c r="G621" s="11">
        <v>0</v>
      </c>
      <c r="H621" s="25" t="s">
        <v>163</v>
      </c>
      <c r="I621" s="19">
        <v>0</v>
      </c>
      <c r="J621" s="31">
        <v>0.2</v>
      </c>
      <c r="K621" s="32">
        <v>0</v>
      </c>
      <c r="L621" s="32">
        <v>0</v>
      </c>
      <c r="M621" s="32">
        <v>0</v>
      </c>
      <c r="N621" s="32">
        <v>0</v>
      </c>
      <c r="O621" s="32">
        <v>0</v>
      </c>
      <c r="P621" s="32">
        <v>0</v>
      </c>
      <c r="Q621" s="32">
        <v>0</v>
      </c>
      <c r="R621" s="32">
        <v>0</v>
      </c>
      <c r="S621" s="32">
        <v>0</v>
      </c>
      <c r="AL621" t="s">
        <v>236</v>
      </c>
      <c r="AM621" t="s">
        <v>1458</v>
      </c>
      <c r="AN621">
        <v>0</v>
      </c>
      <c r="AO621">
        <v>999</v>
      </c>
      <c r="AQ621">
        <v>2</v>
      </c>
      <c r="AS621" t="s">
        <v>163</v>
      </c>
    </row>
    <row r="622" spans="2:45">
      <c r="B622" s="28" t="s">
        <v>1459</v>
      </c>
      <c r="C622" s="21" t="s">
        <v>92</v>
      </c>
      <c r="D622" s="22" t="s">
        <v>1036</v>
      </c>
      <c r="E622" s="23">
        <v>0.25</v>
      </c>
      <c r="F622" s="24">
        <v>0</v>
      </c>
      <c r="G622" s="11">
        <v>0</v>
      </c>
      <c r="H622" s="25" t="s">
        <v>163</v>
      </c>
      <c r="I622" s="19">
        <v>0</v>
      </c>
      <c r="J622" s="31">
        <v>0.2</v>
      </c>
      <c r="K622" s="32">
        <v>0</v>
      </c>
      <c r="L622" s="32">
        <v>0</v>
      </c>
      <c r="M622" s="32">
        <v>0</v>
      </c>
      <c r="N622" s="32">
        <v>0</v>
      </c>
      <c r="O622" s="32">
        <v>0</v>
      </c>
      <c r="P622" s="32">
        <v>0</v>
      </c>
      <c r="Q622" s="32">
        <v>0</v>
      </c>
      <c r="R622" s="32">
        <v>0</v>
      </c>
      <c r="S622" s="32">
        <v>0</v>
      </c>
      <c r="AL622" t="s">
        <v>236</v>
      </c>
      <c r="AM622" t="s">
        <v>1460</v>
      </c>
      <c r="AN622">
        <v>0</v>
      </c>
      <c r="AO622">
        <v>999</v>
      </c>
      <c r="AQ622">
        <v>2</v>
      </c>
      <c r="AS622" t="s">
        <v>163</v>
      </c>
    </row>
    <row r="623" spans="2:45">
      <c r="B623" s="28" t="s">
        <v>1461</v>
      </c>
      <c r="C623" s="21" t="s">
        <v>92</v>
      </c>
      <c r="D623" s="22" t="s">
        <v>1462</v>
      </c>
      <c r="E623" s="23">
        <v>0.25</v>
      </c>
      <c r="F623" s="24">
        <v>0</v>
      </c>
      <c r="G623" s="11">
        <v>0</v>
      </c>
      <c r="H623" s="25" t="s">
        <v>163</v>
      </c>
      <c r="I623" s="19">
        <v>0</v>
      </c>
      <c r="J623" s="31">
        <v>0.2</v>
      </c>
      <c r="K623" s="32">
        <v>0</v>
      </c>
      <c r="L623" s="32">
        <v>0</v>
      </c>
      <c r="M623" s="32">
        <v>0</v>
      </c>
      <c r="N623" s="32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  <c r="AL623" t="s">
        <v>236</v>
      </c>
      <c r="AM623" t="s">
        <v>1463</v>
      </c>
      <c r="AN623">
        <v>0</v>
      </c>
      <c r="AO623">
        <v>999</v>
      </c>
      <c r="AQ623">
        <v>2</v>
      </c>
      <c r="AS623" t="s">
        <v>163</v>
      </c>
    </row>
    <row r="624" spans="2:45">
      <c r="B624" s="28" t="s">
        <v>1464</v>
      </c>
      <c r="C624" s="21" t="s">
        <v>92</v>
      </c>
      <c r="D624" s="22" t="s">
        <v>1465</v>
      </c>
      <c r="E624" s="23">
        <v>0.25</v>
      </c>
      <c r="F624" s="24">
        <v>0</v>
      </c>
      <c r="G624" s="11">
        <v>0</v>
      </c>
      <c r="H624" s="25" t="s">
        <v>163</v>
      </c>
      <c r="I624" s="19">
        <v>0</v>
      </c>
      <c r="J624" s="31">
        <v>0.2</v>
      </c>
      <c r="K624" s="32">
        <v>0</v>
      </c>
      <c r="L624" s="32">
        <v>0</v>
      </c>
      <c r="M624" s="32">
        <v>0</v>
      </c>
      <c r="N624" s="32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AL624" t="s">
        <v>236</v>
      </c>
      <c r="AM624" t="s">
        <v>1466</v>
      </c>
      <c r="AN624">
        <v>0</v>
      </c>
      <c r="AO624">
        <v>999</v>
      </c>
      <c r="AQ624">
        <v>2</v>
      </c>
      <c r="AS624" t="s">
        <v>163</v>
      </c>
    </row>
    <row r="625" spans="2:45">
      <c r="B625" s="28" t="s">
        <v>1467</v>
      </c>
      <c r="C625" s="21" t="s">
        <v>92</v>
      </c>
      <c r="D625" s="22" t="s">
        <v>1468</v>
      </c>
      <c r="E625" s="23">
        <v>0.25</v>
      </c>
      <c r="F625" s="24">
        <v>0</v>
      </c>
      <c r="G625" s="11">
        <v>0</v>
      </c>
      <c r="H625" s="25" t="s">
        <v>163</v>
      </c>
      <c r="I625" s="19">
        <v>0</v>
      </c>
      <c r="J625" s="31">
        <v>0.2</v>
      </c>
      <c r="K625" s="32">
        <v>0</v>
      </c>
      <c r="L625" s="32">
        <v>0</v>
      </c>
      <c r="M625" s="32">
        <v>0</v>
      </c>
      <c r="N625" s="32">
        <v>0</v>
      </c>
      <c r="O625" s="32">
        <v>0</v>
      </c>
      <c r="P625" s="32">
        <v>0</v>
      </c>
      <c r="Q625" s="32">
        <v>0</v>
      </c>
      <c r="R625" s="32">
        <v>0</v>
      </c>
      <c r="S625" s="32">
        <v>0</v>
      </c>
      <c r="AL625" t="s">
        <v>236</v>
      </c>
      <c r="AM625" t="s">
        <v>383</v>
      </c>
      <c r="AN625">
        <v>0</v>
      </c>
      <c r="AO625">
        <v>999</v>
      </c>
      <c r="AQ625">
        <v>2</v>
      </c>
      <c r="AS625" t="s">
        <v>163</v>
      </c>
    </row>
    <row r="626" spans="2:45">
      <c r="B626" s="28" t="s">
        <v>1469</v>
      </c>
      <c r="C626" s="21" t="s">
        <v>92</v>
      </c>
      <c r="D626" s="22" t="s">
        <v>1470</v>
      </c>
      <c r="E626" s="23">
        <v>0.25</v>
      </c>
      <c r="F626" s="24">
        <v>0</v>
      </c>
      <c r="G626" s="11">
        <v>0</v>
      </c>
      <c r="H626" s="25" t="s">
        <v>163</v>
      </c>
      <c r="I626" s="19">
        <v>0</v>
      </c>
      <c r="J626" s="31">
        <v>0.2</v>
      </c>
      <c r="K626" s="32">
        <v>0</v>
      </c>
      <c r="L626" s="32">
        <v>0</v>
      </c>
      <c r="M626" s="32">
        <v>0</v>
      </c>
      <c r="N626" s="32">
        <v>0</v>
      </c>
      <c r="O626" s="32">
        <v>0</v>
      </c>
      <c r="P626" s="32">
        <v>0</v>
      </c>
      <c r="Q626" s="32">
        <v>0</v>
      </c>
      <c r="R626" s="32">
        <v>0</v>
      </c>
      <c r="S626" s="32">
        <v>0</v>
      </c>
      <c r="AL626" t="s">
        <v>236</v>
      </c>
      <c r="AM626" t="s">
        <v>1471</v>
      </c>
      <c r="AN626">
        <v>0</v>
      </c>
      <c r="AO626">
        <v>999</v>
      </c>
      <c r="AQ626">
        <v>2</v>
      </c>
      <c r="AS626" t="s">
        <v>163</v>
      </c>
    </row>
    <row r="627" spans="2:45">
      <c r="B627" s="28" t="s">
        <v>1472</v>
      </c>
      <c r="C627" s="21" t="s">
        <v>92</v>
      </c>
      <c r="D627" s="22" t="s">
        <v>394</v>
      </c>
      <c r="E627" s="23">
        <v>0.25</v>
      </c>
      <c r="F627" s="24">
        <v>0</v>
      </c>
      <c r="G627" s="11">
        <v>0</v>
      </c>
      <c r="H627" s="25" t="s">
        <v>163</v>
      </c>
      <c r="I627" s="19">
        <v>0</v>
      </c>
      <c r="J627" s="31">
        <v>0.2</v>
      </c>
      <c r="K627" s="32">
        <v>0</v>
      </c>
      <c r="L627" s="32">
        <v>0</v>
      </c>
      <c r="M627" s="32">
        <v>0</v>
      </c>
      <c r="N627" s="32">
        <v>0</v>
      </c>
      <c r="O627" s="32">
        <v>0</v>
      </c>
      <c r="P627" s="32">
        <v>0</v>
      </c>
      <c r="Q627" s="32">
        <v>0</v>
      </c>
      <c r="R627" s="32">
        <v>0</v>
      </c>
      <c r="S627" s="32">
        <v>0</v>
      </c>
      <c r="AL627" t="s">
        <v>236</v>
      </c>
      <c r="AM627" t="s">
        <v>1473</v>
      </c>
      <c r="AN627">
        <v>0</v>
      </c>
      <c r="AO627">
        <v>999</v>
      </c>
      <c r="AQ627">
        <v>2</v>
      </c>
      <c r="AS627" t="s">
        <v>163</v>
      </c>
    </row>
    <row r="628" spans="2:45">
      <c r="B628" s="28" t="s">
        <v>1474</v>
      </c>
      <c r="C628" s="21" t="s">
        <v>92</v>
      </c>
      <c r="D628" s="22" t="s">
        <v>1475</v>
      </c>
      <c r="E628" s="23">
        <v>0.25</v>
      </c>
      <c r="F628" s="24">
        <v>0</v>
      </c>
      <c r="G628" s="11">
        <v>0</v>
      </c>
      <c r="H628" s="25" t="s">
        <v>163</v>
      </c>
      <c r="I628" s="19">
        <v>0</v>
      </c>
      <c r="J628" s="31">
        <v>0.2</v>
      </c>
      <c r="K628" s="32">
        <v>0</v>
      </c>
      <c r="L628" s="32">
        <v>0</v>
      </c>
      <c r="M628" s="32">
        <v>0</v>
      </c>
      <c r="N628" s="32">
        <v>0</v>
      </c>
      <c r="O628" s="32">
        <v>0</v>
      </c>
      <c r="P628" s="32">
        <v>0</v>
      </c>
      <c r="Q628" s="32">
        <v>0</v>
      </c>
      <c r="R628" s="32">
        <v>0</v>
      </c>
      <c r="S628" s="32">
        <v>0</v>
      </c>
      <c r="AL628" t="s">
        <v>236</v>
      </c>
      <c r="AM628" t="s">
        <v>1476</v>
      </c>
      <c r="AN628">
        <v>0</v>
      </c>
      <c r="AO628">
        <v>999</v>
      </c>
      <c r="AQ628">
        <v>2</v>
      </c>
      <c r="AS628" t="s">
        <v>163</v>
      </c>
    </row>
    <row r="629" spans="2:45">
      <c r="B629" s="28" t="s">
        <v>1477</v>
      </c>
      <c r="C629" s="21" t="s">
        <v>92</v>
      </c>
      <c r="D629" s="22" t="s">
        <v>1478</v>
      </c>
      <c r="E629" s="23">
        <v>0.25</v>
      </c>
      <c r="F629" s="24">
        <v>0</v>
      </c>
      <c r="G629" s="11">
        <v>0</v>
      </c>
      <c r="H629" s="25" t="s">
        <v>163</v>
      </c>
      <c r="I629" s="19">
        <v>0</v>
      </c>
      <c r="J629" s="31">
        <v>0.2</v>
      </c>
      <c r="K629" s="32">
        <v>0</v>
      </c>
      <c r="L629" s="32">
        <v>0</v>
      </c>
      <c r="M629" s="32">
        <v>0</v>
      </c>
      <c r="N629" s="32">
        <v>0</v>
      </c>
      <c r="O629" s="32">
        <v>0</v>
      </c>
      <c r="P629" s="32">
        <v>0</v>
      </c>
      <c r="Q629" s="32">
        <v>0</v>
      </c>
      <c r="R629" s="32">
        <v>0</v>
      </c>
      <c r="S629" s="32">
        <v>0</v>
      </c>
      <c r="AL629" t="s">
        <v>236</v>
      </c>
      <c r="AM629" t="s">
        <v>1479</v>
      </c>
      <c r="AN629">
        <v>0</v>
      </c>
      <c r="AO629">
        <v>999</v>
      </c>
      <c r="AQ629">
        <v>2</v>
      </c>
      <c r="AS629" t="s">
        <v>163</v>
      </c>
    </row>
    <row r="630" spans="2:45">
      <c r="B630" s="28" t="s">
        <v>1480</v>
      </c>
      <c r="C630" s="21" t="s">
        <v>92</v>
      </c>
      <c r="D630" s="22" t="s">
        <v>1481</v>
      </c>
      <c r="E630" s="23">
        <v>0.25</v>
      </c>
      <c r="F630" s="24">
        <v>0</v>
      </c>
      <c r="G630" s="11">
        <v>0</v>
      </c>
      <c r="H630" s="25" t="s">
        <v>163</v>
      </c>
      <c r="I630" s="19">
        <v>0</v>
      </c>
      <c r="J630" s="31">
        <v>0.2</v>
      </c>
      <c r="K630" s="32">
        <v>0</v>
      </c>
      <c r="L630" s="32">
        <v>0</v>
      </c>
      <c r="M630" s="32">
        <v>0</v>
      </c>
      <c r="N630" s="32">
        <v>0</v>
      </c>
      <c r="O630" s="32">
        <v>0</v>
      </c>
      <c r="P630" s="32">
        <v>0</v>
      </c>
      <c r="Q630" s="32">
        <v>0</v>
      </c>
      <c r="R630" s="32">
        <v>0</v>
      </c>
      <c r="S630" s="32">
        <v>0</v>
      </c>
      <c r="AL630" t="s">
        <v>236</v>
      </c>
      <c r="AM630" t="s">
        <v>1482</v>
      </c>
      <c r="AN630">
        <v>0</v>
      </c>
      <c r="AO630">
        <v>999</v>
      </c>
      <c r="AQ630">
        <v>2</v>
      </c>
      <c r="AS630" t="s">
        <v>163</v>
      </c>
    </row>
    <row r="631" spans="2:45">
      <c r="B631" s="28" t="s">
        <v>1483</v>
      </c>
      <c r="C631" s="21" t="s">
        <v>92</v>
      </c>
      <c r="D631" s="22" t="s">
        <v>1484</v>
      </c>
      <c r="E631" s="23">
        <v>0.25</v>
      </c>
      <c r="F631" s="24">
        <v>0</v>
      </c>
      <c r="G631" s="11">
        <v>0</v>
      </c>
      <c r="H631" s="25" t="s">
        <v>163</v>
      </c>
      <c r="I631" s="19">
        <v>0</v>
      </c>
      <c r="J631" s="31">
        <v>0.2</v>
      </c>
      <c r="K631" s="32">
        <v>0</v>
      </c>
      <c r="L631" s="32">
        <v>0</v>
      </c>
      <c r="M631" s="32">
        <v>0</v>
      </c>
      <c r="N631" s="32">
        <v>0</v>
      </c>
      <c r="O631" s="32">
        <v>0</v>
      </c>
      <c r="P631" s="32">
        <v>0</v>
      </c>
      <c r="Q631" s="32">
        <v>0</v>
      </c>
      <c r="R631" s="32">
        <v>0</v>
      </c>
      <c r="S631" s="32">
        <v>0</v>
      </c>
      <c r="AL631" t="s">
        <v>236</v>
      </c>
      <c r="AM631" t="s">
        <v>1485</v>
      </c>
      <c r="AN631">
        <v>0</v>
      </c>
      <c r="AO631">
        <v>999</v>
      </c>
      <c r="AQ631">
        <v>2</v>
      </c>
      <c r="AS631" t="s">
        <v>163</v>
      </c>
    </row>
    <row r="632" spans="2:45">
      <c r="B632" s="28" t="s">
        <v>1486</v>
      </c>
      <c r="C632" s="21" t="s">
        <v>92</v>
      </c>
      <c r="D632" s="22" t="s">
        <v>418</v>
      </c>
      <c r="E632" s="23">
        <v>0.25</v>
      </c>
      <c r="F632" s="24">
        <v>0</v>
      </c>
      <c r="G632" s="11">
        <v>0</v>
      </c>
      <c r="H632" s="25" t="s">
        <v>163</v>
      </c>
      <c r="I632" s="19">
        <v>0</v>
      </c>
      <c r="J632" s="31">
        <v>0.2</v>
      </c>
      <c r="K632" s="32">
        <v>0</v>
      </c>
      <c r="L632" s="32">
        <v>0</v>
      </c>
      <c r="M632" s="32">
        <v>0</v>
      </c>
      <c r="N632" s="32">
        <v>0</v>
      </c>
      <c r="O632" s="32">
        <v>0</v>
      </c>
      <c r="P632" s="32">
        <v>0</v>
      </c>
      <c r="Q632" s="32">
        <v>0</v>
      </c>
      <c r="R632" s="32">
        <v>0</v>
      </c>
      <c r="S632" s="32">
        <v>0</v>
      </c>
      <c r="AL632" t="s">
        <v>236</v>
      </c>
      <c r="AM632" t="s">
        <v>1487</v>
      </c>
      <c r="AN632">
        <v>0</v>
      </c>
      <c r="AO632">
        <v>999</v>
      </c>
      <c r="AQ632">
        <v>2</v>
      </c>
      <c r="AS632" t="s">
        <v>163</v>
      </c>
    </row>
    <row r="633" spans="2:45">
      <c r="B633" s="28" t="s">
        <v>1488</v>
      </c>
      <c r="C633" s="21" t="s">
        <v>92</v>
      </c>
      <c r="D633" s="22" t="s">
        <v>463</v>
      </c>
      <c r="E633" s="23">
        <v>0.25</v>
      </c>
      <c r="F633" s="24">
        <v>0</v>
      </c>
      <c r="G633" s="11">
        <v>0</v>
      </c>
      <c r="H633" s="25" t="s">
        <v>163</v>
      </c>
      <c r="I633" s="19">
        <v>0</v>
      </c>
      <c r="J633" s="31">
        <v>0.2</v>
      </c>
      <c r="K633" s="32">
        <v>0</v>
      </c>
      <c r="L633" s="32">
        <v>0</v>
      </c>
      <c r="M633" s="32">
        <v>0</v>
      </c>
      <c r="N633" s="32">
        <v>0</v>
      </c>
      <c r="O633" s="32">
        <v>0</v>
      </c>
      <c r="P633" s="32">
        <v>0</v>
      </c>
      <c r="Q633" s="32">
        <v>0</v>
      </c>
      <c r="R633" s="32">
        <v>0</v>
      </c>
      <c r="S633" s="32">
        <v>0</v>
      </c>
      <c r="AL633" t="s">
        <v>236</v>
      </c>
      <c r="AM633" t="s">
        <v>1489</v>
      </c>
      <c r="AN633">
        <v>0</v>
      </c>
      <c r="AO633">
        <v>999</v>
      </c>
      <c r="AQ633">
        <v>2</v>
      </c>
      <c r="AS633" t="s">
        <v>163</v>
      </c>
    </row>
    <row r="634" spans="2:45">
      <c r="B634" s="28" t="s">
        <v>1490</v>
      </c>
      <c r="C634" s="21" t="s">
        <v>92</v>
      </c>
      <c r="D634" s="22" t="s">
        <v>1491</v>
      </c>
      <c r="E634" s="23">
        <v>0.25</v>
      </c>
      <c r="F634" s="24">
        <v>0</v>
      </c>
      <c r="G634" s="11">
        <v>0</v>
      </c>
      <c r="H634" s="25" t="s">
        <v>163</v>
      </c>
      <c r="I634" s="19">
        <v>0</v>
      </c>
      <c r="J634" s="31">
        <v>0.2</v>
      </c>
      <c r="K634" s="32">
        <v>0</v>
      </c>
      <c r="L634" s="32">
        <v>0</v>
      </c>
      <c r="M634" s="32">
        <v>0</v>
      </c>
      <c r="N634" s="32">
        <v>0</v>
      </c>
      <c r="O634" s="32">
        <v>0</v>
      </c>
      <c r="P634" s="32">
        <v>0</v>
      </c>
      <c r="Q634" s="32">
        <v>0</v>
      </c>
      <c r="R634" s="32">
        <v>0</v>
      </c>
      <c r="S634" s="32">
        <v>0</v>
      </c>
      <c r="AL634" t="s">
        <v>236</v>
      </c>
      <c r="AM634" t="s">
        <v>1492</v>
      </c>
      <c r="AN634">
        <v>0</v>
      </c>
      <c r="AO634">
        <v>999</v>
      </c>
      <c r="AQ634">
        <v>2</v>
      </c>
      <c r="AS634" t="s">
        <v>163</v>
      </c>
    </row>
    <row r="635" spans="2:45">
      <c r="B635" s="28" t="s">
        <v>1493</v>
      </c>
      <c r="C635" s="21" t="s">
        <v>92</v>
      </c>
      <c r="D635" s="22" t="s">
        <v>1494</v>
      </c>
      <c r="E635" s="23">
        <v>0.25</v>
      </c>
      <c r="F635" s="24">
        <v>0</v>
      </c>
      <c r="G635" s="11">
        <v>0</v>
      </c>
      <c r="H635" s="25" t="s">
        <v>163</v>
      </c>
      <c r="I635" s="19">
        <v>0</v>
      </c>
      <c r="J635" s="31">
        <v>0.2</v>
      </c>
      <c r="K635" s="32">
        <v>0</v>
      </c>
      <c r="L635" s="32">
        <v>0</v>
      </c>
      <c r="M635" s="32">
        <v>0</v>
      </c>
      <c r="N635" s="32">
        <v>0</v>
      </c>
      <c r="O635" s="32">
        <v>0</v>
      </c>
      <c r="P635" s="32">
        <v>0</v>
      </c>
      <c r="Q635" s="32">
        <v>0</v>
      </c>
      <c r="R635" s="32">
        <v>0</v>
      </c>
      <c r="S635" s="32">
        <v>0</v>
      </c>
      <c r="AL635" t="s">
        <v>236</v>
      </c>
      <c r="AM635" t="s">
        <v>460</v>
      </c>
      <c r="AN635">
        <v>0</v>
      </c>
      <c r="AO635">
        <v>999</v>
      </c>
      <c r="AQ635">
        <v>2</v>
      </c>
      <c r="AS635" t="s">
        <v>163</v>
      </c>
    </row>
    <row r="636" spans="2:45">
      <c r="B636" s="28" t="s">
        <v>1495</v>
      </c>
      <c r="C636" s="21" t="s">
        <v>92</v>
      </c>
      <c r="D636" s="22" t="s">
        <v>1496</v>
      </c>
      <c r="E636" s="23">
        <v>0.25</v>
      </c>
      <c r="F636" s="24">
        <v>0</v>
      </c>
      <c r="G636" s="11">
        <v>0</v>
      </c>
      <c r="H636" s="25" t="s">
        <v>163</v>
      </c>
      <c r="I636" s="19">
        <v>0</v>
      </c>
      <c r="J636" s="31">
        <v>0.2</v>
      </c>
      <c r="K636" s="32">
        <v>0</v>
      </c>
      <c r="L636" s="32">
        <v>0</v>
      </c>
      <c r="M636" s="32">
        <v>0</v>
      </c>
      <c r="N636" s="32">
        <v>0</v>
      </c>
      <c r="O636" s="32">
        <v>0</v>
      </c>
      <c r="P636" s="32">
        <v>0</v>
      </c>
      <c r="Q636" s="32">
        <v>0</v>
      </c>
      <c r="R636" s="32">
        <v>0</v>
      </c>
      <c r="S636" s="32">
        <v>0</v>
      </c>
      <c r="AL636" t="s">
        <v>236</v>
      </c>
      <c r="AM636" t="s">
        <v>416</v>
      </c>
      <c r="AN636">
        <v>0</v>
      </c>
      <c r="AO636">
        <v>999</v>
      </c>
      <c r="AQ636">
        <v>2</v>
      </c>
      <c r="AS636" t="s">
        <v>163</v>
      </c>
    </row>
    <row r="637" spans="2:45">
      <c r="B637" s="28" t="s">
        <v>1497</v>
      </c>
      <c r="C637" s="21" t="s">
        <v>92</v>
      </c>
      <c r="D637" s="22" t="s">
        <v>1063</v>
      </c>
      <c r="E637" s="23">
        <v>0.25</v>
      </c>
      <c r="F637" s="24">
        <v>0</v>
      </c>
      <c r="G637" s="11">
        <v>0</v>
      </c>
      <c r="H637" s="25" t="s">
        <v>163</v>
      </c>
      <c r="I637" s="19">
        <v>0</v>
      </c>
      <c r="J637" s="31">
        <v>0.2</v>
      </c>
      <c r="K637" s="32">
        <v>0</v>
      </c>
      <c r="L637" s="32">
        <v>0</v>
      </c>
      <c r="M637" s="32">
        <v>0</v>
      </c>
      <c r="N637" s="32">
        <v>0</v>
      </c>
      <c r="O637" s="32">
        <v>0</v>
      </c>
      <c r="P637" s="32">
        <v>0</v>
      </c>
      <c r="Q637" s="32">
        <v>0</v>
      </c>
      <c r="R637" s="32">
        <v>0</v>
      </c>
      <c r="S637" s="32">
        <v>0</v>
      </c>
      <c r="AL637" t="s">
        <v>236</v>
      </c>
      <c r="AM637" t="s">
        <v>418</v>
      </c>
      <c r="AN637">
        <v>0</v>
      </c>
      <c r="AO637">
        <v>999</v>
      </c>
      <c r="AQ637">
        <v>2</v>
      </c>
      <c r="AS637" t="s">
        <v>163</v>
      </c>
    </row>
    <row r="638" spans="2:45">
      <c r="B638" s="28" t="s">
        <v>1498</v>
      </c>
      <c r="C638" s="21" t="s">
        <v>92</v>
      </c>
      <c r="D638" s="22" t="s">
        <v>434</v>
      </c>
      <c r="E638" s="23">
        <v>0.25</v>
      </c>
      <c r="F638" s="24">
        <v>0</v>
      </c>
      <c r="G638" s="11">
        <v>0</v>
      </c>
      <c r="H638" s="25" t="s">
        <v>163</v>
      </c>
      <c r="I638" s="19">
        <v>0</v>
      </c>
      <c r="J638" s="31">
        <v>0.2</v>
      </c>
      <c r="K638" s="32">
        <v>0</v>
      </c>
      <c r="L638" s="32">
        <v>0</v>
      </c>
      <c r="M638" s="32">
        <v>0</v>
      </c>
      <c r="N638" s="32">
        <v>0</v>
      </c>
      <c r="O638" s="32">
        <v>0</v>
      </c>
      <c r="P638" s="32">
        <v>0</v>
      </c>
      <c r="Q638" s="32">
        <v>0</v>
      </c>
      <c r="R638" s="32">
        <v>0</v>
      </c>
      <c r="S638" s="32">
        <v>0</v>
      </c>
      <c r="AL638" t="s">
        <v>236</v>
      </c>
      <c r="AM638" t="s">
        <v>566</v>
      </c>
      <c r="AN638">
        <v>0</v>
      </c>
      <c r="AO638">
        <v>999</v>
      </c>
      <c r="AQ638">
        <v>2</v>
      </c>
      <c r="AS638" t="s">
        <v>163</v>
      </c>
    </row>
    <row r="639" spans="2:45">
      <c r="B639" s="28" t="s">
        <v>1499</v>
      </c>
      <c r="C639" s="21" t="s">
        <v>92</v>
      </c>
      <c r="D639" s="22" t="s">
        <v>436</v>
      </c>
      <c r="E639" s="23">
        <v>0.25</v>
      </c>
      <c r="F639" s="24">
        <v>0</v>
      </c>
      <c r="G639" s="11">
        <v>0</v>
      </c>
      <c r="H639" s="25" t="s">
        <v>163</v>
      </c>
      <c r="I639" s="19">
        <v>0</v>
      </c>
      <c r="J639" s="31">
        <v>0.2</v>
      </c>
      <c r="K639" s="32">
        <v>0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0</v>
      </c>
      <c r="S639" s="32">
        <v>0</v>
      </c>
      <c r="AL639" t="s">
        <v>236</v>
      </c>
      <c r="AM639" t="s">
        <v>1500</v>
      </c>
      <c r="AN639">
        <v>0</v>
      </c>
      <c r="AO639">
        <v>999</v>
      </c>
      <c r="AQ639">
        <v>2</v>
      </c>
      <c r="AS639" t="s">
        <v>163</v>
      </c>
    </row>
    <row r="640" spans="2:45">
      <c r="B640" s="28" t="s">
        <v>1501</v>
      </c>
      <c r="C640" s="21" t="s">
        <v>92</v>
      </c>
      <c r="D640" s="22" t="s">
        <v>1502</v>
      </c>
      <c r="E640" s="23">
        <v>0.25</v>
      </c>
      <c r="F640" s="24">
        <v>0</v>
      </c>
      <c r="G640" s="11">
        <v>0</v>
      </c>
      <c r="H640" s="25" t="s">
        <v>163</v>
      </c>
      <c r="I640" s="19">
        <v>0</v>
      </c>
      <c r="J640" s="31">
        <v>0.2</v>
      </c>
      <c r="K640" s="32">
        <v>0</v>
      </c>
      <c r="L640" s="32">
        <v>0</v>
      </c>
      <c r="M640" s="32">
        <v>0</v>
      </c>
      <c r="N640" s="32">
        <v>0</v>
      </c>
      <c r="O640" s="32">
        <v>0</v>
      </c>
      <c r="P640" s="32">
        <v>0</v>
      </c>
      <c r="Q640" s="32">
        <v>0</v>
      </c>
      <c r="R640" s="32">
        <v>0</v>
      </c>
      <c r="S640" s="32">
        <v>0</v>
      </c>
      <c r="AL640" t="s">
        <v>236</v>
      </c>
      <c r="AM640" t="s">
        <v>1503</v>
      </c>
      <c r="AN640">
        <v>0</v>
      </c>
      <c r="AO640">
        <v>999</v>
      </c>
      <c r="AQ640">
        <v>2</v>
      </c>
      <c r="AS640" t="s">
        <v>163</v>
      </c>
    </row>
    <row r="641" spans="2:45">
      <c r="B641" s="28" t="s">
        <v>1504</v>
      </c>
      <c r="C641" s="21" t="s">
        <v>92</v>
      </c>
      <c r="D641" s="22" t="s">
        <v>1266</v>
      </c>
      <c r="E641" s="23">
        <v>0.25</v>
      </c>
      <c r="F641" s="24">
        <v>0</v>
      </c>
      <c r="G641" s="11">
        <v>0</v>
      </c>
      <c r="H641" s="25" t="s">
        <v>163</v>
      </c>
      <c r="I641" s="19">
        <v>0</v>
      </c>
      <c r="J641" s="31">
        <v>0.2</v>
      </c>
      <c r="K641" s="32">
        <v>0</v>
      </c>
      <c r="L641" s="32">
        <v>0</v>
      </c>
      <c r="M641" s="32">
        <v>0</v>
      </c>
      <c r="N641" s="32">
        <v>0</v>
      </c>
      <c r="O641" s="32">
        <v>0</v>
      </c>
      <c r="P641" s="32">
        <v>0</v>
      </c>
      <c r="Q641" s="32">
        <v>0</v>
      </c>
      <c r="R641" s="32">
        <v>0</v>
      </c>
      <c r="S641" s="32">
        <v>0</v>
      </c>
      <c r="AL641" t="s">
        <v>236</v>
      </c>
      <c r="AM641" t="s">
        <v>1505</v>
      </c>
      <c r="AN641">
        <v>0</v>
      </c>
      <c r="AO641">
        <v>999</v>
      </c>
      <c r="AQ641">
        <v>2</v>
      </c>
      <c r="AS641" t="s">
        <v>163</v>
      </c>
    </row>
    <row r="642" spans="2:45">
      <c r="B642" s="28" t="s">
        <v>1506</v>
      </c>
      <c r="C642" s="21" t="s">
        <v>92</v>
      </c>
      <c r="D642" s="22" t="s">
        <v>439</v>
      </c>
      <c r="E642" s="23">
        <v>0.25</v>
      </c>
      <c r="F642" s="24">
        <v>0</v>
      </c>
      <c r="G642" s="11">
        <v>0</v>
      </c>
      <c r="H642" s="25" t="s">
        <v>163</v>
      </c>
      <c r="I642" s="19">
        <v>0</v>
      </c>
      <c r="J642" s="31">
        <v>0.2</v>
      </c>
      <c r="K642" s="32">
        <v>0</v>
      </c>
      <c r="L642" s="32">
        <v>0</v>
      </c>
      <c r="M642" s="32">
        <v>0</v>
      </c>
      <c r="N642" s="32">
        <v>0</v>
      </c>
      <c r="O642" s="32">
        <v>0</v>
      </c>
      <c r="P642" s="32">
        <v>0</v>
      </c>
      <c r="Q642" s="32">
        <v>0</v>
      </c>
      <c r="R642" s="32">
        <v>0</v>
      </c>
      <c r="S642" s="32">
        <v>0</v>
      </c>
      <c r="AL642" t="s">
        <v>236</v>
      </c>
      <c r="AM642" t="s">
        <v>1507</v>
      </c>
      <c r="AN642">
        <v>0</v>
      </c>
      <c r="AO642">
        <v>999</v>
      </c>
      <c r="AQ642">
        <v>2</v>
      </c>
      <c r="AS642" t="s">
        <v>163</v>
      </c>
    </row>
    <row r="643" spans="2:45">
      <c r="B643" s="28" t="s">
        <v>1508</v>
      </c>
      <c r="C643" s="21" t="s">
        <v>92</v>
      </c>
      <c r="D643" s="22" t="s">
        <v>1282</v>
      </c>
      <c r="E643" s="23">
        <v>0.25</v>
      </c>
      <c r="F643" s="24">
        <v>0</v>
      </c>
      <c r="G643" s="11">
        <v>0</v>
      </c>
      <c r="H643" s="25" t="s">
        <v>163</v>
      </c>
      <c r="I643" s="19">
        <v>0</v>
      </c>
      <c r="J643" s="31">
        <v>0.2</v>
      </c>
      <c r="K643" s="32">
        <v>0</v>
      </c>
      <c r="L643" s="32">
        <v>0</v>
      </c>
      <c r="M643" s="32">
        <v>0</v>
      </c>
      <c r="N643" s="32">
        <v>0</v>
      </c>
      <c r="O643" s="32">
        <v>0</v>
      </c>
      <c r="P643" s="32">
        <v>0</v>
      </c>
      <c r="Q643" s="32">
        <v>0</v>
      </c>
      <c r="R643" s="32">
        <v>0</v>
      </c>
      <c r="S643" s="32">
        <v>0</v>
      </c>
      <c r="AL643" t="s">
        <v>236</v>
      </c>
      <c r="AM643" t="s">
        <v>1509</v>
      </c>
      <c r="AN643">
        <v>0</v>
      </c>
      <c r="AO643">
        <v>999</v>
      </c>
      <c r="AQ643">
        <v>2</v>
      </c>
      <c r="AS643" t="s">
        <v>163</v>
      </c>
    </row>
    <row r="644" spans="2:45">
      <c r="B644" s="28" t="s">
        <v>1510</v>
      </c>
      <c r="C644" s="21" t="s">
        <v>92</v>
      </c>
      <c r="D644" s="22" t="s">
        <v>1274</v>
      </c>
      <c r="E644" s="23">
        <v>0.25</v>
      </c>
      <c r="F644" s="24">
        <v>0</v>
      </c>
      <c r="G644" s="11">
        <v>0</v>
      </c>
      <c r="H644" s="25" t="s">
        <v>163</v>
      </c>
      <c r="I644" s="19">
        <v>0</v>
      </c>
      <c r="J644" s="31">
        <v>0.2</v>
      </c>
      <c r="K644" s="32">
        <v>0</v>
      </c>
      <c r="L644" s="32">
        <v>0</v>
      </c>
      <c r="M644" s="32">
        <v>0</v>
      </c>
      <c r="N644" s="32">
        <v>0</v>
      </c>
      <c r="O644" s="32">
        <v>0</v>
      </c>
      <c r="P644" s="32">
        <v>0</v>
      </c>
      <c r="Q644" s="32">
        <v>0</v>
      </c>
      <c r="R644" s="32">
        <v>0</v>
      </c>
      <c r="S644" s="32">
        <v>0</v>
      </c>
      <c r="AL644" t="s">
        <v>236</v>
      </c>
      <c r="AM644" t="s">
        <v>1511</v>
      </c>
      <c r="AN644">
        <v>0</v>
      </c>
      <c r="AO644">
        <v>999</v>
      </c>
      <c r="AQ644">
        <v>2</v>
      </c>
      <c r="AS644" t="s">
        <v>163</v>
      </c>
    </row>
    <row r="645" spans="2:45">
      <c r="B645" s="28" t="s">
        <v>1512</v>
      </c>
      <c r="C645" s="21" t="s">
        <v>92</v>
      </c>
      <c r="D645" s="22" t="s">
        <v>1513</v>
      </c>
      <c r="E645" s="23">
        <v>0.25</v>
      </c>
      <c r="F645" s="24">
        <v>0</v>
      </c>
      <c r="G645" s="11">
        <v>0</v>
      </c>
      <c r="H645" s="25" t="s">
        <v>163</v>
      </c>
      <c r="I645" s="19">
        <v>0</v>
      </c>
      <c r="J645" s="31">
        <v>0.2</v>
      </c>
      <c r="K645" s="32">
        <v>0</v>
      </c>
      <c r="L645" s="32">
        <v>0</v>
      </c>
      <c r="M645" s="32">
        <v>0</v>
      </c>
      <c r="N645" s="32">
        <v>0</v>
      </c>
      <c r="O645" s="32">
        <v>0</v>
      </c>
      <c r="P645" s="32">
        <v>0</v>
      </c>
      <c r="Q645" s="32">
        <v>0</v>
      </c>
      <c r="R645" s="32">
        <v>0</v>
      </c>
      <c r="S645" s="32">
        <v>0</v>
      </c>
      <c r="AL645" t="s">
        <v>236</v>
      </c>
      <c r="AM645" t="s">
        <v>1514</v>
      </c>
      <c r="AN645">
        <v>0</v>
      </c>
      <c r="AO645">
        <v>999</v>
      </c>
      <c r="AQ645">
        <v>2</v>
      </c>
      <c r="AS645" t="s">
        <v>163</v>
      </c>
    </row>
    <row r="646" spans="2:45">
      <c r="B646" s="28" t="s">
        <v>1515</v>
      </c>
      <c r="C646" s="21" t="s">
        <v>92</v>
      </c>
      <c r="D646" s="22" t="s">
        <v>1516</v>
      </c>
      <c r="E646" s="23">
        <v>0.25</v>
      </c>
      <c r="F646" s="24">
        <v>0</v>
      </c>
      <c r="G646" s="11">
        <v>0</v>
      </c>
      <c r="H646" s="25" t="s">
        <v>163</v>
      </c>
      <c r="I646" s="19">
        <v>0</v>
      </c>
      <c r="J646" s="31">
        <v>0.2</v>
      </c>
      <c r="K646" s="32">
        <v>0</v>
      </c>
      <c r="L646" s="32">
        <v>0</v>
      </c>
      <c r="M646" s="32">
        <v>0</v>
      </c>
      <c r="N646" s="32">
        <v>0</v>
      </c>
      <c r="O646" s="32">
        <v>0</v>
      </c>
      <c r="P646" s="32">
        <v>0</v>
      </c>
      <c r="Q646" s="32">
        <v>0</v>
      </c>
      <c r="R646" s="32">
        <v>0</v>
      </c>
      <c r="S646" s="32">
        <v>0</v>
      </c>
      <c r="AL646" t="s">
        <v>236</v>
      </c>
      <c r="AM646" t="s">
        <v>1517</v>
      </c>
      <c r="AN646">
        <v>0</v>
      </c>
      <c r="AO646">
        <v>999</v>
      </c>
      <c r="AQ646">
        <v>2</v>
      </c>
      <c r="AS646" t="s">
        <v>163</v>
      </c>
    </row>
    <row r="647" spans="2:45">
      <c r="B647" s="28" t="s">
        <v>1518</v>
      </c>
      <c r="C647" s="21" t="s">
        <v>92</v>
      </c>
      <c r="D647" s="22" t="s">
        <v>1519</v>
      </c>
      <c r="E647" s="23">
        <v>0.25</v>
      </c>
      <c r="F647" s="24">
        <v>0</v>
      </c>
      <c r="G647" s="11">
        <v>0</v>
      </c>
      <c r="H647" s="25" t="s">
        <v>163</v>
      </c>
      <c r="I647" s="19">
        <v>0</v>
      </c>
      <c r="J647" s="31">
        <v>0.2</v>
      </c>
      <c r="K647" s="32">
        <v>0</v>
      </c>
      <c r="L647" s="32">
        <v>0</v>
      </c>
      <c r="M647" s="32">
        <v>0</v>
      </c>
      <c r="N647" s="32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0</v>
      </c>
      <c r="AL647" t="s">
        <v>236</v>
      </c>
      <c r="AM647" t="s">
        <v>1520</v>
      </c>
      <c r="AN647">
        <v>0</v>
      </c>
      <c r="AO647">
        <v>999</v>
      </c>
      <c r="AQ647">
        <v>2</v>
      </c>
      <c r="AS647" t="s">
        <v>163</v>
      </c>
    </row>
    <row r="648" spans="2:45">
      <c r="B648" s="28" t="s">
        <v>1521</v>
      </c>
      <c r="C648" s="21" t="s">
        <v>92</v>
      </c>
      <c r="D648" s="22" t="s">
        <v>1294</v>
      </c>
      <c r="E648" s="23">
        <v>0.25</v>
      </c>
      <c r="F648" s="24">
        <v>0</v>
      </c>
      <c r="G648" s="11">
        <v>0</v>
      </c>
      <c r="H648" s="25" t="s">
        <v>163</v>
      </c>
      <c r="I648" s="19">
        <v>0</v>
      </c>
      <c r="J648" s="31">
        <v>0.2</v>
      </c>
      <c r="K648" s="32">
        <v>0</v>
      </c>
      <c r="L648" s="32">
        <v>0</v>
      </c>
      <c r="M648" s="32">
        <v>0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AL648" t="s">
        <v>236</v>
      </c>
      <c r="AM648" t="s">
        <v>1230</v>
      </c>
      <c r="AN648">
        <v>0</v>
      </c>
      <c r="AO648">
        <v>999</v>
      </c>
      <c r="AQ648">
        <v>2</v>
      </c>
      <c r="AS648" t="s">
        <v>163</v>
      </c>
    </row>
    <row r="649" spans="2:45">
      <c r="B649" s="28" t="s">
        <v>1522</v>
      </c>
      <c r="C649" s="21" t="s">
        <v>92</v>
      </c>
      <c r="D649" s="22" t="s">
        <v>1523</v>
      </c>
      <c r="E649" s="23">
        <v>0.25</v>
      </c>
      <c r="F649" s="24">
        <v>0</v>
      </c>
      <c r="G649" s="11">
        <v>0</v>
      </c>
      <c r="H649" s="25" t="s">
        <v>163</v>
      </c>
      <c r="I649" s="19">
        <v>0</v>
      </c>
      <c r="J649" s="31">
        <v>0.2</v>
      </c>
      <c r="K649" s="32">
        <v>0</v>
      </c>
      <c r="L649" s="32">
        <v>0</v>
      </c>
      <c r="M649" s="32">
        <v>0</v>
      </c>
      <c r="N649" s="32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  <c r="AL649" t="s">
        <v>236</v>
      </c>
      <c r="AM649" t="s">
        <v>1524</v>
      </c>
      <c r="AN649">
        <v>0</v>
      </c>
      <c r="AO649">
        <v>999</v>
      </c>
      <c r="AQ649">
        <v>2</v>
      </c>
      <c r="AS649" t="s">
        <v>163</v>
      </c>
    </row>
    <row r="650" spans="2:45">
      <c r="B650" s="28" t="s">
        <v>1525</v>
      </c>
      <c r="C650" s="21" t="s">
        <v>224</v>
      </c>
      <c r="D650" s="22" t="s">
        <v>1526</v>
      </c>
      <c r="E650" s="23">
        <v>0.25</v>
      </c>
      <c r="F650" s="24">
        <v>0</v>
      </c>
      <c r="G650" s="11">
        <v>0</v>
      </c>
      <c r="H650" s="25" t="s">
        <v>163</v>
      </c>
      <c r="I650" s="19">
        <v>0</v>
      </c>
      <c r="J650" s="31">
        <v>0.2</v>
      </c>
      <c r="K650" s="32">
        <v>0</v>
      </c>
      <c r="L650" s="32">
        <v>0</v>
      </c>
      <c r="M650" s="32">
        <v>0</v>
      </c>
      <c r="N650" s="32">
        <v>0</v>
      </c>
      <c r="O650" s="32">
        <v>0</v>
      </c>
      <c r="P650" s="32">
        <v>0</v>
      </c>
      <c r="Q650" s="32">
        <v>0</v>
      </c>
      <c r="R650" s="32">
        <v>0</v>
      </c>
      <c r="S650" s="32">
        <v>0</v>
      </c>
      <c r="AL650" t="s">
        <v>236</v>
      </c>
      <c r="AM650" t="s">
        <v>1527</v>
      </c>
      <c r="AN650">
        <v>0</v>
      </c>
      <c r="AO650">
        <v>999</v>
      </c>
      <c r="AQ650">
        <v>2</v>
      </c>
      <c r="AS650" t="s">
        <v>163</v>
      </c>
    </row>
    <row r="651" spans="2:45">
      <c r="B651" s="28" t="s">
        <v>1528</v>
      </c>
      <c r="C651" s="21" t="s">
        <v>224</v>
      </c>
      <c r="D651" s="22" t="s">
        <v>449</v>
      </c>
      <c r="E651" s="23">
        <v>0.25</v>
      </c>
      <c r="F651" s="24">
        <v>0</v>
      </c>
      <c r="G651" s="11">
        <v>0</v>
      </c>
      <c r="H651" s="25" t="s">
        <v>163</v>
      </c>
      <c r="I651" s="19">
        <v>0</v>
      </c>
      <c r="J651" s="31">
        <v>0.2</v>
      </c>
      <c r="K651" s="32">
        <v>0</v>
      </c>
      <c r="L651" s="32">
        <v>0</v>
      </c>
      <c r="M651" s="32">
        <v>0</v>
      </c>
      <c r="N651" s="32">
        <v>0</v>
      </c>
      <c r="O651" s="32">
        <v>0</v>
      </c>
      <c r="P651" s="32">
        <v>0</v>
      </c>
      <c r="Q651" s="32">
        <v>0</v>
      </c>
      <c r="R651" s="32">
        <v>0</v>
      </c>
      <c r="S651" s="32">
        <v>0</v>
      </c>
      <c r="AL651" t="s">
        <v>236</v>
      </c>
      <c r="AM651" t="s">
        <v>1529</v>
      </c>
      <c r="AN651">
        <v>0</v>
      </c>
      <c r="AO651">
        <v>999</v>
      </c>
      <c r="AQ651">
        <v>2</v>
      </c>
      <c r="AS651" t="s">
        <v>163</v>
      </c>
    </row>
    <row r="652" spans="2:45">
      <c r="B652" s="28" t="s">
        <v>1530</v>
      </c>
      <c r="C652" s="21" t="s">
        <v>224</v>
      </c>
      <c r="D652" s="22" t="s">
        <v>1531</v>
      </c>
      <c r="E652" s="23">
        <v>0.25</v>
      </c>
      <c r="F652" s="24">
        <v>0</v>
      </c>
      <c r="G652" s="11">
        <v>0</v>
      </c>
      <c r="H652" s="25" t="s">
        <v>163</v>
      </c>
      <c r="I652" s="19">
        <v>0</v>
      </c>
      <c r="J652" s="31">
        <v>0.2</v>
      </c>
      <c r="K652" s="32">
        <v>0</v>
      </c>
      <c r="L652" s="32">
        <v>0</v>
      </c>
      <c r="M652" s="32">
        <v>0</v>
      </c>
      <c r="N652" s="32">
        <v>0</v>
      </c>
      <c r="O652" s="32">
        <v>0</v>
      </c>
      <c r="P652" s="32">
        <v>0</v>
      </c>
      <c r="Q652" s="32">
        <v>0</v>
      </c>
      <c r="R652" s="32">
        <v>0</v>
      </c>
      <c r="S652" s="32">
        <v>0</v>
      </c>
      <c r="AL652" t="s">
        <v>236</v>
      </c>
      <c r="AM652" t="s">
        <v>439</v>
      </c>
      <c r="AN652">
        <v>0</v>
      </c>
      <c r="AO652">
        <v>999</v>
      </c>
      <c r="AQ652">
        <v>2</v>
      </c>
      <c r="AS652" t="s">
        <v>163</v>
      </c>
    </row>
    <row r="653" spans="2:45">
      <c r="B653" s="28" t="s">
        <v>1532</v>
      </c>
      <c r="C653" s="21" t="s">
        <v>224</v>
      </c>
      <c r="D653" s="22" t="s">
        <v>1533</v>
      </c>
      <c r="E653" s="23">
        <v>0.25</v>
      </c>
      <c r="F653" s="24">
        <v>0</v>
      </c>
      <c r="G653" s="11">
        <v>0</v>
      </c>
      <c r="H653" s="25" t="s">
        <v>163</v>
      </c>
      <c r="I653" s="19">
        <v>0</v>
      </c>
      <c r="J653" s="31">
        <v>0.2</v>
      </c>
      <c r="K653" s="32">
        <v>0</v>
      </c>
      <c r="L653" s="32">
        <v>0</v>
      </c>
      <c r="M653" s="32">
        <v>0</v>
      </c>
      <c r="N653" s="32">
        <v>0</v>
      </c>
      <c r="O653" s="32">
        <v>0</v>
      </c>
      <c r="P653" s="32">
        <v>0</v>
      </c>
      <c r="Q653" s="32">
        <v>0</v>
      </c>
      <c r="R653" s="32">
        <v>0</v>
      </c>
      <c r="S653" s="32">
        <v>0</v>
      </c>
      <c r="AL653" t="s">
        <v>236</v>
      </c>
      <c r="AM653" t="s">
        <v>1534</v>
      </c>
      <c r="AN653">
        <v>0</v>
      </c>
      <c r="AO653">
        <v>999</v>
      </c>
      <c r="AQ653">
        <v>2</v>
      </c>
      <c r="AS653" t="s">
        <v>163</v>
      </c>
    </row>
    <row r="654" spans="2:45">
      <c r="B654" s="28" t="s">
        <v>1535</v>
      </c>
      <c r="C654" s="21" t="s">
        <v>224</v>
      </c>
      <c r="D654" s="22" t="s">
        <v>1536</v>
      </c>
      <c r="E654" s="23">
        <v>0.25</v>
      </c>
      <c r="F654" s="24">
        <v>0</v>
      </c>
      <c r="G654" s="11">
        <v>0</v>
      </c>
      <c r="H654" s="25" t="s">
        <v>163</v>
      </c>
      <c r="I654" s="19">
        <v>0</v>
      </c>
      <c r="J654" s="31">
        <v>0.2</v>
      </c>
      <c r="K654" s="32">
        <v>0</v>
      </c>
      <c r="L654" s="32">
        <v>0</v>
      </c>
      <c r="M654" s="32">
        <v>0</v>
      </c>
      <c r="N654" s="32">
        <v>0</v>
      </c>
      <c r="O654" s="32">
        <v>0</v>
      </c>
      <c r="P654" s="32">
        <v>0</v>
      </c>
      <c r="Q654" s="32">
        <v>0</v>
      </c>
      <c r="R654" s="32">
        <v>0</v>
      </c>
      <c r="S654" s="32">
        <v>0</v>
      </c>
      <c r="AL654" t="s">
        <v>236</v>
      </c>
      <c r="AM654" t="s">
        <v>1537</v>
      </c>
      <c r="AN654">
        <v>0</v>
      </c>
      <c r="AO654">
        <v>999</v>
      </c>
      <c r="AQ654">
        <v>2</v>
      </c>
      <c r="AS654" t="s">
        <v>163</v>
      </c>
    </row>
    <row r="655" spans="2:45">
      <c r="B655" s="28" t="s">
        <v>1538</v>
      </c>
      <c r="C655" s="21" t="s">
        <v>224</v>
      </c>
      <c r="D655" s="22" t="s">
        <v>1539</v>
      </c>
      <c r="E655" s="23">
        <v>0.25</v>
      </c>
      <c r="F655" s="24">
        <v>0</v>
      </c>
      <c r="G655" s="11">
        <v>0</v>
      </c>
      <c r="H655" s="25" t="s">
        <v>163</v>
      </c>
      <c r="I655" s="19">
        <v>0</v>
      </c>
      <c r="J655" s="31">
        <v>0.2</v>
      </c>
      <c r="K655" s="32">
        <v>0</v>
      </c>
      <c r="L655" s="32">
        <v>0</v>
      </c>
      <c r="M655" s="32">
        <v>0</v>
      </c>
      <c r="N655" s="32">
        <v>0</v>
      </c>
      <c r="O655" s="32">
        <v>0</v>
      </c>
      <c r="P655" s="32">
        <v>0</v>
      </c>
      <c r="Q655" s="32">
        <v>0</v>
      </c>
      <c r="R655" s="32">
        <v>0</v>
      </c>
      <c r="S655" s="32">
        <v>0</v>
      </c>
      <c r="AL655" t="s">
        <v>236</v>
      </c>
      <c r="AM655" t="s">
        <v>1540</v>
      </c>
      <c r="AN655">
        <v>0</v>
      </c>
      <c r="AO655">
        <v>999</v>
      </c>
      <c r="AQ655">
        <v>2</v>
      </c>
      <c r="AS655" t="s">
        <v>163</v>
      </c>
    </row>
    <row r="656" spans="2:45">
      <c r="B656" s="28" t="s">
        <v>1541</v>
      </c>
      <c r="C656" s="21" t="s">
        <v>224</v>
      </c>
      <c r="D656" s="22" t="s">
        <v>1542</v>
      </c>
      <c r="E656" s="23">
        <v>0.25</v>
      </c>
      <c r="F656" s="24">
        <v>0</v>
      </c>
      <c r="G656" s="11">
        <v>0</v>
      </c>
      <c r="H656" s="25" t="s">
        <v>163</v>
      </c>
      <c r="I656" s="19">
        <v>0</v>
      </c>
      <c r="J656" s="31">
        <v>0.2</v>
      </c>
      <c r="K656" s="32">
        <v>0</v>
      </c>
      <c r="L656" s="32">
        <v>0</v>
      </c>
      <c r="M656" s="32">
        <v>0</v>
      </c>
      <c r="N656" s="32">
        <v>0</v>
      </c>
      <c r="O656" s="32">
        <v>0</v>
      </c>
      <c r="P656" s="32">
        <v>0</v>
      </c>
      <c r="Q656" s="32">
        <v>0</v>
      </c>
      <c r="R656" s="32">
        <v>0</v>
      </c>
      <c r="S656" s="32">
        <v>0</v>
      </c>
      <c r="AL656" t="s">
        <v>236</v>
      </c>
      <c r="AM656" t="s">
        <v>1543</v>
      </c>
      <c r="AN656">
        <v>0</v>
      </c>
      <c r="AO656">
        <v>999</v>
      </c>
      <c r="AQ656">
        <v>2</v>
      </c>
      <c r="AS656" t="s">
        <v>163</v>
      </c>
    </row>
    <row r="657" spans="2:45">
      <c r="B657" s="28" t="s">
        <v>1544</v>
      </c>
      <c r="C657" s="21" t="s">
        <v>224</v>
      </c>
      <c r="D657" s="22" t="s">
        <v>1545</v>
      </c>
      <c r="E657" s="23">
        <v>0.25</v>
      </c>
      <c r="F657" s="24">
        <v>0</v>
      </c>
      <c r="G657" s="11">
        <v>0</v>
      </c>
      <c r="H657" s="25" t="s">
        <v>163</v>
      </c>
      <c r="I657" s="19">
        <v>0</v>
      </c>
      <c r="J657" s="31">
        <v>0.2</v>
      </c>
      <c r="K657" s="32">
        <v>0</v>
      </c>
      <c r="L657" s="32">
        <v>0</v>
      </c>
      <c r="M657" s="32">
        <v>0</v>
      </c>
      <c r="N657" s="32">
        <v>0</v>
      </c>
      <c r="O657" s="32">
        <v>0</v>
      </c>
      <c r="P657" s="32">
        <v>0</v>
      </c>
      <c r="Q657" s="32">
        <v>0</v>
      </c>
      <c r="R657" s="32">
        <v>0</v>
      </c>
      <c r="S657" s="32">
        <v>0</v>
      </c>
      <c r="AL657" t="s">
        <v>240</v>
      </c>
      <c r="AM657" t="s">
        <v>1307</v>
      </c>
      <c r="AN657">
        <v>0</v>
      </c>
      <c r="AO657">
        <v>999</v>
      </c>
      <c r="AQ657">
        <v>1</v>
      </c>
      <c r="AS657" t="s">
        <v>163</v>
      </c>
    </row>
    <row r="658" spans="2:45">
      <c r="B658" s="28" t="s">
        <v>1546</v>
      </c>
      <c r="C658" s="21" t="s">
        <v>224</v>
      </c>
      <c r="D658" s="22" t="s">
        <v>1547</v>
      </c>
      <c r="E658" s="23">
        <v>0.25</v>
      </c>
      <c r="F658" s="24">
        <v>0</v>
      </c>
      <c r="G658" s="11">
        <v>0</v>
      </c>
      <c r="H658" s="25" t="s">
        <v>163</v>
      </c>
      <c r="I658" s="19">
        <v>0</v>
      </c>
      <c r="J658" s="31">
        <v>0.2</v>
      </c>
      <c r="K658" s="32">
        <v>0</v>
      </c>
      <c r="L658" s="32">
        <v>0</v>
      </c>
      <c r="M658" s="32">
        <v>0</v>
      </c>
      <c r="N658" s="32">
        <v>0</v>
      </c>
      <c r="O658" s="32">
        <v>0</v>
      </c>
      <c r="P658" s="32">
        <v>0</v>
      </c>
      <c r="Q658" s="32">
        <v>0</v>
      </c>
      <c r="R658" s="32">
        <v>0</v>
      </c>
      <c r="S658" s="32">
        <v>0</v>
      </c>
      <c r="AL658" t="s">
        <v>240</v>
      </c>
      <c r="AM658" t="s">
        <v>1310</v>
      </c>
      <c r="AN658">
        <v>0</v>
      </c>
      <c r="AO658">
        <v>999</v>
      </c>
      <c r="AQ658">
        <v>1</v>
      </c>
      <c r="AS658" t="s">
        <v>163</v>
      </c>
    </row>
    <row r="659" spans="2:45">
      <c r="B659" s="28" t="s">
        <v>1548</v>
      </c>
      <c r="C659" s="21" t="s">
        <v>224</v>
      </c>
      <c r="D659" s="22" t="s">
        <v>1549</v>
      </c>
      <c r="E659" s="23">
        <v>0.25</v>
      </c>
      <c r="F659" s="24">
        <v>0</v>
      </c>
      <c r="G659" s="11">
        <v>0</v>
      </c>
      <c r="H659" s="25" t="s">
        <v>163</v>
      </c>
      <c r="I659" s="19">
        <v>0</v>
      </c>
      <c r="J659" s="31">
        <v>0.2</v>
      </c>
      <c r="K659" s="32">
        <v>0</v>
      </c>
      <c r="L659" s="32">
        <v>0</v>
      </c>
      <c r="M659" s="32">
        <v>0</v>
      </c>
      <c r="N659" s="32">
        <v>0</v>
      </c>
      <c r="O659" s="32">
        <v>0</v>
      </c>
      <c r="P659" s="32">
        <v>0</v>
      </c>
      <c r="Q659" s="32">
        <v>0</v>
      </c>
      <c r="R659" s="32">
        <v>0</v>
      </c>
      <c r="S659" s="32">
        <v>0</v>
      </c>
      <c r="AL659" t="s">
        <v>240</v>
      </c>
      <c r="AM659" t="s">
        <v>1313</v>
      </c>
      <c r="AN659">
        <v>0</v>
      </c>
      <c r="AO659">
        <v>999</v>
      </c>
      <c r="AQ659">
        <v>1</v>
      </c>
      <c r="AS659" t="s">
        <v>163</v>
      </c>
    </row>
    <row r="660" spans="2:45">
      <c r="B660" s="28" t="s">
        <v>1550</v>
      </c>
      <c r="C660" s="21" t="s">
        <v>224</v>
      </c>
      <c r="D660" s="22" t="s">
        <v>1551</v>
      </c>
      <c r="E660" s="23">
        <v>0.25</v>
      </c>
      <c r="F660" s="24">
        <v>0</v>
      </c>
      <c r="G660" s="11">
        <v>0</v>
      </c>
      <c r="H660" s="25" t="s">
        <v>163</v>
      </c>
      <c r="I660" s="19">
        <v>0</v>
      </c>
      <c r="J660" s="31">
        <v>0.2</v>
      </c>
      <c r="K660" s="32">
        <v>0</v>
      </c>
      <c r="L660" s="32">
        <v>0</v>
      </c>
      <c r="M660" s="32">
        <v>0</v>
      </c>
      <c r="N660" s="32">
        <v>0</v>
      </c>
      <c r="O660" s="32">
        <v>0</v>
      </c>
      <c r="P660" s="32">
        <v>0</v>
      </c>
      <c r="Q660" s="32">
        <v>0</v>
      </c>
      <c r="R660" s="32">
        <v>0</v>
      </c>
      <c r="S660" s="32">
        <v>0</v>
      </c>
      <c r="AL660" t="s">
        <v>240</v>
      </c>
      <c r="AM660" t="s">
        <v>1552</v>
      </c>
      <c r="AN660">
        <v>0</v>
      </c>
      <c r="AO660">
        <v>999</v>
      </c>
      <c r="AQ660">
        <v>1</v>
      </c>
      <c r="AS660" t="s">
        <v>163</v>
      </c>
    </row>
    <row r="661" spans="2:45">
      <c r="B661" s="28" t="s">
        <v>1553</v>
      </c>
      <c r="C661" s="21" t="s">
        <v>224</v>
      </c>
      <c r="D661" s="22" t="s">
        <v>678</v>
      </c>
      <c r="E661" s="23">
        <v>0.25</v>
      </c>
      <c r="F661" s="24">
        <v>0</v>
      </c>
      <c r="G661" s="11">
        <v>0</v>
      </c>
      <c r="H661" s="25" t="s">
        <v>163</v>
      </c>
      <c r="I661" s="19">
        <v>0</v>
      </c>
      <c r="J661" s="31">
        <v>0.2</v>
      </c>
      <c r="K661" s="32">
        <v>0</v>
      </c>
      <c r="L661" s="32">
        <v>0</v>
      </c>
      <c r="M661" s="32">
        <v>0</v>
      </c>
      <c r="N661" s="32">
        <v>0</v>
      </c>
      <c r="O661" s="32">
        <v>0</v>
      </c>
      <c r="P661" s="32">
        <v>0</v>
      </c>
      <c r="Q661" s="32">
        <v>0</v>
      </c>
      <c r="R661" s="32">
        <v>0</v>
      </c>
      <c r="S661" s="32">
        <v>0</v>
      </c>
      <c r="AL661" t="s">
        <v>240</v>
      </c>
      <c r="AM661" t="s">
        <v>1554</v>
      </c>
      <c r="AN661">
        <v>0</v>
      </c>
      <c r="AO661">
        <v>999</v>
      </c>
      <c r="AQ661">
        <v>1</v>
      </c>
      <c r="AS661" t="s">
        <v>163</v>
      </c>
    </row>
    <row r="662" spans="2:45">
      <c r="B662" s="28" t="s">
        <v>1555</v>
      </c>
      <c r="C662" s="21" t="s">
        <v>224</v>
      </c>
      <c r="D662" s="22" t="s">
        <v>1556</v>
      </c>
      <c r="E662" s="23">
        <v>0.25</v>
      </c>
      <c r="F662" s="24">
        <v>0</v>
      </c>
      <c r="G662" s="11">
        <v>0</v>
      </c>
      <c r="H662" s="25" t="s">
        <v>163</v>
      </c>
      <c r="I662" s="19">
        <v>0</v>
      </c>
      <c r="J662" s="31">
        <v>0.2</v>
      </c>
      <c r="K662" s="32">
        <v>0</v>
      </c>
      <c r="L662" s="32">
        <v>0</v>
      </c>
      <c r="M662" s="32">
        <v>0</v>
      </c>
      <c r="N662" s="32">
        <v>0</v>
      </c>
      <c r="O662" s="32">
        <v>0</v>
      </c>
      <c r="P662" s="32">
        <v>0</v>
      </c>
      <c r="Q662" s="32">
        <v>0</v>
      </c>
      <c r="R662" s="32">
        <v>0</v>
      </c>
      <c r="S662" s="32">
        <v>0</v>
      </c>
      <c r="AL662" t="s">
        <v>240</v>
      </c>
      <c r="AM662" t="s">
        <v>1557</v>
      </c>
      <c r="AN662">
        <v>0</v>
      </c>
      <c r="AO662">
        <v>999</v>
      </c>
      <c r="AQ662">
        <v>1</v>
      </c>
      <c r="AS662" t="s">
        <v>163</v>
      </c>
    </row>
    <row r="663" spans="2:45">
      <c r="B663" s="28" t="s">
        <v>1558</v>
      </c>
      <c r="C663" s="21" t="s">
        <v>224</v>
      </c>
      <c r="D663" s="22" t="s">
        <v>1559</v>
      </c>
      <c r="E663" s="23">
        <v>0.25</v>
      </c>
      <c r="F663" s="24">
        <v>0</v>
      </c>
      <c r="G663" s="11">
        <v>0</v>
      </c>
      <c r="H663" s="25" t="s">
        <v>163</v>
      </c>
      <c r="I663" s="19">
        <v>0</v>
      </c>
      <c r="J663" s="31">
        <v>0.2</v>
      </c>
      <c r="K663" s="32">
        <v>0</v>
      </c>
      <c r="L663" s="32">
        <v>0</v>
      </c>
      <c r="M663" s="32">
        <v>0</v>
      </c>
      <c r="N663" s="32">
        <v>0</v>
      </c>
      <c r="O663" s="32">
        <v>0</v>
      </c>
      <c r="P663" s="32">
        <v>0</v>
      </c>
      <c r="Q663" s="32">
        <v>0</v>
      </c>
      <c r="R663" s="32">
        <v>0</v>
      </c>
      <c r="S663" s="32">
        <v>0</v>
      </c>
      <c r="AL663" t="s">
        <v>240</v>
      </c>
      <c r="AM663" t="s">
        <v>1560</v>
      </c>
      <c r="AN663">
        <v>0</v>
      </c>
      <c r="AO663">
        <v>999</v>
      </c>
      <c r="AQ663">
        <v>1</v>
      </c>
      <c r="AS663" t="s">
        <v>163</v>
      </c>
    </row>
    <row r="664" spans="2:45">
      <c r="B664" s="28" t="s">
        <v>1561</v>
      </c>
      <c r="C664" s="21" t="s">
        <v>224</v>
      </c>
      <c r="D664" s="22" t="s">
        <v>1562</v>
      </c>
      <c r="E664" s="23">
        <v>0.25</v>
      </c>
      <c r="F664" s="24">
        <v>0</v>
      </c>
      <c r="G664" s="11">
        <v>0</v>
      </c>
      <c r="H664" s="25" t="s">
        <v>163</v>
      </c>
      <c r="I664" s="19">
        <v>0</v>
      </c>
      <c r="J664" s="31">
        <v>0.2</v>
      </c>
      <c r="K664" s="32">
        <v>0</v>
      </c>
      <c r="L664" s="32">
        <v>0</v>
      </c>
      <c r="M664" s="32">
        <v>0</v>
      </c>
      <c r="N664" s="32">
        <v>0</v>
      </c>
      <c r="O664" s="32">
        <v>0</v>
      </c>
      <c r="P664" s="32">
        <v>0</v>
      </c>
      <c r="Q664" s="32">
        <v>0</v>
      </c>
      <c r="R664" s="32">
        <v>0</v>
      </c>
      <c r="S664" s="32">
        <v>0</v>
      </c>
      <c r="AL664" t="s">
        <v>240</v>
      </c>
      <c r="AM664" t="s">
        <v>93</v>
      </c>
      <c r="AN664">
        <v>0</v>
      </c>
      <c r="AO664">
        <v>999</v>
      </c>
      <c r="AQ664">
        <v>1</v>
      </c>
      <c r="AS664" t="s">
        <v>163</v>
      </c>
    </row>
    <row r="665" spans="2:45">
      <c r="B665" s="28" t="s">
        <v>1563</v>
      </c>
      <c r="C665" s="21" t="s">
        <v>224</v>
      </c>
      <c r="D665" s="22" t="s">
        <v>1564</v>
      </c>
      <c r="E665" s="23">
        <v>0.25</v>
      </c>
      <c r="F665" s="24">
        <v>0</v>
      </c>
      <c r="G665" s="11">
        <v>0</v>
      </c>
      <c r="H665" s="25" t="s">
        <v>163</v>
      </c>
      <c r="I665" s="19">
        <v>0</v>
      </c>
      <c r="J665" s="31">
        <v>0.2</v>
      </c>
      <c r="K665" s="32">
        <v>0</v>
      </c>
      <c r="L665" s="32">
        <v>0</v>
      </c>
      <c r="M665" s="32">
        <v>0</v>
      </c>
      <c r="N665" s="32">
        <v>0</v>
      </c>
      <c r="O665" s="32">
        <v>0</v>
      </c>
      <c r="P665" s="32">
        <v>0</v>
      </c>
      <c r="Q665" s="32">
        <v>0</v>
      </c>
      <c r="R665" s="32">
        <v>0</v>
      </c>
      <c r="S665" s="32">
        <v>0</v>
      </c>
      <c r="AL665" t="s">
        <v>240</v>
      </c>
      <c r="AM665" t="s">
        <v>1324</v>
      </c>
      <c r="AN665">
        <v>0</v>
      </c>
      <c r="AO665">
        <v>999</v>
      </c>
      <c r="AQ665">
        <v>1</v>
      </c>
      <c r="AS665" t="s">
        <v>163</v>
      </c>
    </row>
    <row r="666" spans="2:45">
      <c r="B666" s="28" t="s">
        <v>1565</v>
      </c>
      <c r="C666" s="21" t="s">
        <v>224</v>
      </c>
      <c r="D666" s="22" t="s">
        <v>221</v>
      </c>
      <c r="E666" s="23">
        <v>0.25</v>
      </c>
      <c r="F666" s="24">
        <v>0</v>
      </c>
      <c r="G666" s="11">
        <v>0</v>
      </c>
      <c r="H666" s="25" t="s">
        <v>163</v>
      </c>
      <c r="I666" s="19">
        <v>0</v>
      </c>
      <c r="J666" s="31">
        <v>0.2</v>
      </c>
      <c r="K666" s="32">
        <v>0</v>
      </c>
      <c r="L666" s="32">
        <v>0</v>
      </c>
      <c r="M666" s="32">
        <v>0</v>
      </c>
      <c r="N666" s="32">
        <v>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  <c r="AL666" t="s">
        <v>240</v>
      </c>
      <c r="AM666" t="s">
        <v>1566</v>
      </c>
      <c r="AN666">
        <v>0</v>
      </c>
      <c r="AO666">
        <v>999</v>
      </c>
      <c r="AQ666">
        <v>1</v>
      </c>
      <c r="AS666" t="s">
        <v>163</v>
      </c>
    </row>
    <row r="667" spans="2:45">
      <c r="B667" s="28" t="s">
        <v>1567</v>
      </c>
      <c r="C667" s="21" t="s">
        <v>224</v>
      </c>
      <c r="D667" s="22" t="s">
        <v>1568</v>
      </c>
      <c r="E667" s="23">
        <v>0.25</v>
      </c>
      <c r="F667" s="24">
        <v>0</v>
      </c>
      <c r="G667" s="11">
        <v>0</v>
      </c>
      <c r="H667" s="25" t="s">
        <v>163</v>
      </c>
      <c r="I667" s="19">
        <v>0</v>
      </c>
      <c r="J667" s="31">
        <v>0.2</v>
      </c>
      <c r="K667" s="32">
        <v>0</v>
      </c>
      <c r="L667" s="32">
        <v>0</v>
      </c>
      <c r="M667" s="32">
        <v>0</v>
      </c>
      <c r="N667" s="32">
        <v>0</v>
      </c>
      <c r="O667" s="32">
        <v>0</v>
      </c>
      <c r="P667" s="32">
        <v>0</v>
      </c>
      <c r="Q667" s="32">
        <v>0</v>
      </c>
      <c r="R667" s="32">
        <v>0</v>
      </c>
      <c r="S667" s="32">
        <v>0</v>
      </c>
      <c r="AL667" t="s">
        <v>240</v>
      </c>
      <c r="AM667" t="s">
        <v>1569</v>
      </c>
      <c r="AN667">
        <v>0</v>
      </c>
      <c r="AO667">
        <v>999</v>
      </c>
      <c r="AQ667">
        <v>1</v>
      </c>
      <c r="AS667" t="s">
        <v>163</v>
      </c>
    </row>
    <row r="668" spans="2:45">
      <c r="B668" s="28" t="s">
        <v>1570</v>
      </c>
      <c r="C668" s="21" t="s">
        <v>224</v>
      </c>
      <c r="D668" s="22" t="s">
        <v>482</v>
      </c>
      <c r="E668" s="23">
        <v>0.25</v>
      </c>
      <c r="F668" s="24">
        <v>0</v>
      </c>
      <c r="G668" s="11">
        <v>0</v>
      </c>
      <c r="H668" s="25" t="s">
        <v>163</v>
      </c>
      <c r="I668" s="19">
        <v>0</v>
      </c>
      <c r="J668" s="31">
        <v>0.2</v>
      </c>
      <c r="K668" s="32">
        <v>0</v>
      </c>
      <c r="L668" s="32">
        <v>0</v>
      </c>
      <c r="M668" s="32">
        <v>0</v>
      </c>
      <c r="N668" s="32">
        <v>0</v>
      </c>
      <c r="O668" s="32">
        <v>0</v>
      </c>
      <c r="P668" s="32">
        <v>0</v>
      </c>
      <c r="Q668" s="32">
        <v>0</v>
      </c>
      <c r="R668" s="32">
        <v>0</v>
      </c>
      <c r="S668" s="32">
        <v>0</v>
      </c>
      <c r="AL668" t="s">
        <v>240</v>
      </c>
      <c r="AM668" t="s">
        <v>1571</v>
      </c>
      <c r="AN668">
        <v>0</v>
      </c>
      <c r="AO668">
        <v>999</v>
      </c>
      <c r="AQ668">
        <v>1</v>
      </c>
      <c r="AS668" t="s">
        <v>163</v>
      </c>
    </row>
    <row r="669" spans="2:45">
      <c r="B669" s="28" t="s">
        <v>1572</v>
      </c>
      <c r="C669" s="21" t="s">
        <v>224</v>
      </c>
      <c r="D669" s="22" t="s">
        <v>371</v>
      </c>
      <c r="E669" s="23">
        <v>0.25</v>
      </c>
      <c r="F669" s="24">
        <v>0</v>
      </c>
      <c r="G669" s="11">
        <v>0</v>
      </c>
      <c r="H669" s="25" t="s">
        <v>163</v>
      </c>
      <c r="I669" s="19">
        <v>0</v>
      </c>
      <c r="J669" s="31">
        <v>0.2</v>
      </c>
      <c r="K669" s="32">
        <v>0</v>
      </c>
      <c r="L669" s="32">
        <v>0</v>
      </c>
      <c r="M669" s="32">
        <v>0</v>
      </c>
      <c r="N669" s="32">
        <v>0</v>
      </c>
      <c r="O669" s="32">
        <v>0</v>
      </c>
      <c r="P669" s="32">
        <v>0</v>
      </c>
      <c r="Q669" s="32">
        <v>0</v>
      </c>
      <c r="R669" s="32">
        <v>0</v>
      </c>
      <c r="S669" s="32">
        <v>0</v>
      </c>
      <c r="AL669" t="s">
        <v>240</v>
      </c>
      <c r="AM669" t="s">
        <v>1573</v>
      </c>
      <c r="AN669">
        <v>0</v>
      </c>
      <c r="AO669">
        <v>999</v>
      </c>
      <c r="AQ669">
        <v>1</v>
      </c>
      <c r="AS669" t="s">
        <v>163</v>
      </c>
    </row>
    <row r="670" spans="2:45">
      <c r="B670" s="28" t="s">
        <v>1574</v>
      </c>
      <c r="C670" s="21" t="s">
        <v>224</v>
      </c>
      <c r="D670" s="22" t="s">
        <v>276</v>
      </c>
      <c r="E670" s="23">
        <v>0.25</v>
      </c>
      <c r="F670" s="24">
        <v>0</v>
      </c>
      <c r="G670" s="11">
        <v>0</v>
      </c>
      <c r="H670" s="25" t="s">
        <v>163</v>
      </c>
      <c r="I670" s="19">
        <v>0</v>
      </c>
      <c r="J670" s="31">
        <v>0.2</v>
      </c>
      <c r="K670" s="32">
        <v>0</v>
      </c>
      <c r="L670" s="32">
        <v>0</v>
      </c>
      <c r="M670" s="32">
        <v>0</v>
      </c>
      <c r="N670" s="32">
        <v>0</v>
      </c>
      <c r="O670" s="32">
        <v>0</v>
      </c>
      <c r="P670" s="32">
        <v>0</v>
      </c>
      <c r="Q670" s="32">
        <v>0</v>
      </c>
      <c r="R670" s="32">
        <v>0</v>
      </c>
      <c r="S670" s="32">
        <v>0</v>
      </c>
      <c r="AL670" t="s">
        <v>240</v>
      </c>
      <c r="AM670" t="s">
        <v>1575</v>
      </c>
      <c r="AN670">
        <v>0</v>
      </c>
      <c r="AO670">
        <v>999</v>
      </c>
      <c r="AQ670">
        <v>1</v>
      </c>
      <c r="AS670" t="s">
        <v>163</v>
      </c>
    </row>
    <row r="671" spans="2:45">
      <c r="B671" s="28" t="s">
        <v>1576</v>
      </c>
      <c r="C671" s="21" t="s">
        <v>224</v>
      </c>
      <c r="D671" s="22" t="s">
        <v>500</v>
      </c>
      <c r="E671" s="23">
        <v>0.25</v>
      </c>
      <c r="F671" s="24">
        <v>0</v>
      </c>
      <c r="G671" s="11">
        <v>0</v>
      </c>
      <c r="H671" s="25" t="s">
        <v>163</v>
      </c>
      <c r="I671" s="19">
        <v>0</v>
      </c>
      <c r="J671" s="31">
        <v>0.2</v>
      </c>
      <c r="K671" s="32">
        <v>0</v>
      </c>
      <c r="L671" s="32">
        <v>0</v>
      </c>
      <c r="M671" s="32">
        <v>0</v>
      </c>
      <c r="N671" s="32">
        <v>0</v>
      </c>
      <c r="O671" s="32">
        <v>0</v>
      </c>
      <c r="P671" s="32">
        <v>0</v>
      </c>
      <c r="Q671" s="32">
        <v>0</v>
      </c>
      <c r="R671" s="32">
        <v>0</v>
      </c>
      <c r="S671" s="32">
        <v>0</v>
      </c>
      <c r="AL671" t="s">
        <v>240</v>
      </c>
      <c r="AM671" t="s">
        <v>1577</v>
      </c>
      <c r="AN671">
        <v>0</v>
      </c>
      <c r="AO671">
        <v>999</v>
      </c>
      <c r="AQ671">
        <v>1</v>
      </c>
      <c r="AS671" t="s">
        <v>163</v>
      </c>
    </row>
    <row r="672" spans="2:45">
      <c r="B672" s="28" t="s">
        <v>1578</v>
      </c>
      <c r="C672" s="21" t="s">
        <v>224</v>
      </c>
      <c r="D672" s="22" t="s">
        <v>1579</v>
      </c>
      <c r="E672" s="23">
        <v>0.25</v>
      </c>
      <c r="F672" s="24">
        <v>0</v>
      </c>
      <c r="G672" s="11">
        <v>0</v>
      </c>
      <c r="H672" s="25" t="s">
        <v>163</v>
      </c>
      <c r="I672" s="19">
        <v>0</v>
      </c>
      <c r="J672" s="31">
        <v>0.2</v>
      </c>
      <c r="K672" s="32">
        <v>0</v>
      </c>
      <c r="L672" s="32">
        <v>0</v>
      </c>
      <c r="M672" s="32">
        <v>0</v>
      </c>
      <c r="N672" s="32">
        <v>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AL672" t="s">
        <v>240</v>
      </c>
      <c r="AM672" t="s">
        <v>302</v>
      </c>
      <c r="AN672">
        <v>0</v>
      </c>
      <c r="AO672">
        <v>999</v>
      </c>
      <c r="AQ672">
        <v>1</v>
      </c>
      <c r="AS672" t="s">
        <v>163</v>
      </c>
    </row>
    <row r="673" spans="2:45">
      <c r="B673" s="28" t="s">
        <v>1580</v>
      </c>
      <c r="C673" s="21" t="s">
        <v>224</v>
      </c>
      <c r="D673" s="22" t="s">
        <v>1581</v>
      </c>
      <c r="E673" s="23">
        <v>0.25</v>
      </c>
      <c r="F673" s="24">
        <v>0</v>
      </c>
      <c r="G673" s="11">
        <v>0</v>
      </c>
      <c r="H673" s="25" t="s">
        <v>163</v>
      </c>
      <c r="I673" s="19">
        <v>0</v>
      </c>
      <c r="J673" s="31">
        <v>0.2</v>
      </c>
      <c r="K673" s="32">
        <v>0</v>
      </c>
      <c r="L673" s="32">
        <v>0</v>
      </c>
      <c r="M673" s="32">
        <v>0</v>
      </c>
      <c r="N673" s="32">
        <v>0</v>
      </c>
      <c r="O673" s="32">
        <v>0</v>
      </c>
      <c r="P673" s="32">
        <v>0</v>
      </c>
      <c r="Q673" s="32">
        <v>0</v>
      </c>
      <c r="R673" s="32">
        <v>0</v>
      </c>
      <c r="S673" s="32">
        <v>0</v>
      </c>
      <c r="AL673" t="s">
        <v>240</v>
      </c>
      <c r="AM673" t="s">
        <v>1582</v>
      </c>
      <c r="AN673">
        <v>0</v>
      </c>
      <c r="AO673">
        <v>999</v>
      </c>
      <c r="AQ673">
        <v>1</v>
      </c>
      <c r="AS673" t="s">
        <v>163</v>
      </c>
    </row>
    <row r="674" spans="2:45">
      <c r="B674" s="28" t="s">
        <v>1583</v>
      </c>
      <c r="C674" s="21" t="s">
        <v>224</v>
      </c>
      <c r="D674" s="22" t="s">
        <v>1584</v>
      </c>
      <c r="E674" s="23">
        <v>0.25</v>
      </c>
      <c r="F674" s="24">
        <v>0</v>
      </c>
      <c r="G674" s="11">
        <v>0</v>
      </c>
      <c r="H674" s="25" t="s">
        <v>163</v>
      </c>
      <c r="I674" s="19">
        <v>0</v>
      </c>
      <c r="J674" s="31">
        <v>0.2</v>
      </c>
      <c r="K674" s="32">
        <v>0</v>
      </c>
      <c r="L674" s="32">
        <v>0</v>
      </c>
      <c r="M674" s="32">
        <v>0</v>
      </c>
      <c r="N674" s="32">
        <v>0</v>
      </c>
      <c r="O674" s="32">
        <v>0</v>
      </c>
      <c r="P674" s="32">
        <v>0</v>
      </c>
      <c r="Q674" s="32">
        <v>0</v>
      </c>
      <c r="R674" s="32">
        <v>0</v>
      </c>
      <c r="S674" s="32">
        <v>0</v>
      </c>
      <c r="AL674" t="s">
        <v>240</v>
      </c>
      <c r="AM674" t="s">
        <v>1585</v>
      </c>
      <c r="AN674">
        <v>0</v>
      </c>
      <c r="AO674">
        <v>999</v>
      </c>
      <c r="AQ674">
        <v>1</v>
      </c>
      <c r="AS674" t="s">
        <v>163</v>
      </c>
    </row>
    <row r="675" spans="2:45">
      <c r="B675" s="28" t="s">
        <v>1586</v>
      </c>
      <c r="C675" s="21" t="s">
        <v>224</v>
      </c>
      <c r="D675" s="22" t="s">
        <v>318</v>
      </c>
      <c r="E675" s="23">
        <v>0.25</v>
      </c>
      <c r="F675" s="24">
        <v>0</v>
      </c>
      <c r="G675" s="11">
        <v>0</v>
      </c>
      <c r="H675" s="25" t="s">
        <v>163</v>
      </c>
      <c r="I675" s="19">
        <v>0</v>
      </c>
      <c r="J675" s="31">
        <v>0.2</v>
      </c>
      <c r="K675" s="32">
        <v>0</v>
      </c>
      <c r="L675" s="32">
        <v>0</v>
      </c>
      <c r="M675" s="32">
        <v>0</v>
      </c>
      <c r="N675" s="32">
        <v>0</v>
      </c>
      <c r="O675" s="32">
        <v>0</v>
      </c>
      <c r="P675" s="32">
        <v>0</v>
      </c>
      <c r="Q675" s="32">
        <v>0</v>
      </c>
      <c r="R675" s="32">
        <v>0</v>
      </c>
      <c r="S675" s="32">
        <v>0</v>
      </c>
      <c r="AL675" t="s">
        <v>240</v>
      </c>
      <c r="AM675" t="s">
        <v>1587</v>
      </c>
      <c r="AN675">
        <v>0</v>
      </c>
      <c r="AO675">
        <v>999</v>
      </c>
      <c r="AQ675">
        <v>1</v>
      </c>
      <c r="AS675" t="s">
        <v>163</v>
      </c>
    </row>
    <row r="676" spans="2:45">
      <c r="B676" s="28" t="s">
        <v>1588</v>
      </c>
      <c r="C676" s="21" t="s">
        <v>224</v>
      </c>
      <c r="D676" s="22" t="s">
        <v>1589</v>
      </c>
      <c r="E676" s="23">
        <v>0.25</v>
      </c>
      <c r="F676" s="24">
        <v>0</v>
      </c>
      <c r="G676" s="11">
        <v>0</v>
      </c>
      <c r="H676" s="25" t="s">
        <v>163</v>
      </c>
      <c r="I676" s="19">
        <v>0</v>
      </c>
      <c r="J676" s="31">
        <v>0.2</v>
      </c>
      <c r="K676" s="32">
        <v>0</v>
      </c>
      <c r="L676" s="32">
        <v>0</v>
      </c>
      <c r="M676" s="32">
        <v>0</v>
      </c>
      <c r="N676" s="32">
        <v>0</v>
      </c>
      <c r="O676" s="32">
        <v>0</v>
      </c>
      <c r="P676" s="32">
        <v>0</v>
      </c>
      <c r="Q676" s="32">
        <v>0</v>
      </c>
      <c r="R676" s="32">
        <v>0</v>
      </c>
      <c r="S676" s="32">
        <v>0</v>
      </c>
      <c r="AL676" t="s">
        <v>240</v>
      </c>
      <c r="AM676" t="s">
        <v>1590</v>
      </c>
      <c r="AN676">
        <v>0</v>
      </c>
      <c r="AO676">
        <v>999</v>
      </c>
      <c r="AQ676">
        <v>1</v>
      </c>
      <c r="AS676" t="s">
        <v>163</v>
      </c>
    </row>
    <row r="677" spans="2:45">
      <c r="B677" s="28" t="s">
        <v>1591</v>
      </c>
      <c r="C677" s="21" t="s">
        <v>224</v>
      </c>
      <c r="D677" s="22" t="s">
        <v>1592</v>
      </c>
      <c r="E677" s="23">
        <v>0.25</v>
      </c>
      <c r="F677" s="24">
        <v>0</v>
      </c>
      <c r="G677" s="11">
        <v>0</v>
      </c>
      <c r="H677" s="25" t="s">
        <v>163</v>
      </c>
      <c r="I677" s="19">
        <v>0</v>
      </c>
      <c r="J677" s="31">
        <v>0.2</v>
      </c>
      <c r="K677" s="32">
        <v>0</v>
      </c>
      <c r="L677" s="32">
        <v>0</v>
      </c>
      <c r="M677" s="32">
        <v>0</v>
      </c>
      <c r="N677" s="32">
        <v>0</v>
      </c>
      <c r="O677" s="32">
        <v>0</v>
      </c>
      <c r="P677" s="32">
        <v>0</v>
      </c>
      <c r="Q677" s="32">
        <v>0</v>
      </c>
      <c r="R677" s="32">
        <v>0</v>
      </c>
      <c r="S677" s="32">
        <v>0</v>
      </c>
      <c r="AL677" t="s">
        <v>240</v>
      </c>
      <c r="AM677" t="s">
        <v>214</v>
      </c>
      <c r="AN677">
        <v>0</v>
      </c>
      <c r="AO677">
        <v>999</v>
      </c>
      <c r="AQ677">
        <v>1</v>
      </c>
      <c r="AS677" t="s">
        <v>163</v>
      </c>
    </row>
    <row r="678" spans="2:45">
      <c r="B678" s="28" t="s">
        <v>1593</v>
      </c>
      <c r="C678" s="21" t="s">
        <v>224</v>
      </c>
      <c r="D678" s="22" t="s">
        <v>1594</v>
      </c>
      <c r="E678" s="23">
        <v>0.25</v>
      </c>
      <c r="F678" s="24">
        <v>0</v>
      </c>
      <c r="G678" s="11">
        <v>0</v>
      </c>
      <c r="H678" s="25" t="s">
        <v>163</v>
      </c>
      <c r="I678" s="19">
        <v>0</v>
      </c>
      <c r="J678" s="31">
        <v>0.2</v>
      </c>
      <c r="K678" s="32">
        <v>0</v>
      </c>
      <c r="L678" s="32">
        <v>0</v>
      </c>
      <c r="M678" s="32">
        <v>0</v>
      </c>
      <c r="N678" s="32">
        <v>0</v>
      </c>
      <c r="O678" s="32">
        <v>0</v>
      </c>
      <c r="P678" s="32">
        <v>0</v>
      </c>
      <c r="Q678" s="32">
        <v>0</v>
      </c>
      <c r="R678" s="32">
        <v>0</v>
      </c>
      <c r="S678" s="32">
        <v>0</v>
      </c>
      <c r="AL678" t="s">
        <v>240</v>
      </c>
      <c r="AM678" t="s">
        <v>1595</v>
      </c>
      <c r="AN678">
        <v>0</v>
      </c>
      <c r="AO678">
        <v>999</v>
      </c>
      <c r="AQ678">
        <v>1</v>
      </c>
      <c r="AS678" t="s">
        <v>163</v>
      </c>
    </row>
    <row r="679" spans="2:45">
      <c r="B679" s="28" t="s">
        <v>1596</v>
      </c>
      <c r="C679" s="21" t="s">
        <v>224</v>
      </c>
      <c r="D679" s="22" t="s">
        <v>1597</v>
      </c>
      <c r="E679" s="23">
        <v>0.25</v>
      </c>
      <c r="F679" s="24">
        <v>0</v>
      </c>
      <c r="G679" s="11">
        <v>0</v>
      </c>
      <c r="H679" s="25" t="s">
        <v>163</v>
      </c>
      <c r="I679" s="19">
        <v>0</v>
      </c>
      <c r="J679" s="31">
        <v>0.2</v>
      </c>
      <c r="K679" s="32">
        <v>0</v>
      </c>
      <c r="L679" s="32">
        <v>0</v>
      </c>
      <c r="M679" s="32">
        <v>0</v>
      </c>
      <c r="N679" s="32">
        <v>0</v>
      </c>
      <c r="O679" s="32">
        <v>0</v>
      </c>
      <c r="P679" s="32">
        <v>0</v>
      </c>
      <c r="Q679" s="32">
        <v>0</v>
      </c>
      <c r="R679" s="32">
        <v>0</v>
      </c>
      <c r="S679" s="32">
        <v>0</v>
      </c>
      <c r="AL679" t="s">
        <v>240</v>
      </c>
      <c r="AM679" t="s">
        <v>1598</v>
      </c>
      <c r="AN679">
        <v>0</v>
      </c>
      <c r="AO679">
        <v>999</v>
      </c>
      <c r="AQ679">
        <v>1</v>
      </c>
      <c r="AS679" t="s">
        <v>163</v>
      </c>
    </row>
    <row r="680" spans="2:45">
      <c r="B680" s="28" t="s">
        <v>1599</v>
      </c>
      <c r="C680" s="21" t="s">
        <v>224</v>
      </c>
      <c r="D680" s="22" t="s">
        <v>1600</v>
      </c>
      <c r="E680" s="23">
        <v>0.25</v>
      </c>
      <c r="F680" s="24">
        <v>0</v>
      </c>
      <c r="G680" s="11">
        <v>0</v>
      </c>
      <c r="H680" s="25" t="s">
        <v>163</v>
      </c>
      <c r="I680" s="19">
        <v>0</v>
      </c>
      <c r="J680" s="31">
        <v>0.2</v>
      </c>
      <c r="K680" s="32">
        <v>0</v>
      </c>
      <c r="L680" s="32">
        <v>0</v>
      </c>
      <c r="M680" s="32">
        <v>0</v>
      </c>
      <c r="N680" s="32">
        <v>0</v>
      </c>
      <c r="O680" s="32">
        <v>0</v>
      </c>
      <c r="P680" s="32">
        <v>0</v>
      </c>
      <c r="Q680" s="32">
        <v>0</v>
      </c>
      <c r="R680" s="32">
        <v>0</v>
      </c>
      <c r="S680" s="32">
        <v>0</v>
      </c>
      <c r="AL680" t="s">
        <v>240</v>
      </c>
      <c r="AM680" t="s">
        <v>1601</v>
      </c>
      <c r="AN680">
        <v>0</v>
      </c>
      <c r="AO680">
        <v>999</v>
      </c>
      <c r="AQ680">
        <v>1</v>
      </c>
      <c r="AS680" t="s">
        <v>163</v>
      </c>
    </row>
    <row r="681" spans="2:45">
      <c r="B681" s="28" t="s">
        <v>1602</v>
      </c>
      <c r="C681" s="21" t="s">
        <v>224</v>
      </c>
      <c r="D681" s="22" t="s">
        <v>336</v>
      </c>
      <c r="E681" s="23">
        <v>0.25</v>
      </c>
      <c r="F681" s="24">
        <v>0</v>
      </c>
      <c r="G681" s="11">
        <v>0</v>
      </c>
      <c r="H681" s="25" t="s">
        <v>163</v>
      </c>
      <c r="I681" s="19">
        <v>0</v>
      </c>
      <c r="J681" s="31">
        <v>0.2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AL681" t="s">
        <v>240</v>
      </c>
      <c r="AM681" t="s">
        <v>221</v>
      </c>
      <c r="AN681">
        <v>0</v>
      </c>
      <c r="AO681">
        <v>999</v>
      </c>
      <c r="AQ681">
        <v>1</v>
      </c>
      <c r="AS681" t="s">
        <v>163</v>
      </c>
    </row>
    <row r="682" spans="2:45">
      <c r="B682" s="28" t="s">
        <v>1603</v>
      </c>
      <c r="C682" s="21" t="s">
        <v>224</v>
      </c>
      <c r="D682" s="22" t="s">
        <v>352</v>
      </c>
      <c r="E682" s="23">
        <v>0.25</v>
      </c>
      <c r="F682" s="24">
        <v>0</v>
      </c>
      <c r="G682" s="11">
        <v>0</v>
      </c>
      <c r="H682" s="25" t="s">
        <v>163</v>
      </c>
      <c r="I682" s="19">
        <v>0</v>
      </c>
      <c r="J682" s="31">
        <v>0.2</v>
      </c>
      <c r="K682" s="32">
        <v>0</v>
      </c>
      <c r="L682" s="32">
        <v>0</v>
      </c>
      <c r="M682" s="32">
        <v>0</v>
      </c>
      <c r="N682" s="32">
        <v>0</v>
      </c>
      <c r="O682" s="32">
        <v>0</v>
      </c>
      <c r="P682" s="32">
        <v>0</v>
      </c>
      <c r="Q682" s="32">
        <v>0</v>
      </c>
      <c r="R682" s="32">
        <v>0</v>
      </c>
      <c r="S682" s="32">
        <v>0</v>
      </c>
      <c r="AL682" t="s">
        <v>240</v>
      </c>
      <c r="AM682" t="s">
        <v>225</v>
      </c>
      <c r="AN682">
        <v>0</v>
      </c>
      <c r="AO682">
        <v>999</v>
      </c>
      <c r="AQ682">
        <v>1</v>
      </c>
      <c r="AS682" t="s">
        <v>163</v>
      </c>
    </row>
    <row r="683" spans="2:45">
      <c r="B683" s="28" t="s">
        <v>1604</v>
      </c>
      <c r="C683" s="21" t="s">
        <v>224</v>
      </c>
      <c r="D683" s="22" t="s">
        <v>1605</v>
      </c>
      <c r="E683" s="23">
        <v>0.25</v>
      </c>
      <c r="F683" s="24">
        <v>0</v>
      </c>
      <c r="G683" s="11">
        <v>0</v>
      </c>
      <c r="H683" s="25" t="s">
        <v>163</v>
      </c>
      <c r="I683" s="19">
        <v>0</v>
      </c>
      <c r="J683" s="31">
        <v>0.2</v>
      </c>
      <c r="K683" s="32">
        <v>0</v>
      </c>
      <c r="L683" s="32">
        <v>0</v>
      </c>
      <c r="M683" s="32">
        <v>0</v>
      </c>
      <c r="N683" s="32">
        <v>0</v>
      </c>
      <c r="O683" s="32">
        <v>0</v>
      </c>
      <c r="P683" s="32">
        <v>0</v>
      </c>
      <c r="Q683" s="32">
        <v>0</v>
      </c>
      <c r="R683" s="32">
        <v>0</v>
      </c>
      <c r="S683" s="32">
        <v>0</v>
      </c>
      <c r="AL683" t="s">
        <v>240</v>
      </c>
      <c r="AM683" t="s">
        <v>1356</v>
      </c>
      <c r="AN683">
        <v>0</v>
      </c>
      <c r="AO683">
        <v>999</v>
      </c>
      <c r="AQ683">
        <v>1</v>
      </c>
      <c r="AS683" t="s">
        <v>163</v>
      </c>
    </row>
    <row r="684" spans="2:45">
      <c r="B684" s="28" t="s">
        <v>1606</v>
      </c>
      <c r="C684" s="21" t="s">
        <v>224</v>
      </c>
      <c r="D684" s="22" t="s">
        <v>1607</v>
      </c>
      <c r="E684" s="23">
        <v>0.25</v>
      </c>
      <c r="F684" s="24">
        <v>0</v>
      </c>
      <c r="G684" s="11">
        <v>0</v>
      </c>
      <c r="H684" s="25" t="s">
        <v>163</v>
      </c>
      <c r="I684" s="19">
        <v>0</v>
      </c>
      <c r="J684" s="31">
        <v>0.2</v>
      </c>
      <c r="K684" s="32">
        <v>0</v>
      </c>
      <c r="L684" s="32">
        <v>0</v>
      </c>
      <c r="M684" s="32">
        <v>0</v>
      </c>
      <c r="N684" s="32">
        <v>0</v>
      </c>
      <c r="O684" s="32">
        <v>0</v>
      </c>
      <c r="P684" s="32">
        <v>0</v>
      </c>
      <c r="Q684" s="32">
        <v>0</v>
      </c>
      <c r="R684" s="32">
        <v>0</v>
      </c>
      <c r="S684" s="32">
        <v>0</v>
      </c>
      <c r="AL684" t="s">
        <v>240</v>
      </c>
      <c r="AM684" t="s">
        <v>254</v>
      </c>
      <c r="AN684">
        <v>0</v>
      </c>
      <c r="AO684">
        <v>999</v>
      </c>
      <c r="AQ684">
        <v>1</v>
      </c>
      <c r="AS684" t="s">
        <v>163</v>
      </c>
    </row>
    <row r="685" spans="2:45">
      <c r="B685" s="28" t="s">
        <v>1608</v>
      </c>
      <c r="C685" s="21" t="s">
        <v>224</v>
      </c>
      <c r="D685" s="22" t="s">
        <v>1609</v>
      </c>
      <c r="E685" s="23">
        <v>0.25</v>
      </c>
      <c r="F685" s="24">
        <v>0</v>
      </c>
      <c r="G685" s="11">
        <v>0</v>
      </c>
      <c r="H685" s="25" t="s">
        <v>163</v>
      </c>
      <c r="I685" s="19">
        <v>0</v>
      </c>
      <c r="J685" s="31">
        <v>0.2</v>
      </c>
      <c r="K685" s="32">
        <v>0</v>
      </c>
      <c r="L685" s="32">
        <v>0</v>
      </c>
      <c r="M685" s="32">
        <v>0</v>
      </c>
      <c r="N685" s="32">
        <v>0</v>
      </c>
      <c r="O685" s="32">
        <v>0</v>
      </c>
      <c r="P685" s="32">
        <v>0</v>
      </c>
      <c r="Q685" s="32">
        <v>0</v>
      </c>
      <c r="R685" s="32">
        <v>0</v>
      </c>
      <c r="S685" s="32">
        <v>0</v>
      </c>
      <c r="AL685" t="s">
        <v>240</v>
      </c>
      <c r="AM685" t="s">
        <v>1610</v>
      </c>
      <c r="AN685">
        <v>0</v>
      </c>
      <c r="AO685">
        <v>999</v>
      </c>
      <c r="AQ685">
        <v>1</v>
      </c>
      <c r="AS685" t="s">
        <v>163</v>
      </c>
    </row>
    <row r="686" spans="2:45">
      <c r="B686" s="28" t="s">
        <v>1611</v>
      </c>
      <c r="C686" s="21" t="s">
        <v>224</v>
      </c>
      <c r="D686" s="22" t="s">
        <v>1612</v>
      </c>
      <c r="E686" s="23">
        <v>0.25</v>
      </c>
      <c r="F686" s="24">
        <v>0</v>
      </c>
      <c r="G686" s="11">
        <v>0</v>
      </c>
      <c r="H686" s="25" t="s">
        <v>163</v>
      </c>
      <c r="I686" s="19">
        <v>0</v>
      </c>
      <c r="J686" s="31">
        <v>0.2</v>
      </c>
      <c r="K686" s="32">
        <v>0</v>
      </c>
      <c r="L686" s="32">
        <v>0</v>
      </c>
      <c r="M686" s="32">
        <v>0</v>
      </c>
      <c r="N686" s="32">
        <v>0</v>
      </c>
      <c r="O686" s="32">
        <v>0</v>
      </c>
      <c r="P686" s="32">
        <v>0</v>
      </c>
      <c r="Q686" s="32">
        <v>0</v>
      </c>
      <c r="R686" s="32">
        <v>0</v>
      </c>
      <c r="S686" s="32">
        <v>0</v>
      </c>
      <c r="AL686" t="s">
        <v>240</v>
      </c>
      <c r="AM686" t="s">
        <v>1613</v>
      </c>
      <c r="AN686">
        <v>0</v>
      </c>
      <c r="AO686">
        <v>999</v>
      </c>
      <c r="AQ686">
        <v>1</v>
      </c>
      <c r="AS686" t="s">
        <v>163</v>
      </c>
    </row>
    <row r="687" spans="2:45">
      <c r="B687" s="28" t="s">
        <v>1614</v>
      </c>
      <c r="C687" s="21" t="s">
        <v>224</v>
      </c>
      <c r="D687" s="22" t="s">
        <v>1615</v>
      </c>
      <c r="E687" s="23">
        <v>0.25</v>
      </c>
      <c r="F687" s="24">
        <v>0</v>
      </c>
      <c r="G687" s="11">
        <v>0</v>
      </c>
      <c r="H687" s="25" t="s">
        <v>163</v>
      </c>
      <c r="I687" s="19">
        <v>0</v>
      </c>
      <c r="J687" s="31">
        <v>0.2</v>
      </c>
      <c r="K687" s="32">
        <v>0</v>
      </c>
      <c r="L687" s="32">
        <v>0</v>
      </c>
      <c r="M687" s="32">
        <v>0</v>
      </c>
      <c r="N687" s="32">
        <v>0</v>
      </c>
      <c r="O687" s="32">
        <v>0</v>
      </c>
      <c r="P687" s="32">
        <v>0</v>
      </c>
      <c r="Q687" s="32">
        <v>0</v>
      </c>
      <c r="R687" s="32">
        <v>0</v>
      </c>
      <c r="S687" s="32">
        <v>0</v>
      </c>
      <c r="AL687" t="s">
        <v>240</v>
      </c>
      <c r="AM687" t="s">
        <v>1616</v>
      </c>
      <c r="AN687">
        <v>0</v>
      </c>
      <c r="AO687">
        <v>999</v>
      </c>
      <c r="AQ687">
        <v>1</v>
      </c>
      <c r="AS687" t="s">
        <v>163</v>
      </c>
    </row>
    <row r="688" spans="2:45">
      <c r="B688" s="28" t="s">
        <v>1617</v>
      </c>
      <c r="C688" s="21" t="s">
        <v>224</v>
      </c>
      <c r="D688" s="22" t="s">
        <v>1618</v>
      </c>
      <c r="E688" s="23">
        <v>0.25</v>
      </c>
      <c r="F688" s="24">
        <v>0</v>
      </c>
      <c r="G688" s="11">
        <v>0</v>
      </c>
      <c r="H688" s="25" t="s">
        <v>163</v>
      </c>
      <c r="I688" s="19">
        <v>0</v>
      </c>
      <c r="J688" s="31">
        <v>0.2</v>
      </c>
      <c r="K688" s="32">
        <v>0</v>
      </c>
      <c r="L688" s="32">
        <v>0</v>
      </c>
      <c r="M688" s="32">
        <v>0</v>
      </c>
      <c r="N688" s="32">
        <v>0</v>
      </c>
      <c r="O688" s="32">
        <v>0</v>
      </c>
      <c r="P688" s="32">
        <v>0</v>
      </c>
      <c r="Q688" s="32">
        <v>0</v>
      </c>
      <c r="R688" s="32">
        <v>0</v>
      </c>
      <c r="S688" s="32">
        <v>0</v>
      </c>
      <c r="AL688" t="s">
        <v>240</v>
      </c>
      <c r="AM688" t="s">
        <v>1619</v>
      </c>
      <c r="AN688">
        <v>0</v>
      </c>
      <c r="AO688">
        <v>999</v>
      </c>
      <c r="AQ688">
        <v>1</v>
      </c>
      <c r="AS688" t="s">
        <v>163</v>
      </c>
    </row>
    <row r="689" spans="2:45">
      <c r="B689" s="28" t="s">
        <v>1620</v>
      </c>
      <c r="C689" s="21" t="s">
        <v>224</v>
      </c>
      <c r="D689" s="22" t="s">
        <v>1621</v>
      </c>
      <c r="E689" s="23">
        <v>0.25</v>
      </c>
      <c r="F689" s="24">
        <v>0</v>
      </c>
      <c r="G689" s="11">
        <v>0</v>
      </c>
      <c r="H689" s="25" t="s">
        <v>163</v>
      </c>
      <c r="I689" s="19">
        <v>0</v>
      </c>
      <c r="J689" s="31">
        <v>0.2</v>
      </c>
      <c r="K689" s="32">
        <v>0</v>
      </c>
      <c r="L689" s="32">
        <v>0</v>
      </c>
      <c r="M689" s="32">
        <v>0</v>
      </c>
      <c r="N689" s="32">
        <v>0</v>
      </c>
      <c r="O689" s="32">
        <v>0</v>
      </c>
      <c r="P689" s="32">
        <v>0</v>
      </c>
      <c r="Q689" s="32">
        <v>0</v>
      </c>
      <c r="R689" s="32">
        <v>0</v>
      </c>
      <c r="S689" s="32">
        <v>0</v>
      </c>
      <c r="AL689" t="s">
        <v>240</v>
      </c>
      <c r="AM689" t="s">
        <v>1622</v>
      </c>
      <c r="AN689">
        <v>0</v>
      </c>
      <c r="AO689">
        <v>999</v>
      </c>
      <c r="AQ689">
        <v>1</v>
      </c>
      <c r="AS689" t="s">
        <v>163</v>
      </c>
    </row>
    <row r="690" spans="2:45">
      <c r="B690" s="28" t="s">
        <v>1623</v>
      </c>
      <c r="C690" s="21" t="s">
        <v>224</v>
      </c>
      <c r="D690" s="22" t="s">
        <v>1624</v>
      </c>
      <c r="E690" s="23">
        <v>0.25</v>
      </c>
      <c r="F690" s="24">
        <v>0</v>
      </c>
      <c r="G690" s="11">
        <v>0</v>
      </c>
      <c r="H690" s="25" t="s">
        <v>163</v>
      </c>
      <c r="I690" s="19">
        <v>0</v>
      </c>
      <c r="J690" s="31">
        <v>0.2</v>
      </c>
      <c r="K690" s="32">
        <v>0</v>
      </c>
      <c r="L690" s="32">
        <v>0</v>
      </c>
      <c r="M690" s="32">
        <v>0</v>
      </c>
      <c r="N690" s="32">
        <v>0</v>
      </c>
      <c r="O690" s="32">
        <v>0</v>
      </c>
      <c r="P690" s="32">
        <v>0</v>
      </c>
      <c r="Q690" s="32">
        <v>0</v>
      </c>
      <c r="R690" s="32">
        <v>0</v>
      </c>
      <c r="S690" s="32">
        <v>0</v>
      </c>
      <c r="AL690" t="s">
        <v>240</v>
      </c>
      <c r="AM690" t="s">
        <v>380</v>
      </c>
      <c r="AN690">
        <v>0</v>
      </c>
      <c r="AO690">
        <v>999</v>
      </c>
      <c r="AQ690">
        <v>1</v>
      </c>
      <c r="AS690" t="s">
        <v>163</v>
      </c>
    </row>
    <row r="691" spans="2:45">
      <c r="B691" s="28" t="s">
        <v>1625</v>
      </c>
      <c r="C691" s="21" t="s">
        <v>224</v>
      </c>
      <c r="D691" s="22" t="s">
        <v>1626</v>
      </c>
      <c r="E691" s="23">
        <v>0.25</v>
      </c>
      <c r="F691" s="24">
        <v>0</v>
      </c>
      <c r="G691" s="11">
        <v>0</v>
      </c>
      <c r="H691" s="25" t="s">
        <v>163</v>
      </c>
      <c r="I691" s="19">
        <v>0</v>
      </c>
      <c r="J691" s="31">
        <v>0.2</v>
      </c>
      <c r="K691" s="32">
        <v>0</v>
      </c>
      <c r="L691" s="32">
        <v>0</v>
      </c>
      <c r="M691" s="32">
        <v>0</v>
      </c>
      <c r="N691" s="32">
        <v>0</v>
      </c>
      <c r="O691" s="32">
        <v>0</v>
      </c>
      <c r="P691" s="32">
        <v>0</v>
      </c>
      <c r="Q691" s="32">
        <v>0</v>
      </c>
      <c r="R691" s="32">
        <v>0</v>
      </c>
      <c r="S691" s="32">
        <v>0</v>
      </c>
      <c r="AL691" t="s">
        <v>240</v>
      </c>
      <c r="AM691" t="s">
        <v>1627</v>
      </c>
      <c r="AN691">
        <v>0</v>
      </c>
      <c r="AO691">
        <v>999</v>
      </c>
      <c r="AQ691">
        <v>1</v>
      </c>
      <c r="AS691" t="s">
        <v>163</v>
      </c>
    </row>
    <row r="692" spans="2:45">
      <c r="B692" s="28" t="s">
        <v>1628</v>
      </c>
      <c r="C692" s="21" t="s">
        <v>224</v>
      </c>
      <c r="D692" s="22" t="s">
        <v>1629</v>
      </c>
      <c r="E692" s="23">
        <v>0.25</v>
      </c>
      <c r="F692" s="24">
        <v>0</v>
      </c>
      <c r="G692" s="11">
        <v>0</v>
      </c>
      <c r="H692" s="25" t="s">
        <v>163</v>
      </c>
      <c r="I692" s="19">
        <v>0</v>
      </c>
      <c r="J692" s="31">
        <v>0.2</v>
      </c>
      <c r="K692" s="32">
        <v>0</v>
      </c>
      <c r="L692" s="32">
        <v>0</v>
      </c>
      <c r="M692" s="32">
        <v>0</v>
      </c>
      <c r="N692" s="32">
        <v>0</v>
      </c>
      <c r="O692" s="32">
        <v>0</v>
      </c>
      <c r="P692" s="32">
        <v>0</v>
      </c>
      <c r="Q692" s="32">
        <v>0</v>
      </c>
      <c r="R692" s="32">
        <v>0</v>
      </c>
      <c r="S692" s="32">
        <v>0</v>
      </c>
      <c r="AL692" t="s">
        <v>240</v>
      </c>
      <c r="AM692" t="s">
        <v>983</v>
      </c>
      <c r="AN692">
        <v>0</v>
      </c>
      <c r="AO692">
        <v>999</v>
      </c>
      <c r="AQ692">
        <v>1</v>
      </c>
      <c r="AS692" t="s">
        <v>163</v>
      </c>
    </row>
    <row r="693" spans="2:45">
      <c r="B693" s="28" t="s">
        <v>1630</v>
      </c>
      <c r="C693" s="21" t="s">
        <v>224</v>
      </c>
      <c r="D693" s="22" t="s">
        <v>439</v>
      </c>
      <c r="E693" s="23">
        <v>0.25</v>
      </c>
      <c r="F693" s="24">
        <v>0</v>
      </c>
      <c r="G693" s="11">
        <v>0</v>
      </c>
      <c r="H693" s="25" t="s">
        <v>163</v>
      </c>
      <c r="I693" s="19">
        <v>0</v>
      </c>
      <c r="J693" s="31">
        <v>0.2</v>
      </c>
      <c r="K693" s="32">
        <v>0</v>
      </c>
      <c r="L693" s="32">
        <v>0</v>
      </c>
      <c r="M693" s="32">
        <v>0</v>
      </c>
      <c r="N693" s="32">
        <v>0</v>
      </c>
      <c r="O693" s="32">
        <v>0</v>
      </c>
      <c r="P693" s="32">
        <v>0</v>
      </c>
      <c r="Q693" s="32">
        <v>0</v>
      </c>
      <c r="R693" s="32">
        <v>0</v>
      </c>
      <c r="S693" s="32">
        <v>0</v>
      </c>
      <c r="AL693" t="s">
        <v>240</v>
      </c>
      <c r="AM693" t="s">
        <v>276</v>
      </c>
      <c r="AN693">
        <v>0</v>
      </c>
      <c r="AO693">
        <v>999</v>
      </c>
      <c r="AQ693">
        <v>1</v>
      </c>
      <c r="AS693" t="s">
        <v>163</v>
      </c>
    </row>
    <row r="694" spans="2:45">
      <c r="B694" s="28" t="s">
        <v>1631</v>
      </c>
      <c r="C694" s="21" t="s">
        <v>228</v>
      </c>
      <c r="D694" s="22" t="s">
        <v>449</v>
      </c>
      <c r="E694" s="23">
        <v>0.25</v>
      </c>
      <c r="F694" s="24">
        <v>0</v>
      </c>
      <c r="G694" s="11">
        <v>0</v>
      </c>
      <c r="H694" s="25" t="s">
        <v>163</v>
      </c>
      <c r="I694" s="19">
        <v>0</v>
      </c>
      <c r="J694" s="31">
        <v>0.2</v>
      </c>
      <c r="K694" s="32">
        <v>0</v>
      </c>
      <c r="L694" s="32">
        <v>0</v>
      </c>
      <c r="M694" s="32">
        <v>0</v>
      </c>
      <c r="N694" s="32">
        <v>0</v>
      </c>
      <c r="O694" s="32">
        <v>0</v>
      </c>
      <c r="P694" s="32">
        <v>0</v>
      </c>
      <c r="Q694" s="32">
        <v>0</v>
      </c>
      <c r="R694" s="32">
        <v>0</v>
      </c>
      <c r="S694" s="32">
        <v>0</v>
      </c>
      <c r="AL694" t="s">
        <v>240</v>
      </c>
      <c r="AM694" t="s">
        <v>280</v>
      </c>
      <c r="AN694">
        <v>0</v>
      </c>
      <c r="AO694">
        <v>999</v>
      </c>
      <c r="AQ694">
        <v>1</v>
      </c>
      <c r="AS694" t="s">
        <v>163</v>
      </c>
    </row>
    <row r="695" spans="2:45">
      <c r="B695" s="28" t="s">
        <v>1632</v>
      </c>
      <c r="C695" s="21" t="s">
        <v>228</v>
      </c>
      <c r="D695" s="22" t="s">
        <v>1633</v>
      </c>
      <c r="E695" s="23">
        <v>0.25</v>
      </c>
      <c r="F695" s="24">
        <v>0</v>
      </c>
      <c r="G695" s="11">
        <v>0</v>
      </c>
      <c r="H695" s="25" t="s">
        <v>163</v>
      </c>
      <c r="I695" s="19">
        <v>0</v>
      </c>
      <c r="J695" s="31">
        <v>0.2</v>
      </c>
      <c r="K695" s="32">
        <v>0</v>
      </c>
      <c r="L695" s="32">
        <v>0</v>
      </c>
      <c r="M695" s="32">
        <v>0</v>
      </c>
      <c r="N695" s="32">
        <v>0</v>
      </c>
      <c r="O695" s="32">
        <v>0</v>
      </c>
      <c r="P695" s="32">
        <v>0</v>
      </c>
      <c r="Q695" s="32">
        <v>0</v>
      </c>
      <c r="R695" s="32">
        <v>0</v>
      </c>
      <c r="S695" s="32">
        <v>0</v>
      </c>
      <c r="AL695" t="s">
        <v>240</v>
      </c>
      <c r="AM695" t="s">
        <v>1634</v>
      </c>
      <c r="AN695">
        <v>0</v>
      </c>
      <c r="AO695">
        <v>999</v>
      </c>
      <c r="AQ695">
        <v>1</v>
      </c>
      <c r="AS695" t="s">
        <v>163</v>
      </c>
    </row>
    <row r="696" spans="2:45">
      <c r="B696" s="28" t="s">
        <v>1635</v>
      </c>
      <c r="C696" s="21" t="s">
        <v>228</v>
      </c>
      <c r="D696" s="22" t="s">
        <v>1636</v>
      </c>
      <c r="E696" s="23">
        <v>0.25</v>
      </c>
      <c r="F696" s="24">
        <v>0</v>
      </c>
      <c r="G696" s="11">
        <v>0</v>
      </c>
      <c r="H696" s="25" t="s">
        <v>163</v>
      </c>
      <c r="I696" s="19">
        <v>0</v>
      </c>
      <c r="J696" s="31">
        <v>0.2</v>
      </c>
      <c r="K696" s="32">
        <v>0</v>
      </c>
      <c r="L696" s="32">
        <v>0</v>
      </c>
      <c r="M696" s="32">
        <v>0</v>
      </c>
      <c r="N696" s="32">
        <v>0</v>
      </c>
      <c r="O696" s="32">
        <v>0</v>
      </c>
      <c r="P696" s="32">
        <v>0</v>
      </c>
      <c r="Q696" s="32">
        <v>0</v>
      </c>
      <c r="R696" s="32">
        <v>0</v>
      </c>
      <c r="S696" s="32">
        <v>0</v>
      </c>
      <c r="AL696" t="s">
        <v>240</v>
      </c>
      <c r="AM696" t="s">
        <v>1637</v>
      </c>
      <c r="AN696">
        <v>0</v>
      </c>
      <c r="AO696">
        <v>999</v>
      </c>
      <c r="AQ696">
        <v>1</v>
      </c>
      <c r="AS696" t="s">
        <v>163</v>
      </c>
    </row>
    <row r="697" spans="2:45">
      <c r="B697" s="28" t="s">
        <v>1638</v>
      </c>
      <c r="C697" s="21" t="s">
        <v>228</v>
      </c>
      <c r="D697" s="22" t="s">
        <v>93</v>
      </c>
      <c r="E697" s="23">
        <v>0.25</v>
      </c>
      <c r="F697" s="24">
        <v>0</v>
      </c>
      <c r="G697" s="11">
        <v>0</v>
      </c>
      <c r="H697" s="25" t="s">
        <v>163</v>
      </c>
      <c r="I697" s="19">
        <v>0</v>
      </c>
      <c r="J697" s="31">
        <v>0.2</v>
      </c>
      <c r="K697" s="32">
        <v>0</v>
      </c>
      <c r="L697" s="32">
        <v>0</v>
      </c>
      <c r="M697" s="32">
        <v>0</v>
      </c>
      <c r="N697" s="32">
        <v>0</v>
      </c>
      <c r="O697" s="32">
        <v>0</v>
      </c>
      <c r="P697" s="32">
        <v>0</v>
      </c>
      <c r="Q697" s="32">
        <v>0</v>
      </c>
      <c r="R697" s="32">
        <v>0</v>
      </c>
      <c r="S697" s="32">
        <v>0</v>
      </c>
      <c r="AL697" t="s">
        <v>240</v>
      </c>
      <c r="AM697" t="s">
        <v>288</v>
      </c>
      <c r="AN697">
        <v>0</v>
      </c>
      <c r="AO697">
        <v>999</v>
      </c>
      <c r="AQ697">
        <v>1</v>
      </c>
      <c r="AS697" t="s">
        <v>163</v>
      </c>
    </row>
    <row r="698" spans="2:45">
      <c r="B698" s="28" t="s">
        <v>1639</v>
      </c>
      <c r="C698" s="21" t="s">
        <v>228</v>
      </c>
      <c r="D698" s="22" t="s">
        <v>1326</v>
      </c>
      <c r="E698" s="23">
        <v>0.25</v>
      </c>
      <c r="F698" s="24">
        <v>0</v>
      </c>
      <c r="G698" s="11">
        <v>0</v>
      </c>
      <c r="H698" s="25" t="s">
        <v>163</v>
      </c>
      <c r="I698" s="19">
        <v>0</v>
      </c>
      <c r="J698" s="31">
        <v>0.2</v>
      </c>
      <c r="K698" s="32">
        <v>0</v>
      </c>
      <c r="L698" s="32">
        <v>0</v>
      </c>
      <c r="M698" s="32">
        <v>0</v>
      </c>
      <c r="N698" s="32">
        <v>0</v>
      </c>
      <c r="O698" s="32">
        <v>0</v>
      </c>
      <c r="P698" s="32">
        <v>0</v>
      </c>
      <c r="Q698" s="32">
        <v>0</v>
      </c>
      <c r="R698" s="32">
        <v>0</v>
      </c>
      <c r="S698" s="32">
        <v>0</v>
      </c>
      <c r="AL698" t="s">
        <v>240</v>
      </c>
      <c r="AM698" t="s">
        <v>1640</v>
      </c>
      <c r="AN698">
        <v>0</v>
      </c>
      <c r="AO698">
        <v>999</v>
      </c>
      <c r="AQ698">
        <v>1</v>
      </c>
      <c r="AS698" t="s">
        <v>163</v>
      </c>
    </row>
    <row r="699" spans="2:45">
      <c r="B699" s="28" t="s">
        <v>1641</v>
      </c>
      <c r="C699" s="21" t="s">
        <v>228</v>
      </c>
      <c r="D699" s="22" t="s">
        <v>1642</v>
      </c>
      <c r="E699" s="23">
        <v>0.25</v>
      </c>
      <c r="F699" s="24">
        <v>0</v>
      </c>
      <c r="G699" s="11">
        <v>0</v>
      </c>
      <c r="H699" s="25" t="s">
        <v>163</v>
      </c>
      <c r="I699" s="19">
        <v>0</v>
      </c>
      <c r="J699" s="31">
        <v>0.2</v>
      </c>
      <c r="K699" s="32">
        <v>0</v>
      </c>
      <c r="L699" s="32">
        <v>0</v>
      </c>
      <c r="M699" s="32">
        <v>0</v>
      </c>
      <c r="N699" s="32">
        <v>0</v>
      </c>
      <c r="O699" s="32">
        <v>0</v>
      </c>
      <c r="P699" s="32">
        <v>0</v>
      </c>
      <c r="Q699" s="32">
        <v>0</v>
      </c>
      <c r="R699" s="32">
        <v>0</v>
      </c>
      <c r="S699" s="32">
        <v>0</v>
      </c>
      <c r="AL699" t="s">
        <v>240</v>
      </c>
      <c r="AM699" t="s">
        <v>1643</v>
      </c>
      <c r="AN699">
        <v>0</v>
      </c>
      <c r="AO699">
        <v>999</v>
      </c>
      <c r="AQ699">
        <v>1</v>
      </c>
      <c r="AS699" t="s">
        <v>163</v>
      </c>
    </row>
    <row r="700" spans="2:45">
      <c r="B700" s="28" t="s">
        <v>1644</v>
      </c>
      <c r="C700" s="21" t="s">
        <v>228</v>
      </c>
      <c r="D700" s="22" t="s">
        <v>211</v>
      </c>
      <c r="E700" s="23">
        <v>0.25</v>
      </c>
      <c r="F700" s="24">
        <v>0</v>
      </c>
      <c r="G700" s="11">
        <v>0</v>
      </c>
      <c r="H700" s="25" t="s">
        <v>163</v>
      </c>
      <c r="I700" s="19">
        <v>0</v>
      </c>
      <c r="J700" s="31">
        <v>0.2</v>
      </c>
      <c r="K700" s="32">
        <v>0</v>
      </c>
      <c r="L700" s="32">
        <v>0</v>
      </c>
      <c r="M700" s="32">
        <v>0</v>
      </c>
      <c r="N700" s="32">
        <v>0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  <c r="AL700" t="s">
        <v>240</v>
      </c>
      <c r="AM700" t="s">
        <v>1645</v>
      </c>
      <c r="AN700">
        <v>0</v>
      </c>
      <c r="AO700">
        <v>999</v>
      </c>
      <c r="AQ700">
        <v>1</v>
      </c>
      <c r="AS700" t="s">
        <v>163</v>
      </c>
    </row>
    <row r="701" spans="2:45">
      <c r="B701" s="28" t="s">
        <v>1646</v>
      </c>
      <c r="C701" s="21" t="s">
        <v>228</v>
      </c>
      <c r="D701" s="22" t="s">
        <v>214</v>
      </c>
      <c r="E701" s="23">
        <v>0.25</v>
      </c>
      <c r="F701" s="24">
        <v>0</v>
      </c>
      <c r="G701" s="11">
        <v>0</v>
      </c>
      <c r="H701" s="25" t="s">
        <v>163</v>
      </c>
      <c r="I701" s="19">
        <v>0</v>
      </c>
      <c r="J701" s="31">
        <v>0.2</v>
      </c>
      <c r="K701" s="32">
        <v>0</v>
      </c>
      <c r="L701" s="32">
        <v>0</v>
      </c>
      <c r="M701" s="32">
        <v>0</v>
      </c>
      <c r="N701" s="32">
        <v>0</v>
      </c>
      <c r="O701" s="32">
        <v>0</v>
      </c>
      <c r="P701" s="32">
        <v>0</v>
      </c>
      <c r="Q701" s="32">
        <v>0</v>
      </c>
      <c r="R701" s="32">
        <v>0</v>
      </c>
      <c r="S701" s="32">
        <v>0</v>
      </c>
      <c r="AL701" t="s">
        <v>240</v>
      </c>
      <c r="AM701" t="s">
        <v>1647</v>
      </c>
      <c r="AN701">
        <v>0</v>
      </c>
      <c r="AO701">
        <v>999</v>
      </c>
      <c r="AQ701">
        <v>1</v>
      </c>
      <c r="AS701" t="s">
        <v>163</v>
      </c>
    </row>
    <row r="702" spans="2:45">
      <c r="B702" s="28" t="s">
        <v>1648</v>
      </c>
      <c r="C702" s="21" t="s">
        <v>228</v>
      </c>
      <c r="D702" s="22" t="s">
        <v>1339</v>
      </c>
      <c r="E702" s="23">
        <v>0.25</v>
      </c>
      <c r="F702" s="24">
        <v>0</v>
      </c>
      <c r="G702" s="11">
        <v>0</v>
      </c>
      <c r="H702" s="25" t="s">
        <v>163</v>
      </c>
      <c r="I702" s="19">
        <v>0</v>
      </c>
      <c r="J702" s="31">
        <v>0.2</v>
      </c>
      <c r="K702" s="32">
        <v>0</v>
      </c>
      <c r="L702" s="32">
        <v>0</v>
      </c>
      <c r="M702" s="32">
        <v>0</v>
      </c>
      <c r="N702" s="32">
        <v>0</v>
      </c>
      <c r="O702" s="32">
        <v>0</v>
      </c>
      <c r="P702" s="32">
        <v>0</v>
      </c>
      <c r="Q702" s="32">
        <v>0</v>
      </c>
      <c r="R702" s="32">
        <v>0</v>
      </c>
      <c r="S702" s="32">
        <v>0</v>
      </c>
      <c r="AL702" t="s">
        <v>240</v>
      </c>
      <c r="AM702" t="s">
        <v>1034</v>
      </c>
      <c r="AN702">
        <v>0</v>
      </c>
      <c r="AO702">
        <v>999</v>
      </c>
      <c r="AQ702">
        <v>1</v>
      </c>
      <c r="AS702" t="s">
        <v>163</v>
      </c>
    </row>
    <row r="703" spans="2:45">
      <c r="B703" s="28" t="s">
        <v>1649</v>
      </c>
      <c r="C703" s="21" t="s">
        <v>228</v>
      </c>
      <c r="D703" s="22" t="s">
        <v>1650</v>
      </c>
      <c r="E703" s="23">
        <v>0.25</v>
      </c>
      <c r="F703" s="24">
        <v>0</v>
      </c>
      <c r="G703" s="11">
        <v>0</v>
      </c>
      <c r="H703" s="25" t="s">
        <v>163</v>
      </c>
      <c r="I703" s="19">
        <v>0</v>
      </c>
      <c r="J703" s="31">
        <v>0.2</v>
      </c>
      <c r="K703" s="32">
        <v>0</v>
      </c>
      <c r="L703" s="32">
        <v>0</v>
      </c>
      <c r="M703" s="32">
        <v>0</v>
      </c>
      <c r="N703" s="32">
        <v>0</v>
      </c>
      <c r="O703" s="32">
        <v>0</v>
      </c>
      <c r="P703" s="32">
        <v>0</v>
      </c>
      <c r="Q703" s="32">
        <v>0</v>
      </c>
      <c r="R703" s="32">
        <v>0</v>
      </c>
      <c r="S703" s="32">
        <v>0</v>
      </c>
      <c r="AL703" t="s">
        <v>240</v>
      </c>
      <c r="AM703" t="s">
        <v>1397</v>
      </c>
      <c r="AN703">
        <v>0</v>
      </c>
      <c r="AO703">
        <v>999</v>
      </c>
      <c r="AQ703">
        <v>1</v>
      </c>
      <c r="AS703" t="s">
        <v>163</v>
      </c>
    </row>
    <row r="704" spans="2:45">
      <c r="B704" s="28" t="s">
        <v>1651</v>
      </c>
      <c r="C704" s="21" t="s">
        <v>228</v>
      </c>
      <c r="D704" s="22" t="s">
        <v>1601</v>
      </c>
      <c r="E704" s="23">
        <v>0.25</v>
      </c>
      <c r="F704" s="24">
        <v>0</v>
      </c>
      <c r="G704" s="11">
        <v>0</v>
      </c>
      <c r="H704" s="25" t="s">
        <v>163</v>
      </c>
      <c r="I704" s="19">
        <v>0</v>
      </c>
      <c r="J704" s="31">
        <v>0.2</v>
      </c>
      <c r="K704" s="32">
        <v>0</v>
      </c>
      <c r="L704" s="32">
        <v>0</v>
      </c>
      <c r="M704" s="32">
        <v>0</v>
      </c>
      <c r="N704" s="32">
        <v>0</v>
      </c>
      <c r="O704" s="32">
        <v>0</v>
      </c>
      <c r="P704" s="32">
        <v>0</v>
      </c>
      <c r="Q704" s="32">
        <v>0</v>
      </c>
      <c r="R704" s="32">
        <v>0</v>
      </c>
      <c r="S704" s="32">
        <v>0</v>
      </c>
      <c r="AL704" t="s">
        <v>240</v>
      </c>
      <c r="AM704" t="s">
        <v>1652</v>
      </c>
      <c r="AN704">
        <v>0</v>
      </c>
      <c r="AO704">
        <v>999</v>
      </c>
      <c r="AQ704">
        <v>1</v>
      </c>
      <c r="AS704" t="s">
        <v>163</v>
      </c>
    </row>
    <row r="705" spans="2:45">
      <c r="B705" s="28" t="s">
        <v>1653</v>
      </c>
      <c r="C705" s="21" t="s">
        <v>228</v>
      </c>
      <c r="D705" s="22" t="s">
        <v>221</v>
      </c>
      <c r="E705" s="23">
        <v>0.25</v>
      </c>
      <c r="F705" s="24">
        <v>0</v>
      </c>
      <c r="G705" s="11">
        <v>0</v>
      </c>
      <c r="H705" s="25" t="s">
        <v>163</v>
      </c>
      <c r="I705" s="19">
        <v>0</v>
      </c>
      <c r="J705" s="31">
        <v>0.2</v>
      </c>
      <c r="K705" s="32">
        <v>0</v>
      </c>
      <c r="L705" s="32">
        <v>0</v>
      </c>
      <c r="M705" s="32">
        <v>0</v>
      </c>
      <c r="N705" s="32">
        <v>0</v>
      </c>
      <c r="O705" s="32">
        <v>0</v>
      </c>
      <c r="P705" s="32">
        <v>0</v>
      </c>
      <c r="Q705" s="32">
        <v>0</v>
      </c>
      <c r="R705" s="32">
        <v>0</v>
      </c>
      <c r="S705" s="32">
        <v>0</v>
      </c>
      <c r="AL705" t="s">
        <v>240</v>
      </c>
      <c r="AM705" t="s">
        <v>1400</v>
      </c>
      <c r="AN705">
        <v>0</v>
      </c>
      <c r="AO705">
        <v>999</v>
      </c>
      <c r="AQ705">
        <v>1</v>
      </c>
      <c r="AS705" t="s">
        <v>163</v>
      </c>
    </row>
    <row r="706" spans="2:45">
      <c r="B706" s="28" t="s">
        <v>1654</v>
      </c>
      <c r="C706" s="21" t="s">
        <v>228</v>
      </c>
      <c r="D706" s="22" t="s">
        <v>225</v>
      </c>
      <c r="E706" s="23">
        <v>0.25</v>
      </c>
      <c r="F706" s="24">
        <v>0</v>
      </c>
      <c r="G706" s="11">
        <v>0</v>
      </c>
      <c r="H706" s="25" t="s">
        <v>163</v>
      </c>
      <c r="I706" s="19">
        <v>0</v>
      </c>
      <c r="J706" s="31">
        <v>0.2</v>
      </c>
      <c r="K706" s="32">
        <v>0</v>
      </c>
      <c r="L706" s="32">
        <v>0</v>
      </c>
      <c r="M706" s="32">
        <v>0</v>
      </c>
      <c r="N706" s="32">
        <v>0</v>
      </c>
      <c r="O706" s="32">
        <v>0</v>
      </c>
      <c r="P706" s="32">
        <v>0</v>
      </c>
      <c r="Q706" s="32">
        <v>0</v>
      </c>
      <c r="R706" s="32">
        <v>0</v>
      </c>
      <c r="S706" s="32">
        <v>0</v>
      </c>
      <c r="AL706" t="s">
        <v>240</v>
      </c>
      <c r="AM706" t="s">
        <v>1048</v>
      </c>
      <c r="AN706">
        <v>0</v>
      </c>
      <c r="AO706">
        <v>999</v>
      </c>
      <c r="AQ706">
        <v>1</v>
      </c>
      <c r="AS706" t="s">
        <v>163</v>
      </c>
    </row>
    <row r="707" spans="2:45">
      <c r="B707" s="28" t="s">
        <v>1655</v>
      </c>
      <c r="C707" s="21" t="s">
        <v>228</v>
      </c>
      <c r="D707" s="22" t="s">
        <v>1356</v>
      </c>
      <c r="E707" s="23">
        <v>0.25</v>
      </c>
      <c r="F707" s="24">
        <v>0</v>
      </c>
      <c r="G707" s="11">
        <v>0</v>
      </c>
      <c r="H707" s="25" t="s">
        <v>163</v>
      </c>
      <c r="I707" s="19">
        <v>0</v>
      </c>
      <c r="J707" s="31">
        <v>0.2</v>
      </c>
      <c r="K707" s="32">
        <v>0</v>
      </c>
      <c r="L707" s="32">
        <v>0</v>
      </c>
      <c r="M707" s="32">
        <v>0</v>
      </c>
      <c r="N707" s="32">
        <v>0</v>
      </c>
      <c r="O707" s="32">
        <v>0</v>
      </c>
      <c r="P707" s="32">
        <v>0</v>
      </c>
      <c r="Q707" s="32">
        <v>0</v>
      </c>
      <c r="R707" s="32">
        <v>0</v>
      </c>
      <c r="S707" s="32">
        <v>0</v>
      </c>
      <c r="AL707" t="s">
        <v>240</v>
      </c>
      <c r="AM707" t="s">
        <v>1656</v>
      </c>
      <c r="AN707">
        <v>0</v>
      </c>
      <c r="AO707">
        <v>999</v>
      </c>
      <c r="AQ707">
        <v>1</v>
      </c>
      <c r="AS707" t="s">
        <v>163</v>
      </c>
    </row>
    <row r="708" spans="2:45">
      <c r="B708" s="28" t="s">
        <v>1657</v>
      </c>
      <c r="C708" s="21" t="s">
        <v>228</v>
      </c>
      <c r="D708" s="22" t="s">
        <v>1658</v>
      </c>
      <c r="E708" s="23">
        <v>0.25</v>
      </c>
      <c r="F708" s="24">
        <v>0</v>
      </c>
      <c r="G708" s="11">
        <v>0</v>
      </c>
      <c r="H708" s="25" t="s">
        <v>163</v>
      </c>
      <c r="I708" s="19">
        <v>0</v>
      </c>
      <c r="J708" s="31">
        <v>0.2</v>
      </c>
      <c r="K708" s="32">
        <v>0</v>
      </c>
      <c r="L708" s="32">
        <v>0</v>
      </c>
      <c r="M708" s="32">
        <v>0</v>
      </c>
      <c r="N708" s="32">
        <v>0</v>
      </c>
      <c r="O708" s="32">
        <v>0</v>
      </c>
      <c r="P708" s="32">
        <v>0</v>
      </c>
      <c r="Q708" s="32">
        <v>0</v>
      </c>
      <c r="R708" s="32">
        <v>0</v>
      </c>
      <c r="S708" s="32">
        <v>0</v>
      </c>
      <c r="AL708" t="s">
        <v>240</v>
      </c>
      <c r="AM708" t="s">
        <v>396</v>
      </c>
      <c r="AN708">
        <v>0</v>
      </c>
      <c r="AO708">
        <v>999</v>
      </c>
      <c r="AQ708">
        <v>1</v>
      </c>
      <c r="AS708" t="s">
        <v>163</v>
      </c>
    </row>
    <row r="709" spans="2:45">
      <c r="B709" s="28" t="s">
        <v>1659</v>
      </c>
      <c r="C709" s="21" t="s">
        <v>228</v>
      </c>
      <c r="D709" s="22" t="s">
        <v>903</v>
      </c>
      <c r="E709" s="23">
        <v>0.25</v>
      </c>
      <c r="F709" s="24">
        <v>0</v>
      </c>
      <c r="G709" s="11">
        <v>0</v>
      </c>
      <c r="H709" s="25" t="s">
        <v>163</v>
      </c>
      <c r="I709" s="19">
        <v>0</v>
      </c>
      <c r="J709" s="31">
        <v>0.2</v>
      </c>
      <c r="K709" s="32">
        <v>0</v>
      </c>
      <c r="L709" s="32">
        <v>0</v>
      </c>
      <c r="M709" s="32">
        <v>0</v>
      </c>
      <c r="N709" s="32">
        <v>0</v>
      </c>
      <c r="O709" s="32">
        <v>0</v>
      </c>
      <c r="P709" s="32">
        <v>0</v>
      </c>
      <c r="Q709" s="32">
        <v>0</v>
      </c>
      <c r="R709" s="32">
        <v>0</v>
      </c>
      <c r="S709" s="32">
        <v>0</v>
      </c>
      <c r="AL709" t="s">
        <v>240</v>
      </c>
      <c r="AM709" t="s">
        <v>1660</v>
      </c>
      <c r="AN709">
        <v>0</v>
      </c>
      <c r="AO709">
        <v>999</v>
      </c>
      <c r="AQ709">
        <v>1</v>
      </c>
      <c r="AS709" t="s">
        <v>163</v>
      </c>
    </row>
    <row r="710" spans="2:45">
      <c r="B710" s="28" t="s">
        <v>1661</v>
      </c>
      <c r="C710" s="21" t="s">
        <v>228</v>
      </c>
      <c r="D710" s="22" t="s">
        <v>250</v>
      </c>
      <c r="E710" s="23">
        <v>0.25</v>
      </c>
      <c r="F710" s="24">
        <v>0</v>
      </c>
      <c r="G710" s="11">
        <v>0</v>
      </c>
      <c r="H710" s="25" t="s">
        <v>163</v>
      </c>
      <c r="I710" s="19">
        <v>0</v>
      </c>
      <c r="J710" s="31">
        <v>0.2</v>
      </c>
      <c r="K710" s="32">
        <v>0</v>
      </c>
      <c r="L710" s="32">
        <v>0</v>
      </c>
      <c r="M710" s="32">
        <v>0</v>
      </c>
      <c r="N710" s="32">
        <v>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  <c r="AL710" t="s">
        <v>240</v>
      </c>
      <c r="AM710" t="s">
        <v>1662</v>
      </c>
      <c r="AN710">
        <v>0</v>
      </c>
      <c r="AO710">
        <v>999</v>
      </c>
      <c r="AQ710">
        <v>1</v>
      </c>
      <c r="AS710" t="s">
        <v>163</v>
      </c>
    </row>
    <row r="711" spans="2:45">
      <c r="B711" s="28" t="s">
        <v>1663</v>
      </c>
      <c r="C711" s="21" t="s">
        <v>228</v>
      </c>
      <c r="D711" s="22" t="s">
        <v>1610</v>
      </c>
      <c r="E711" s="23">
        <v>0.25</v>
      </c>
      <c r="F711" s="24">
        <v>0</v>
      </c>
      <c r="G711" s="11">
        <v>0</v>
      </c>
      <c r="H711" s="25" t="s">
        <v>163</v>
      </c>
      <c r="I711" s="19">
        <v>0</v>
      </c>
      <c r="J711" s="31">
        <v>0.2</v>
      </c>
      <c r="K711" s="32">
        <v>0</v>
      </c>
      <c r="L711" s="32">
        <v>0</v>
      </c>
      <c r="M711" s="32">
        <v>0</v>
      </c>
      <c r="N711" s="32">
        <v>0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  <c r="AL711" t="s">
        <v>240</v>
      </c>
      <c r="AM711" t="s">
        <v>314</v>
      </c>
      <c r="AN711">
        <v>0</v>
      </c>
      <c r="AO711">
        <v>999</v>
      </c>
      <c r="AQ711">
        <v>1</v>
      </c>
      <c r="AS711" t="s">
        <v>163</v>
      </c>
    </row>
    <row r="712" spans="2:45">
      <c r="B712" s="28" t="s">
        <v>1664</v>
      </c>
      <c r="C712" s="21" t="s">
        <v>228</v>
      </c>
      <c r="D712" s="22" t="s">
        <v>368</v>
      </c>
      <c r="E712" s="23">
        <v>0.25</v>
      </c>
      <c r="F712" s="24">
        <v>0</v>
      </c>
      <c r="G712" s="11">
        <v>0</v>
      </c>
      <c r="H712" s="25" t="s">
        <v>163</v>
      </c>
      <c r="I712" s="19">
        <v>0</v>
      </c>
      <c r="J712" s="31">
        <v>0.2</v>
      </c>
      <c r="K712" s="32">
        <v>0</v>
      </c>
      <c r="L712" s="32">
        <v>0</v>
      </c>
      <c r="M712" s="32">
        <v>0</v>
      </c>
      <c r="N712" s="32">
        <v>0</v>
      </c>
      <c r="O712" s="32">
        <v>0</v>
      </c>
      <c r="P712" s="32">
        <v>0</v>
      </c>
      <c r="Q712" s="32">
        <v>0</v>
      </c>
      <c r="R712" s="32">
        <v>0</v>
      </c>
      <c r="S712" s="32">
        <v>0</v>
      </c>
      <c r="AL712" t="s">
        <v>240</v>
      </c>
      <c r="AM712" t="s">
        <v>318</v>
      </c>
      <c r="AN712">
        <v>0</v>
      </c>
      <c r="AO712">
        <v>999</v>
      </c>
      <c r="AQ712">
        <v>1</v>
      </c>
      <c r="AS712" t="s">
        <v>163</v>
      </c>
    </row>
    <row r="713" spans="2:45">
      <c r="B713" s="28" t="s">
        <v>1665</v>
      </c>
      <c r="C713" s="21" t="s">
        <v>228</v>
      </c>
      <c r="D713" s="22" t="s">
        <v>1666</v>
      </c>
      <c r="E713" s="23">
        <v>0.25</v>
      </c>
      <c r="F713" s="24">
        <v>0</v>
      </c>
      <c r="G713" s="11">
        <v>0</v>
      </c>
      <c r="H713" s="25" t="s">
        <v>163</v>
      </c>
      <c r="I713" s="19">
        <v>0</v>
      </c>
      <c r="J713" s="31">
        <v>0.2</v>
      </c>
      <c r="K713" s="32">
        <v>0</v>
      </c>
      <c r="L713" s="32">
        <v>0</v>
      </c>
      <c r="M713" s="32">
        <v>0</v>
      </c>
      <c r="N713" s="32">
        <v>0</v>
      </c>
      <c r="O713" s="32">
        <v>0</v>
      </c>
      <c r="P713" s="32">
        <v>0</v>
      </c>
      <c r="Q713" s="32">
        <v>0</v>
      </c>
      <c r="R713" s="32">
        <v>0</v>
      </c>
      <c r="S713" s="32">
        <v>0</v>
      </c>
      <c r="AL713" t="s">
        <v>240</v>
      </c>
      <c r="AM713" t="s">
        <v>1667</v>
      </c>
      <c r="AN713">
        <v>0</v>
      </c>
      <c r="AO713">
        <v>999</v>
      </c>
      <c r="AQ713">
        <v>1</v>
      </c>
      <c r="AS713" t="s">
        <v>163</v>
      </c>
    </row>
    <row r="714" spans="2:45">
      <c r="B714" s="28" t="s">
        <v>1668</v>
      </c>
      <c r="C714" s="21" t="s">
        <v>228</v>
      </c>
      <c r="D714" s="22" t="s">
        <v>492</v>
      </c>
      <c r="E714" s="23">
        <v>0.25</v>
      </c>
      <c r="F714" s="24">
        <v>0</v>
      </c>
      <c r="G714" s="11">
        <v>0</v>
      </c>
      <c r="H714" s="25" t="s">
        <v>163</v>
      </c>
      <c r="I714" s="19">
        <v>0</v>
      </c>
      <c r="J714" s="31">
        <v>0.2</v>
      </c>
      <c r="K714" s="32">
        <v>0</v>
      </c>
      <c r="L714" s="32">
        <v>0</v>
      </c>
      <c r="M714" s="32">
        <v>0</v>
      </c>
      <c r="N714" s="32">
        <v>0</v>
      </c>
      <c r="O714" s="32">
        <v>0</v>
      </c>
      <c r="P714" s="32">
        <v>0</v>
      </c>
      <c r="Q714" s="32">
        <v>0</v>
      </c>
      <c r="R714" s="32">
        <v>0</v>
      </c>
      <c r="S714" s="32">
        <v>0</v>
      </c>
      <c r="AL714" t="s">
        <v>240</v>
      </c>
      <c r="AM714" t="s">
        <v>322</v>
      </c>
      <c r="AN714">
        <v>0</v>
      </c>
      <c r="AO714">
        <v>999</v>
      </c>
      <c r="AQ714">
        <v>1</v>
      </c>
      <c r="AS714" t="s">
        <v>163</v>
      </c>
    </row>
    <row r="715" spans="2:45">
      <c r="B715" s="28" t="s">
        <v>1669</v>
      </c>
      <c r="C715" s="21" t="s">
        <v>228</v>
      </c>
      <c r="D715" s="22" t="s">
        <v>1670</v>
      </c>
      <c r="E715" s="23">
        <v>0.25</v>
      </c>
      <c r="F715" s="24">
        <v>0</v>
      </c>
      <c r="G715" s="11">
        <v>0</v>
      </c>
      <c r="H715" s="25" t="s">
        <v>163</v>
      </c>
      <c r="I715" s="19">
        <v>0</v>
      </c>
      <c r="J715" s="31">
        <v>0.2</v>
      </c>
      <c r="K715" s="32">
        <v>0</v>
      </c>
      <c r="L715" s="32">
        <v>0</v>
      </c>
      <c r="M715" s="32">
        <v>0</v>
      </c>
      <c r="N715" s="32">
        <v>0</v>
      </c>
      <c r="O715" s="32">
        <v>0</v>
      </c>
      <c r="P715" s="32">
        <v>0</v>
      </c>
      <c r="Q715" s="32">
        <v>0</v>
      </c>
      <c r="R715" s="32">
        <v>0</v>
      </c>
      <c r="S715" s="32">
        <v>0</v>
      </c>
      <c r="AL715" t="s">
        <v>240</v>
      </c>
      <c r="AM715" t="s">
        <v>1671</v>
      </c>
      <c r="AN715">
        <v>0</v>
      </c>
      <c r="AO715">
        <v>999</v>
      </c>
      <c r="AQ715">
        <v>1</v>
      </c>
      <c r="AS715" t="s">
        <v>163</v>
      </c>
    </row>
    <row r="716" spans="2:45">
      <c r="B716" s="28" t="s">
        <v>1672</v>
      </c>
      <c r="C716" s="21" t="s">
        <v>228</v>
      </c>
      <c r="D716" s="22" t="s">
        <v>1673</v>
      </c>
      <c r="E716" s="23">
        <v>0.25</v>
      </c>
      <c r="F716" s="24">
        <v>0</v>
      </c>
      <c r="G716" s="11">
        <v>0</v>
      </c>
      <c r="H716" s="25" t="s">
        <v>163</v>
      </c>
      <c r="I716" s="19">
        <v>0</v>
      </c>
      <c r="J716" s="31">
        <v>0.2</v>
      </c>
      <c r="K716" s="32">
        <v>0</v>
      </c>
      <c r="L716" s="32">
        <v>0</v>
      </c>
      <c r="M716" s="32">
        <v>0</v>
      </c>
      <c r="N716" s="32">
        <v>0</v>
      </c>
      <c r="O716" s="32">
        <v>0</v>
      </c>
      <c r="P716" s="32">
        <v>0</v>
      </c>
      <c r="Q716" s="32">
        <v>0</v>
      </c>
      <c r="R716" s="32">
        <v>0</v>
      </c>
      <c r="S716" s="32">
        <v>0</v>
      </c>
      <c r="AL716" t="s">
        <v>240</v>
      </c>
      <c r="AM716" t="s">
        <v>1674</v>
      </c>
      <c r="AN716">
        <v>0</v>
      </c>
      <c r="AO716">
        <v>999</v>
      </c>
      <c r="AQ716">
        <v>1</v>
      </c>
      <c r="AS716" t="s">
        <v>163</v>
      </c>
    </row>
    <row r="717" spans="2:45">
      <c r="B717" s="28" t="s">
        <v>1675</v>
      </c>
      <c r="C717" s="21" t="s">
        <v>228</v>
      </c>
      <c r="D717" s="22" t="s">
        <v>1360</v>
      </c>
      <c r="E717" s="23">
        <v>0.25</v>
      </c>
      <c r="F717" s="24">
        <v>0</v>
      </c>
      <c r="G717" s="11">
        <v>0</v>
      </c>
      <c r="H717" s="25" t="s">
        <v>163</v>
      </c>
      <c r="I717" s="19">
        <v>0</v>
      </c>
      <c r="J717" s="31">
        <v>0.2</v>
      </c>
      <c r="K717" s="32">
        <v>0</v>
      </c>
      <c r="L717" s="32">
        <v>0</v>
      </c>
      <c r="M717" s="32">
        <v>0</v>
      </c>
      <c r="N717" s="32">
        <v>0</v>
      </c>
      <c r="O717" s="32">
        <v>0</v>
      </c>
      <c r="P717" s="32">
        <v>0</v>
      </c>
      <c r="Q717" s="32">
        <v>0</v>
      </c>
      <c r="R717" s="32">
        <v>0</v>
      </c>
      <c r="S717" s="32">
        <v>0</v>
      </c>
      <c r="AL717" t="s">
        <v>240</v>
      </c>
      <c r="AM717" t="s">
        <v>1676</v>
      </c>
      <c r="AN717">
        <v>0</v>
      </c>
      <c r="AO717">
        <v>999</v>
      </c>
      <c r="AQ717">
        <v>1</v>
      </c>
      <c r="AS717" t="s">
        <v>163</v>
      </c>
    </row>
    <row r="718" spans="2:45">
      <c r="B718" s="28" t="s">
        <v>1677</v>
      </c>
      <c r="C718" s="21" t="s">
        <v>228</v>
      </c>
      <c r="D718" s="22" t="s">
        <v>1142</v>
      </c>
      <c r="E718" s="23">
        <v>0.25</v>
      </c>
      <c r="F718" s="24">
        <v>0</v>
      </c>
      <c r="G718" s="11">
        <v>0</v>
      </c>
      <c r="H718" s="25" t="s">
        <v>163</v>
      </c>
      <c r="I718" s="19">
        <v>0</v>
      </c>
      <c r="J718" s="31">
        <v>0.2</v>
      </c>
      <c r="K718" s="32">
        <v>0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AL718" t="s">
        <v>240</v>
      </c>
      <c r="AM718" t="s">
        <v>1678</v>
      </c>
      <c r="AN718">
        <v>0</v>
      </c>
      <c r="AO718">
        <v>999</v>
      </c>
      <c r="AQ718">
        <v>1</v>
      </c>
      <c r="AS718" t="s">
        <v>163</v>
      </c>
    </row>
    <row r="719" spans="2:45">
      <c r="B719" s="28" t="s">
        <v>1679</v>
      </c>
      <c r="C719" s="21" t="s">
        <v>228</v>
      </c>
      <c r="D719" s="22" t="s">
        <v>380</v>
      </c>
      <c r="E719" s="23">
        <v>0.25</v>
      </c>
      <c r="F719" s="24">
        <v>0</v>
      </c>
      <c r="G719" s="11">
        <v>0</v>
      </c>
      <c r="H719" s="25" t="s">
        <v>163</v>
      </c>
      <c r="I719" s="19">
        <v>0</v>
      </c>
      <c r="J719" s="31">
        <v>0.2</v>
      </c>
      <c r="K719" s="32">
        <v>0</v>
      </c>
      <c r="L719" s="32">
        <v>0</v>
      </c>
      <c r="M719" s="32">
        <v>0</v>
      </c>
      <c r="N719" s="32">
        <v>0</v>
      </c>
      <c r="O719" s="32">
        <v>0</v>
      </c>
      <c r="P719" s="32">
        <v>0</v>
      </c>
      <c r="Q719" s="32">
        <v>0</v>
      </c>
      <c r="R719" s="32">
        <v>0</v>
      </c>
      <c r="S719" s="32">
        <v>0</v>
      </c>
      <c r="AL719" t="s">
        <v>240</v>
      </c>
      <c r="AM719" t="s">
        <v>1680</v>
      </c>
      <c r="AN719">
        <v>0</v>
      </c>
      <c r="AO719">
        <v>999</v>
      </c>
      <c r="AQ719">
        <v>1</v>
      </c>
      <c r="AS719" t="s">
        <v>163</v>
      </c>
    </row>
    <row r="720" spans="2:45">
      <c r="B720" s="28" t="s">
        <v>1681</v>
      </c>
      <c r="C720" s="21" t="s">
        <v>228</v>
      </c>
      <c r="D720" s="22" t="s">
        <v>1373</v>
      </c>
      <c r="E720" s="23">
        <v>0.25</v>
      </c>
      <c r="F720" s="24">
        <v>0</v>
      </c>
      <c r="G720" s="11">
        <v>0</v>
      </c>
      <c r="H720" s="25" t="s">
        <v>163</v>
      </c>
      <c r="I720" s="19">
        <v>0</v>
      </c>
      <c r="J720" s="31">
        <v>0.2</v>
      </c>
      <c r="K720" s="32">
        <v>0</v>
      </c>
      <c r="L720" s="32">
        <v>0</v>
      </c>
      <c r="M720" s="32">
        <v>0</v>
      </c>
      <c r="N720" s="32">
        <v>0</v>
      </c>
      <c r="O720" s="32">
        <v>0</v>
      </c>
      <c r="P720" s="32">
        <v>0</v>
      </c>
      <c r="Q720" s="32">
        <v>0</v>
      </c>
      <c r="R720" s="32">
        <v>0</v>
      </c>
      <c r="S720" s="32">
        <v>0</v>
      </c>
      <c r="AL720" t="s">
        <v>240</v>
      </c>
      <c r="AM720" t="s">
        <v>329</v>
      </c>
      <c r="AN720">
        <v>0</v>
      </c>
      <c r="AO720">
        <v>999</v>
      </c>
      <c r="AQ720">
        <v>1</v>
      </c>
      <c r="AS720" t="s">
        <v>163</v>
      </c>
    </row>
    <row r="721" spans="2:45">
      <c r="B721" s="28" t="s">
        <v>1682</v>
      </c>
      <c r="C721" s="21" t="s">
        <v>228</v>
      </c>
      <c r="D721" s="22" t="s">
        <v>276</v>
      </c>
      <c r="E721" s="23">
        <v>0.25</v>
      </c>
      <c r="F721" s="24">
        <v>0</v>
      </c>
      <c r="G721" s="11">
        <v>0</v>
      </c>
      <c r="H721" s="25" t="s">
        <v>163</v>
      </c>
      <c r="I721" s="19">
        <v>0</v>
      </c>
      <c r="J721" s="31">
        <v>0.2</v>
      </c>
      <c r="K721" s="32">
        <v>0</v>
      </c>
      <c r="L721" s="32">
        <v>0</v>
      </c>
      <c r="M721" s="32">
        <v>0</v>
      </c>
      <c r="N721" s="32">
        <v>0</v>
      </c>
      <c r="O721" s="32">
        <v>0</v>
      </c>
      <c r="P721" s="32">
        <v>0</v>
      </c>
      <c r="Q721" s="32">
        <v>0</v>
      </c>
      <c r="R721" s="32">
        <v>0</v>
      </c>
      <c r="S721" s="32">
        <v>0</v>
      </c>
      <c r="AL721" t="s">
        <v>240</v>
      </c>
      <c r="AM721" t="s">
        <v>332</v>
      </c>
      <c r="AN721">
        <v>0</v>
      </c>
      <c r="AO721">
        <v>999</v>
      </c>
      <c r="AQ721">
        <v>1</v>
      </c>
      <c r="AS721" t="s">
        <v>163</v>
      </c>
    </row>
    <row r="722" spans="2:45">
      <c r="B722" s="28" t="s">
        <v>1683</v>
      </c>
      <c r="C722" s="21" t="s">
        <v>228</v>
      </c>
      <c r="D722" s="22" t="s">
        <v>280</v>
      </c>
      <c r="E722" s="23">
        <v>0.25</v>
      </c>
      <c r="F722" s="24">
        <v>0</v>
      </c>
      <c r="G722" s="11">
        <v>0</v>
      </c>
      <c r="H722" s="25" t="s">
        <v>163</v>
      </c>
      <c r="I722" s="19">
        <v>0</v>
      </c>
      <c r="J722" s="31">
        <v>0.2</v>
      </c>
      <c r="K722" s="32">
        <v>0</v>
      </c>
      <c r="L722" s="32">
        <v>0</v>
      </c>
      <c r="M722" s="32">
        <v>0</v>
      </c>
      <c r="N722" s="32">
        <v>0</v>
      </c>
      <c r="O722" s="32">
        <v>0</v>
      </c>
      <c r="P722" s="32">
        <v>0</v>
      </c>
      <c r="Q722" s="32">
        <v>0</v>
      </c>
      <c r="R722" s="32">
        <v>0</v>
      </c>
      <c r="S722" s="32">
        <v>0</v>
      </c>
      <c r="AL722" t="s">
        <v>240</v>
      </c>
      <c r="AM722" t="s">
        <v>1684</v>
      </c>
      <c r="AN722">
        <v>0</v>
      </c>
      <c r="AO722">
        <v>999</v>
      </c>
      <c r="AQ722">
        <v>1</v>
      </c>
      <c r="AS722" t="s">
        <v>163</v>
      </c>
    </row>
    <row r="723" spans="2:45">
      <c r="B723" s="28" t="s">
        <v>1685</v>
      </c>
      <c r="C723" s="21" t="s">
        <v>228</v>
      </c>
      <c r="D723" s="22" t="s">
        <v>1634</v>
      </c>
      <c r="E723" s="23">
        <v>0.25</v>
      </c>
      <c r="F723" s="24">
        <v>0</v>
      </c>
      <c r="G723" s="11">
        <v>0</v>
      </c>
      <c r="H723" s="25" t="s">
        <v>163</v>
      </c>
      <c r="I723" s="19">
        <v>0</v>
      </c>
      <c r="J723" s="31">
        <v>0.2</v>
      </c>
      <c r="K723" s="32">
        <v>0</v>
      </c>
      <c r="L723" s="32">
        <v>0</v>
      </c>
      <c r="M723" s="32">
        <v>0</v>
      </c>
      <c r="N723" s="32">
        <v>0</v>
      </c>
      <c r="O723" s="32">
        <v>0</v>
      </c>
      <c r="P723" s="32">
        <v>0</v>
      </c>
      <c r="Q723" s="32">
        <v>0</v>
      </c>
      <c r="R723" s="32">
        <v>0</v>
      </c>
      <c r="S723" s="32">
        <v>0</v>
      </c>
      <c r="AL723" t="s">
        <v>240</v>
      </c>
      <c r="AM723" t="s">
        <v>1686</v>
      </c>
      <c r="AN723">
        <v>0</v>
      </c>
      <c r="AO723">
        <v>999</v>
      </c>
      <c r="AQ723">
        <v>1</v>
      </c>
      <c r="AS723" t="s">
        <v>163</v>
      </c>
    </row>
    <row r="724" spans="2:45">
      <c r="B724" s="28" t="s">
        <v>1687</v>
      </c>
      <c r="C724" s="21" t="s">
        <v>228</v>
      </c>
      <c r="D724" s="22" t="s">
        <v>292</v>
      </c>
      <c r="E724" s="23">
        <v>0.25</v>
      </c>
      <c r="F724" s="24">
        <v>0</v>
      </c>
      <c r="G724" s="11">
        <v>0</v>
      </c>
      <c r="H724" s="25" t="s">
        <v>163</v>
      </c>
      <c r="I724" s="19">
        <v>0</v>
      </c>
      <c r="J724" s="31">
        <v>0.2</v>
      </c>
      <c r="K724" s="32">
        <v>0</v>
      </c>
      <c r="L724" s="32">
        <v>0</v>
      </c>
      <c r="M724" s="32">
        <v>0</v>
      </c>
      <c r="N724" s="32">
        <v>0</v>
      </c>
      <c r="O724" s="32">
        <v>0</v>
      </c>
      <c r="P724" s="32">
        <v>0</v>
      </c>
      <c r="Q724" s="32">
        <v>0</v>
      </c>
      <c r="R724" s="32">
        <v>0</v>
      </c>
      <c r="S724" s="32">
        <v>0</v>
      </c>
      <c r="AL724" t="s">
        <v>240</v>
      </c>
      <c r="AM724" t="s">
        <v>1600</v>
      </c>
      <c r="AN724">
        <v>0</v>
      </c>
      <c r="AO724">
        <v>999</v>
      </c>
      <c r="AQ724">
        <v>1</v>
      </c>
      <c r="AS724" t="s">
        <v>163</v>
      </c>
    </row>
    <row r="725" spans="2:45">
      <c r="B725" s="28" t="s">
        <v>1688</v>
      </c>
      <c r="C725" s="21" t="s">
        <v>228</v>
      </c>
      <c r="D725" s="22" t="s">
        <v>1388</v>
      </c>
      <c r="E725" s="23">
        <v>0.25</v>
      </c>
      <c r="F725" s="24">
        <v>0</v>
      </c>
      <c r="G725" s="11">
        <v>0</v>
      </c>
      <c r="H725" s="25" t="s">
        <v>163</v>
      </c>
      <c r="I725" s="19">
        <v>0</v>
      </c>
      <c r="J725" s="31">
        <v>0.2</v>
      </c>
      <c r="K725" s="32">
        <v>0</v>
      </c>
      <c r="L725" s="32">
        <v>0</v>
      </c>
      <c r="M725" s="32">
        <v>0</v>
      </c>
      <c r="N725" s="32">
        <v>0</v>
      </c>
      <c r="O725" s="32">
        <v>0</v>
      </c>
      <c r="P725" s="32">
        <v>0</v>
      </c>
      <c r="Q725" s="32">
        <v>0</v>
      </c>
      <c r="R725" s="32">
        <v>0</v>
      </c>
      <c r="S725" s="32">
        <v>0</v>
      </c>
      <c r="AL725" t="s">
        <v>240</v>
      </c>
      <c r="AM725" t="s">
        <v>336</v>
      </c>
      <c r="AN725">
        <v>0</v>
      </c>
      <c r="AO725">
        <v>999</v>
      </c>
      <c r="AQ725">
        <v>1</v>
      </c>
      <c r="AS725" t="s">
        <v>163</v>
      </c>
    </row>
    <row r="726" spans="2:45">
      <c r="B726" s="28" t="s">
        <v>1689</v>
      </c>
      <c r="C726" s="21" t="s">
        <v>228</v>
      </c>
      <c r="D726" s="22" t="s">
        <v>665</v>
      </c>
      <c r="E726" s="23">
        <v>0.25</v>
      </c>
      <c r="F726" s="24">
        <v>0</v>
      </c>
      <c r="G726" s="11">
        <v>0</v>
      </c>
      <c r="H726" s="25" t="s">
        <v>163</v>
      </c>
      <c r="I726" s="19">
        <v>0</v>
      </c>
      <c r="J726" s="31">
        <v>0.2</v>
      </c>
      <c r="K726" s="32">
        <v>0</v>
      </c>
      <c r="L726" s="32">
        <v>0</v>
      </c>
      <c r="M726" s="32">
        <v>0</v>
      </c>
      <c r="N726" s="32">
        <v>0</v>
      </c>
      <c r="O726" s="32">
        <v>0</v>
      </c>
      <c r="P726" s="32">
        <v>0</v>
      </c>
      <c r="Q726" s="32">
        <v>0</v>
      </c>
      <c r="R726" s="32">
        <v>0</v>
      </c>
      <c r="S726" s="32">
        <v>0</v>
      </c>
      <c r="AL726" t="s">
        <v>240</v>
      </c>
      <c r="AM726" t="s">
        <v>1690</v>
      </c>
      <c r="AN726">
        <v>0</v>
      </c>
      <c r="AO726">
        <v>999</v>
      </c>
      <c r="AQ726">
        <v>1</v>
      </c>
      <c r="AS726" t="s">
        <v>163</v>
      </c>
    </row>
    <row r="727" spans="2:45">
      <c r="B727" s="28" t="s">
        <v>1691</v>
      </c>
      <c r="C727" s="21" t="s">
        <v>228</v>
      </c>
      <c r="D727" s="22" t="s">
        <v>1034</v>
      </c>
      <c r="E727" s="23">
        <v>0.25</v>
      </c>
      <c r="F727" s="24">
        <v>0</v>
      </c>
      <c r="G727" s="11">
        <v>0</v>
      </c>
      <c r="H727" s="25" t="s">
        <v>163</v>
      </c>
      <c r="I727" s="19">
        <v>0</v>
      </c>
      <c r="J727" s="31">
        <v>0.2</v>
      </c>
      <c r="K727" s="32">
        <v>0</v>
      </c>
      <c r="L727" s="32">
        <v>0</v>
      </c>
      <c r="M727" s="32">
        <v>0</v>
      </c>
      <c r="N727" s="32">
        <v>0</v>
      </c>
      <c r="O727" s="32">
        <v>0</v>
      </c>
      <c r="P727" s="32">
        <v>0</v>
      </c>
      <c r="Q727" s="32">
        <v>0</v>
      </c>
      <c r="R727" s="32">
        <v>0</v>
      </c>
      <c r="S727" s="32">
        <v>0</v>
      </c>
      <c r="AL727" t="s">
        <v>240</v>
      </c>
      <c r="AM727" t="s">
        <v>344</v>
      </c>
      <c r="AN727">
        <v>0</v>
      </c>
      <c r="AO727">
        <v>999</v>
      </c>
      <c r="AQ727">
        <v>1</v>
      </c>
      <c r="AS727" t="s">
        <v>163</v>
      </c>
    </row>
    <row r="728" spans="2:45">
      <c r="B728" s="28" t="s">
        <v>1692</v>
      </c>
      <c r="C728" s="21" t="s">
        <v>228</v>
      </c>
      <c r="D728" s="22" t="s">
        <v>1397</v>
      </c>
      <c r="E728" s="23">
        <v>0.25</v>
      </c>
      <c r="F728" s="24">
        <v>0</v>
      </c>
      <c r="G728" s="11">
        <v>0</v>
      </c>
      <c r="H728" s="25" t="s">
        <v>163</v>
      </c>
      <c r="I728" s="19">
        <v>0</v>
      </c>
      <c r="J728" s="31">
        <v>0.2</v>
      </c>
      <c r="K728" s="32">
        <v>0</v>
      </c>
      <c r="L728" s="32">
        <v>0</v>
      </c>
      <c r="M728" s="32">
        <v>0</v>
      </c>
      <c r="N728" s="32">
        <v>0</v>
      </c>
      <c r="O728" s="32">
        <v>0</v>
      </c>
      <c r="P728" s="32">
        <v>0</v>
      </c>
      <c r="Q728" s="32">
        <v>0</v>
      </c>
      <c r="R728" s="32">
        <v>0</v>
      </c>
      <c r="S728" s="32">
        <v>0</v>
      </c>
      <c r="AL728" t="s">
        <v>240</v>
      </c>
      <c r="AM728" t="s">
        <v>1427</v>
      </c>
      <c r="AN728">
        <v>0</v>
      </c>
      <c r="AO728">
        <v>999</v>
      </c>
      <c r="AQ728">
        <v>1</v>
      </c>
      <c r="AS728" t="s">
        <v>163</v>
      </c>
    </row>
    <row r="729" spans="2:45">
      <c r="B729" s="28" t="s">
        <v>1693</v>
      </c>
      <c r="C729" s="21" t="s">
        <v>228</v>
      </c>
      <c r="D729" s="22" t="s">
        <v>1656</v>
      </c>
      <c r="E729" s="23">
        <v>0.25</v>
      </c>
      <c r="F729" s="24">
        <v>0</v>
      </c>
      <c r="G729" s="11">
        <v>0</v>
      </c>
      <c r="H729" s="25" t="s">
        <v>163</v>
      </c>
      <c r="I729" s="19">
        <v>0</v>
      </c>
      <c r="J729" s="31">
        <v>0.2</v>
      </c>
      <c r="K729" s="32">
        <v>0</v>
      </c>
      <c r="L729" s="32">
        <v>0</v>
      </c>
      <c r="M729" s="32">
        <v>0</v>
      </c>
      <c r="N729" s="32">
        <v>0</v>
      </c>
      <c r="O729" s="32">
        <v>0</v>
      </c>
      <c r="P729" s="32">
        <v>0</v>
      </c>
      <c r="Q729" s="32">
        <v>0</v>
      </c>
      <c r="R729" s="32">
        <v>0</v>
      </c>
      <c r="S729" s="32">
        <v>0</v>
      </c>
      <c r="AL729" t="s">
        <v>240</v>
      </c>
      <c r="AM729" t="s">
        <v>352</v>
      </c>
      <c r="AN729">
        <v>0</v>
      </c>
      <c r="AO729">
        <v>999</v>
      </c>
      <c r="AQ729">
        <v>1</v>
      </c>
      <c r="AS729" t="s">
        <v>163</v>
      </c>
    </row>
    <row r="730" spans="2:45">
      <c r="B730" s="28" t="s">
        <v>1694</v>
      </c>
      <c r="C730" s="21" t="s">
        <v>228</v>
      </c>
      <c r="D730" s="22" t="s">
        <v>396</v>
      </c>
      <c r="E730" s="23">
        <v>0.25</v>
      </c>
      <c r="F730" s="24">
        <v>0</v>
      </c>
      <c r="G730" s="11">
        <v>0</v>
      </c>
      <c r="H730" s="25" t="s">
        <v>163</v>
      </c>
      <c r="I730" s="19">
        <v>0</v>
      </c>
      <c r="J730" s="31">
        <v>0.2</v>
      </c>
      <c r="K730" s="32">
        <v>0</v>
      </c>
      <c r="L730" s="32">
        <v>0</v>
      </c>
      <c r="M730" s="32">
        <v>0</v>
      </c>
      <c r="N730" s="32">
        <v>0</v>
      </c>
      <c r="O730" s="32">
        <v>0</v>
      </c>
      <c r="P730" s="32">
        <v>0</v>
      </c>
      <c r="Q730" s="32">
        <v>0</v>
      </c>
      <c r="R730" s="32">
        <v>0</v>
      </c>
      <c r="S730" s="32">
        <v>0</v>
      </c>
      <c r="AL730" t="s">
        <v>240</v>
      </c>
      <c r="AM730" t="s">
        <v>1695</v>
      </c>
      <c r="AN730">
        <v>0</v>
      </c>
      <c r="AO730">
        <v>999</v>
      </c>
      <c r="AQ730">
        <v>1</v>
      </c>
      <c r="AS730" t="s">
        <v>163</v>
      </c>
    </row>
    <row r="731" spans="2:45">
      <c r="B731" s="28" t="s">
        <v>1696</v>
      </c>
      <c r="C731" s="21" t="s">
        <v>228</v>
      </c>
      <c r="D731" s="22" t="s">
        <v>1697</v>
      </c>
      <c r="E731" s="23">
        <v>0.25</v>
      </c>
      <c r="F731" s="24">
        <v>0</v>
      </c>
      <c r="G731" s="11">
        <v>0</v>
      </c>
      <c r="H731" s="25" t="s">
        <v>163</v>
      </c>
      <c r="I731" s="19">
        <v>0</v>
      </c>
      <c r="J731" s="31">
        <v>0.2</v>
      </c>
      <c r="K731" s="32">
        <v>0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AL731" t="s">
        <v>240</v>
      </c>
      <c r="AM731" t="s">
        <v>356</v>
      </c>
      <c r="AN731">
        <v>0</v>
      </c>
      <c r="AO731">
        <v>999</v>
      </c>
      <c r="AQ731">
        <v>1</v>
      </c>
      <c r="AS731" t="s">
        <v>163</v>
      </c>
    </row>
    <row r="732" spans="2:45">
      <c r="B732" s="28" t="s">
        <v>1698</v>
      </c>
      <c r="C732" s="21" t="s">
        <v>228</v>
      </c>
      <c r="D732" s="22" t="s">
        <v>314</v>
      </c>
      <c r="E732" s="23">
        <v>0.25</v>
      </c>
      <c r="F732" s="24">
        <v>0</v>
      </c>
      <c r="G732" s="11">
        <v>0</v>
      </c>
      <c r="H732" s="25" t="s">
        <v>163</v>
      </c>
      <c r="I732" s="19">
        <v>0</v>
      </c>
      <c r="J732" s="31">
        <v>0.2</v>
      </c>
      <c r="K732" s="32">
        <v>0</v>
      </c>
      <c r="L732" s="32">
        <v>0</v>
      </c>
      <c r="M732" s="32">
        <v>0</v>
      </c>
      <c r="N732" s="32">
        <v>0</v>
      </c>
      <c r="O732" s="32">
        <v>0</v>
      </c>
      <c r="P732" s="32">
        <v>0</v>
      </c>
      <c r="Q732" s="32">
        <v>0</v>
      </c>
      <c r="R732" s="32">
        <v>0</v>
      </c>
      <c r="S732" s="32">
        <v>0</v>
      </c>
      <c r="AL732" t="s">
        <v>240</v>
      </c>
      <c r="AM732" t="s">
        <v>438</v>
      </c>
      <c r="AN732">
        <v>0</v>
      </c>
      <c r="AO732">
        <v>999</v>
      </c>
      <c r="AQ732">
        <v>1</v>
      </c>
      <c r="AS732" t="s">
        <v>163</v>
      </c>
    </row>
    <row r="733" spans="2:45">
      <c r="B733" s="28" t="s">
        <v>1699</v>
      </c>
      <c r="C733" s="21" t="s">
        <v>228</v>
      </c>
      <c r="D733" s="22" t="s">
        <v>1072</v>
      </c>
      <c r="E733" s="23">
        <v>0.25</v>
      </c>
      <c r="F733" s="24">
        <v>0</v>
      </c>
      <c r="G733" s="11">
        <v>0</v>
      </c>
      <c r="H733" s="25" t="s">
        <v>163</v>
      </c>
      <c r="I733" s="19">
        <v>0</v>
      </c>
      <c r="J733" s="31">
        <v>0.2</v>
      </c>
      <c r="K733" s="32">
        <v>0</v>
      </c>
      <c r="L733" s="32">
        <v>0</v>
      </c>
      <c r="M733" s="32">
        <v>0</v>
      </c>
      <c r="N733" s="32">
        <v>0</v>
      </c>
      <c r="O733" s="32">
        <v>0</v>
      </c>
      <c r="P733" s="32">
        <v>0</v>
      </c>
      <c r="Q733" s="32">
        <v>0</v>
      </c>
      <c r="R733" s="32">
        <v>0</v>
      </c>
      <c r="S733" s="32">
        <v>0</v>
      </c>
      <c r="AL733" t="s">
        <v>240</v>
      </c>
      <c r="AM733" t="s">
        <v>1020</v>
      </c>
      <c r="AN733">
        <v>0</v>
      </c>
      <c r="AO733">
        <v>999</v>
      </c>
      <c r="AQ733">
        <v>1</v>
      </c>
      <c r="AS733" t="s">
        <v>163</v>
      </c>
    </row>
    <row r="734" spans="2:45">
      <c r="B734" s="28" t="s">
        <v>1700</v>
      </c>
      <c r="C734" s="21" t="s">
        <v>228</v>
      </c>
      <c r="D734" s="22" t="s">
        <v>318</v>
      </c>
      <c r="E734" s="23">
        <v>0.25</v>
      </c>
      <c r="F734" s="24">
        <v>0</v>
      </c>
      <c r="G734" s="11">
        <v>0</v>
      </c>
      <c r="H734" s="25" t="s">
        <v>163</v>
      </c>
      <c r="I734" s="19">
        <v>0</v>
      </c>
      <c r="J734" s="31">
        <v>0.2</v>
      </c>
      <c r="K734" s="32">
        <v>0</v>
      </c>
      <c r="L734" s="32">
        <v>0</v>
      </c>
      <c r="M734" s="32">
        <v>0</v>
      </c>
      <c r="N734" s="32">
        <v>0</v>
      </c>
      <c r="O734" s="32">
        <v>0</v>
      </c>
      <c r="P734" s="32">
        <v>0</v>
      </c>
      <c r="Q734" s="32">
        <v>0</v>
      </c>
      <c r="R734" s="32">
        <v>0</v>
      </c>
      <c r="S734" s="32">
        <v>0</v>
      </c>
      <c r="AL734" t="s">
        <v>240</v>
      </c>
      <c r="AM734" t="s">
        <v>1701</v>
      </c>
      <c r="AN734">
        <v>0</v>
      </c>
      <c r="AO734">
        <v>999</v>
      </c>
      <c r="AQ734">
        <v>1</v>
      </c>
      <c r="AS734" t="s">
        <v>163</v>
      </c>
    </row>
    <row r="735" spans="2:45">
      <c r="B735" s="28" t="s">
        <v>1702</v>
      </c>
      <c r="C735" s="21" t="s">
        <v>228</v>
      </c>
      <c r="D735" s="22" t="s">
        <v>1703</v>
      </c>
      <c r="E735" s="23">
        <v>0.25</v>
      </c>
      <c r="F735" s="24">
        <v>0</v>
      </c>
      <c r="G735" s="11">
        <v>0</v>
      </c>
      <c r="H735" s="25" t="s">
        <v>163</v>
      </c>
      <c r="I735" s="19">
        <v>0</v>
      </c>
      <c r="J735" s="31">
        <v>0.2</v>
      </c>
      <c r="K735" s="32">
        <v>0</v>
      </c>
      <c r="L735" s="32">
        <v>0</v>
      </c>
      <c r="M735" s="32">
        <v>0</v>
      </c>
      <c r="N735" s="32">
        <v>0</v>
      </c>
      <c r="O735" s="32">
        <v>0</v>
      </c>
      <c r="P735" s="32">
        <v>0</v>
      </c>
      <c r="Q735" s="32">
        <v>0</v>
      </c>
      <c r="R735" s="32">
        <v>0</v>
      </c>
      <c r="S735" s="32">
        <v>0</v>
      </c>
      <c r="AL735" t="s">
        <v>240</v>
      </c>
      <c r="AM735" t="s">
        <v>1704</v>
      </c>
      <c r="AN735">
        <v>0</v>
      </c>
      <c r="AO735">
        <v>999</v>
      </c>
      <c r="AQ735">
        <v>1</v>
      </c>
      <c r="AS735" t="s">
        <v>163</v>
      </c>
    </row>
    <row r="736" spans="2:45">
      <c r="B736" s="28" t="s">
        <v>1705</v>
      </c>
      <c r="C736" s="21" t="s">
        <v>228</v>
      </c>
      <c r="D736" s="22" t="s">
        <v>1706</v>
      </c>
      <c r="E736" s="23">
        <v>0.25</v>
      </c>
      <c r="F736" s="24">
        <v>0</v>
      </c>
      <c r="G736" s="11">
        <v>0</v>
      </c>
      <c r="H736" s="25" t="s">
        <v>163</v>
      </c>
      <c r="I736" s="19">
        <v>0</v>
      </c>
      <c r="J736" s="31">
        <v>0.2</v>
      </c>
      <c r="K736" s="32">
        <v>0</v>
      </c>
      <c r="L736" s="32">
        <v>0</v>
      </c>
      <c r="M736" s="32">
        <v>0</v>
      </c>
      <c r="N736" s="32">
        <v>0</v>
      </c>
      <c r="O736" s="32">
        <v>0</v>
      </c>
      <c r="P736" s="32">
        <v>0</v>
      </c>
      <c r="Q736" s="32">
        <v>0</v>
      </c>
      <c r="R736" s="32">
        <v>0</v>
      </c>
      <c r="S736" s="32">
        <v>0</v>
      </c>
      <c r="AL736" t="s">
        <v>240</v>
      </c>
      <c r="AM736" t="s">
        <v>1707</v>
      </c>
      <c r="AN736">
        <v>0</v>
      </c>
      <c r="AO736">
        <v>999</v>
      </c>
      <c r="AQ736">
        <v>1</v>
      </c>
      <c r="AS736" t="s">
        <v>163</v>
      </c>
    </row>
    <row r="737" spans="2:45">
      <c r="B737" s="28" t="s">
        <v>1708</v>
      </c>
      <c r="C737" s="21" t="s">
        <v>228</v>
      </c>
      <c r="D737" s="22" t="s">
        <v>322</v>
      </c>
      <c r="E737" s="23">
        <v>0.25</v>
      </c>
      <c r="F737" s="24">
        <v>0</v>
      </c>
      <c r="G737" s="11">
        <v>0</v>
      </c>
      <c r="H737" s="25" t="s">
        <v>163</v>
      </c>
      <c r="I737" s="19">
        <v>0</v>
      </c>
      <c r="J737" s="31">
        <v>0.2</v>
      </c>
      <c r="K737" s="32">
        <v>0</v>
      </c>
      <c r="L737" s="32">
        <v>0</v>
      </c>
      <c r="M737" s="32">
        <v>0</v>
      </c>
      <c r="N737" s="32">
        <v>0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  <c r="AL737" t="s">
        <v>240</v>
      </c>
      <c r="AM737" t="s">
        <v>1709</v>
      </c>
      <c r="AN737">
        <v>0</v>
      </c>
      <c r="AO737">
        <v>999</v>
      </c>
      <c r="AQ737">
        <v>1</v>
      </c>
      <c r="AS737" t="s">
        <v>163</v>
      </c>
    </row>
    <row r="738" spans="2:45">
      <c r="B738" s="28" t="s">
        <v>1710</v>
      </c>
      <c r="C738" s="21" t="s">
        <v>228</v>
      </c>
      <c r="D738" s="22" t="s">
        <v>1711</v>
      </c>
      <c r="E738" s="23">
        <v>0.25</v>
      </c>
      <c r="F738" s="24">
        <v>0</v>
      </c>
      <c r="G738" s="11">
        <v>0</v>
      </c>
      <c r="H738" s="25" t="s">
        <v>163</v>
      </c>
      <c r="I738" s="19">
        <v>0</v>
      </c>
      <c r="J738" s="31">
        <v>0.2</v>
      </c>
      <c r="K738" s="32">
        <v>0</v>
      </c>
      <c r="L738" s="32">
        <v>0</v>
      </c>
      <c r="M738" s="32">
        <v>0</v>
      </c>
      <c r="N738" s="32">
        <v>0</v>
      </c>
      <c r="O738" s="32">
        <v>0</v>
      </c>
      <c r="P738" s="32">
        <v>0</v>
      </c>
      <c r="Q738" s="32">
        <v>0</v>
      </c>
      <c r="R738" s="32">
        <v>0</v>
      </c>
      <c r="S738" s="32">
        <v>0</v>
      </c>
      <c r="AL738" t="s">
        <v>240</v>
      </c>
      <c r="AM738" t="s">
        <v>1435</v>
      </c>
      <c r="AN738">
        <v>0</v>
      </c>
      <c r="AO738">
        <v>999</v>
      </c>
      <c r="AQ738">
        <v>1</v>
      </c>
      <c r="AS738" t="s">
        <v>163</v>
      </c>
    </row>
    <row r="739" spans="2:45">
      <c r="B739" s="28" t="s">
        <v>1712</v>
      </c>
      <c r="C739" s="21" t="s">
        <v>228</v>
      </c>
      <c r="D739" s="22" t="s">
        <v>1713</v>
      </c>
      <c r="E739" s="23">
        <v>0.25</v>
      </c>
      <c r="F739" s="24">
        <v>0</v>
      </c>
      <c r="G739" s="11">
        <v>0</v>
      </c>
      <c r="H739" s="25" t="s">
        <v>163</v>
      </c>
      <c r="I739" s="19">
        <v>0</v>
      </c>
      <c r="J739" s="31">
        <v>0.2</v>
      </c>
      <c r="K739" s="32">
        <v>0</v>
      </c>
      <c r="L739" s="32">
        <v>0</v>
      </c>
      <c r="M739" s="32">
        <v>0</v>
      </c>
      <c r="N739" s="32">
        <v>0</v>
      </c>
      <c r="O739" s="32">
        <v>0</v>
      </c>
      <c r="P739" s="32">
        <v>0</v>
      </c>
      <c r="Q739" s="32">
        <v>0</v>
      </c>
      <c r="R739" s="32">
        <v>0</v>
      </c>
      <c r="S739" s="32">
        <v>0</v>
      </c>
      <c r="AL739" t="s">
        <v>240</v>
      </c>
      <c r="AM739" t="s">
        <v>1714</v>
      </c>
      <c r="AN739">
        <v>0</v>
      </c>
      <c r="AO739">
        <v>999</v>
      </c>
      <c r="AQ739">
        <v>1</v>
      </c>
      <c r="AS739" t="s">
        <v>163</v>
      </c>
    </row>
    <row r="740" spans="2:45">
      <c r="B740" s="28" t="s">
        <v>1715</v>
      </c>
      <c r="C740" s="21" t="s">
        <v>228</v>
      </c>
      <c r="D740" s="22" t="s">
        <v>1716</v>
      </c>
      <c r="E740" s="23">
        <v>0.25</v>
      </c>
      <c r="F740" s="24">
        <v>0</v>
      </c>
      <c r="G740" s="11">
        <v>0</v>
      </c>
      <c r="H740" s="25" t="s">
        <v>163</v>
      </c>
      <c r="I740" s="19">
        <v>0</v>
      </c>
      <c r="J740" s="31">
        <v>0.2</v>
      </c>
      <c r="K740" s="32">
        <v>0</v>
      </c>
      <c r="L740" s="32">
        <v>0</v>
      </c>
      <c r="M740" s="32">
        <v>0</v>
      </c>
      <c r="N740" s="32">
        <v>0</v>
      </c>
      <c r="O740" s="32">
        <v>0</v>
      </c>
      <c r="P740" s="32">
        <v>0</v>
      </c>
      <c r="Q740" s="32">
        <v>0</v>
      </c>
      <c r="R740" s="32">
        <v>0</v>
      </c>
      <c r="S740" s="32">
        <v>0</v>
      </c>
      <c r="AL740" t="s">
        <v>240</v>
      </c>
      <c r="AM740" t="s">
        <v>1717</v>
      </c>
      <c r="AN740">
        <v>0</v>
      </c>
      <c r="AO740">
        <v>999</v>
      </c>
      <c r="AQ740">
        <v>1</v>
      </c>
      <c r="AS740" t="s">
        <v>163</v>
      </c>
    </row>
    <row r="741" spans="2:45">
      <c r="B741" s="28" t="s">
        <v>1718</v>
      </c>
      <c r="C741" s="21" t="s">
        <v>228</v>
      </c>
      <c r="D741" s="22" t="s">
        <v>1676</v>
      </c>
      <c r="E741" s="23">
        <v>0.25</v>
      </c>
      <c r="F741" s="24">
        <v>0</v>
      </c>
      <c r="G741" s="11">
        <v>0</v>
      </c>
      <c r="H741" s="25" t="s">
        <v>163</v>
      </c>
      <c r="I741" s="19">
        <v>0</v>
      </c>
      <c r="J741" s="31">
        <v>0.2</v>
      </c>
      <c r="K741" s="32">
        <v>0</v>
      </c>
      <c r="L741" s="32">
        <v>0</v>
      </c>
      <c r="M741" s="32">
        <v>0</v>
      </c>
      <c r="N741" s="32">
        <v>0</v>
      </c>
      <c r="O741" s="32">
        <v>0</v>
      </c>
      <c r="P741" s="32">
        <v>0</v>
      </c>
      <c r="Q741" s="32">
        <v>0</v>
      </c>
      <c r="R741" s="32">
        <v>0</v>
      </c>
      <c r="S741" s="32">
        <v>0</v>
      </c>
      <c r="AL741" t="s">
        <v>240</v>
      </c>
      <c r="AM741" t="s">
        <v>1719</v>
      </c>
      <c r="AN741">
        <v>0</v>
      </c>
      <c r="AO741">
        <v>999</v>
      </c>
      <c r="AQ741">
        <v>1</v>
      </c>
      <c r="AS741" t="s">
        <v>163</v>
      </c>
    </row>
    <row r="742" spans="2:45">
      <c r="B742" s="28" t="s">
        <v>1720</v>
      </c>
      <c r="C742" s="21" t="s">
        <v>228</v>
      </c>
      <c r="D742" s="22" t="s">
        <v>1721</v>
      </c>
      <c r="E742" s="23">
        <v>0.25</v>
      </c>
      <c r="F742" s="24">
        <v>0</v>
      </c>
      <c r="G742" s="11">
        <v>0</v>
      </c>
      <c r="H742" s="25" t="s">
        <v>163</v>
      </c>
      <c r="I742" s="19">
        <v>0</v>
      </c>
      <c r="J742" s="31">
        <v>0.2</v>
      </c>
      <c r="K742" s="32">
        <v>0</v>
      </c>
      <c r="L742" s="32">
        <v>0</v>
      </c>
      <c r="M742" s="32">
        <v>0</v>
      </c>
      <c r="N742" s="32">
        <v>0</v>
      </c>
      <c r="O742" s="32">
        <v>0</v>
      </c>
      <c r="P742" s="32">
        <v>0</v>
      </c>
      <c r="Q742" s="32">
        <v>0</v>
      </c>
      <c r="R742" s="32">
        <v>0</v>
      </c>
      <c r="S742" s="32">
        <v>0</v>
      </c>
      <c r="AL742" t="s">
        <v>240</v>
      </c>
      <c r="AM742" t="s">
        <v>366</v>
      </c>
      <c r="AN742">
        <v>0</v>
      </c>
      <c r="AO742">
        <v>999</v>
      </c>
      <c r="AQ742">
        <v>1</v>
      </c>
      <c r="AS742" t="s">
        <v>163</v>
      </c>
    </row>
    <row r="743" spans="2:45">
      <c r="B743" s="28" t="s">
        <v>1722</v>
      </c>
      <c r="C743" s="21" t="s">
        <v>228</v>
      </c>
      <c r="D743" s="22" t="s">
        <v>522</v>
      </c>
      <c r="E743" s="23">
        <v>0.25</v>
      </c>
      <c r="F743" s="24">
        <v>0</v>
      </c>
      <c r="G743" s="11">
        <v>0</v>
      </c>
      <c r="H743" s="25" t="s">
        <v>163</v>
      </c>
      <c r="I743" s="19">
        <v>0</v>
      </c>
      <c r="J743" s="31">
        <v>0.2</v>
      </c>
      <c r="K743" s="32">
        <v>0</v>
      </c>
      <c r="L743" s="32">
        <v>0</v>
      </c>
      <c r="M743" s="32">
        <v>0</v>
      </c>
      <c r="N743" s="32">
        <v>0</v>
      </c>
      <c r="O743" s="32">
        <v>0</v>
      </c>
      <c r="P743" s="32">
        <v>0</v>
      </c>
      <c r="Q743" s="32">
        <v>0</v>
      </c>
      <c r="R743" s="32">
        <v>0</v>
      </c>
      <c r="S743" s="32">
        <v>0</v>
      </c>
      <c r="AL743" t="s">
        <v>240</v>
      </c>
      <c r="AM743" t="s">
        <v>369</v>
      </c>
      <c r="AN743">
        <v>0</v>
      </c>
      <c r="AO743">
        <v>999</v>
      </c>
      <c r="AQ743">
        <v>1</v>
      </c>
      <c r="AS743" t="s">
        <v>163</v>
      </c>
    </row>
    <row r="744" spans="2:45">
      <c r="B744" s="28" t="s">
        <v>1723</v>
      </c>
      <c r="C744" s="21" t="s">
        <v>228</v>
      </c>
      <c r="D744" s="22" t="s">
        <v>329</v>
      </c>
      <c r="E744" s="23">
        <v>0.25</v>
      </c>
      <c r="F744" s="24">
        <v>0</v>
      </c>
      <c r="G744" s="11">
        <v>0</v>
      </c>
      <c r="H744" s="25" t="s">
        <v>163</v>
      </c>
      <c r="I744" s="19">
        <v>0</v>
      </c>
      <c r="J744" s="31">
        <v>0.2</v>
      </c>
      <c r="K744" s="32">
        <v>0</v>
      </c>
      <c r="L744" s="32">
        <v>0</v>
      </c>
      <c r="M744" s="32">
        <v>0</v>
      </c>
      <c r="N744" s="32">
        <v>0</v>
      </c>
      <c r="O744" s="32">
        <v>0</v>
      </c>
      <c r="P744" s="32">
        <v>0</v>
      </c>
      <c r="Q744" s="32">
        <v>0</v>
      </c>
      <c r="R744" s="32">
        <v>0</v>
      </c>
      <c r="S744" s="32">
        <v>0</v>
      </c>
      <c r="AL744" t="s">
        <v>240</v>
      </c>
      <c r="AM744" t="s">
        <v>448</v>
      </c>
      <c r="AN744">
        <v>0</v>
      </c>
      <c r="AO744">
        <v>999</v>
      </c>
      <c r="AQ744">
        <v>1</v>
      </c>
      <c r="AS744" t="s">
        <v>163</v>
      </c>
    </row>
    <row r="745" spans="2:45">
      <c r="B745" s="28" t="s">
        <v>1724</v>
      </c>
      <c r="C745" s="21" t="s">
        <v>228</v>
      </c>
      <c r="D745" s="22" t="s">
        <v>332</v>
      </c>
      <c r="E745" s="23">
        <v>0.25</v>
      </c>
      <c r="F745" s="24">
        <v>0</v>
      </c>
      <c r="G745" s="11">
        <v>0</v>
      </c>
      <c r="H745" s="25" t="s">
        <v>163</v>
      </c>
      <c r="I745" s="19">
        <v>0</v>
      </c>
      <c r="J745" s="31">
        <v>0.2</v>
      </c>
      <c r="K745" s="32">
        <v>0</v>
      </c>
      <c r="L745" s="32">
        <v>0</v>
      </c>
      <c r="M745" s="32">
        <v>0</v>
      </c>
      <c r="N745" s="32">
        <v>0</v>
      </c>
      <c r="O745" s="32">
        <v>0</v>
      </c>
      <c r="P745" s="32">
        <v>0</v>
      </c>
      <c r="Q745" s="32">
        <v>0</v>
      </c>
      <c r="R745" s="32">
        <v>0</v>
      </c>
      <c r="S745" s="32">
        <v>0</v>
      </c>
      <c r="AL745" t="s">
        <v>240</v>
      </c>
      <c r="AM745" t="s">
        <v>1725</v>
      </c>
      <c r="AN745">
        <v>0</v>
      </c>
      <c r="AO745">
        <v>999</v>
      </c>
      <c r="AQ745">
        <v>1</v>
      </c>
      <c r="AS745" t="s">
        <v>163</v>
      </c>
    </row>
    <row r="746" spans="2:45">
      <c r="B746" s="28" t="s">
        <v>1726</v>
      </c>
      <c r="C746" s="21" t="s">
        <v>228</v>
      </c>
      <c r="D746" s="22" t="s">
        <v>1690</v>
      </c>
      <c r="E746" s="23">
        <v>0.25</v>
      </c>
      <c r="F746" s="24">
        <v>0</v>
      </c>
      <c r="G746" s="11">
        <v>0</v>
      </c>
      <c r="H746" s="25" t="s">
        <v>163</v>
      </c>
      <c r="I746" s="19">
        <v>0</v>
      </c>
      <c r="J746" s="31">
        <v>0.2</v>
      </c>
      <c r="K746" s="32">
        <v>0</v>
      </c>
      <c r="L746" s="32">
        <v>0</v>
      </c>
      <c r="M746" s="32">
        <v>0</v>
      </c>
      <c r="N746" s="32">
        <v>0</v>
      </c>
      <c r="O746" s="32">
        <v>0</v>
      </c>
      <c r="P746" s="32">
        <v>0</v>
      </c>
      <c r="Q746" s="32">
        <v>0</v>
      </c>
      <c r="R746" s="32">
        <v>0</v>
      </c>
      <c r="S746" s="32">
        <v>0</v>
      </c>
      <c r="AL746" t="s">
        <v>240</v>
      </c>
      <c r="AM746" t="s">
        <v>1727</v>
      </c>
      <c r="AN746">
        <v>0</v>
      </c>
      <c r="AO746">
        <v>999</v>
      </c>
      <c r="AQ746">
        <v>1</v>
      </c>
      <c r="AS746" t="s">
        <v>163</v>
      </c>
    </row>
    <row r="747" spans="2:45">
      <c r="B747" s="28" t="s">
        <v>1728</v>
      </c>
      <c r="C747" s="21" t="s">
        <v>228</v>
      </c>
      <c r="D747" s="22" t="s">
        <v>344</v>
      </c>
      <c r="E747" s="23">
        <v>0.25</v>
      </c>
      <c r="F747" s="24">
        <v>0</v>
      </c>
      <c r="G747" s="11">
        <v>0</v>
      </c>
      <c r="H747" s="25" t="s">
        <v>163</v>
      </c>
      <c r="I747" s="19">
        <v>0</v>
      </c>
      <c r="J747" s="31">
        <v>0.2</v>
      </c>
      <c r="K747" s="32">
        <v>0</v>
      </c>
      <c r="L747" s="32">
        <v>0</v>
      </c>
      <c r="M747" s="32">
        <v>0</v>
      </c>
      <c r="N747" s="32">
        <v>0</v>
      </c>
      <c r="O747" s="32">
        <v>0</v>
      </c>
      <c r="P747" s="32">
        <v>0</v>
      </c>
      <c r="Q747" s="32">
        <v>0</v>
      </c>
      <c r="R747" s="32">
        <v>0</v>
      </c>
      <c r="S747" s="32">
        <v>0</v>
      </c>
      <c r="AL747" t="s">
        <v>240</v>
      </c>
      <c r="AM747" t="s">
        <v>1729</v>
      </c>
      <c r="AN747">
        <v>0</v>
      </c>
      <c r="AO747">
        <v>999</v>
      </c>
      <c r="AQ747">
        <v>1</v>
      </c>
      <c r="AS747" t="s">
        <v>163</v>
      </c>
    </row>
    <row r="748" spans="2:45">
      <c r="B748" s="28" t="s">
        <v>1730</v>
      </c>
      <c r="C748" s="21" t="s">
        <v>228</v>
      </c>
      <c r="D748" s="22" t="s">
        <v>428</v>
      </c>
      <c r="E748" s="23">
        <v>0.25</v>
      </c>
      <c r="F748" s="24">
        <v>0</v>
      </c>
      <c r="G748" s="11">
        <v>0</v>
      </c>
      <c r="H748" s="25" t="s">
        <v>163</v>
      </c>
      <c r="I748" s="19">
        <v>0</v>
      </c>
      <c r="J748" s="31">
        <v>0.2</v>
      </c>
      <c r="K748" s="32">
        <v>0</v>
      </c>
      <c r="L748" s="32">
        <v>0</v>
      </c>
      <c r="M748" s="32">
        <v>0</v>
      </c>
      <c r="N748" s="32">
        <v>0</v>
      </c>
      <c r="O748" s="32">
        <v>0</v>
      </c>
      <c r="P748" s="32">
        <v>0</v>
      </c>
      <c r="Q748" s="32">
        <v>0</v>
      </c>
      <c r="R748" s="32">
        <v>0</v>
      </c>
      <c r="S748" s="32">
        <v>0</v>
      </c>
      <c r="AL748" t="s">
        <v>240</v>
      </c>
      <c r="AM748" t="s">
        <v>1731</v>
      </c>
      <c r="AN748">
        <v>0</v>
      </c>
      <c r="AO748">
        <v>999</v>
      </c>
      <c r="AQ748">
        <v>1</v>
      </c>
      <c r="AS748" t="s">
        <v>163</v>
      </c>
    </row>
    <row r="749" spans="2:45">
      <c r="B749" s="28" t="s">
        <v>1732</v>
      </c>
      <c r="C749" s="21" t="s">
        <v>228</v>
      </c>
      <c r="D749" s="22" t="s">
        <v>1733</v>
      </c>
      <c r="E749" s="23">
        <v>0.25</v>
      </c>
      <c r="F749" s="24">
        <v>0</v>
      </c>
      <c r="G749" s="11">
        <v>0</v>
      </c>
      <c r="H749" s="25" t="s">
        <v>163</v>
      </c>
      <c r="I749" s="19">
        <v>0</v>
      </c>
      <c r="J749" s="31">
        <v>0.2</v>
      </c>
      <c r="K749" s="32">
        <v>0</v>
      </c>
      <c r="L749" s="32">
        <v>0</v>
      </c>
      <c r="M749" s="32">
        <v>0</v>
      </c>
      <c r="N749" s="32">
        <v>0</v>
      </c>
      <c r="O749" s="32">
        <v>0</v>
      </c>
      <c r="P749" s="32">
        <v>0</v>
      </c>
      <c r="Q749" s="32">
        <v>0</v>
      </c>
      <c r="R749" s="32">
        <v>0</v>
      </c>
      <c r="S749" s="32">
        <v>0</v>
      </c>
      <c r="AL749" t="s">
        <v>240</v>
      </c>
      <c r="AM749" t="s">
        <v>1734</v>
      </c>
      <c r="AN749">
        <v>0</v>
      </c>
      <c r="AO749">
        <v>999</v>
      </c>
      <c r="AQ749">
        <v>1</v>
      </c>
      <c r="AS749" t="s">
        <v>163</v>
      </c>
    </row>
    <row r="750" spans="2:45">
      <c r="B750" s="28" t="s">
        <v>1735</v>
      </c>
      <c r="C750" s="21" t="s">
        <v>228</v>
      </c>
      <c r="D750" s="22" t="s">
        <v>352</v>
      </c>
      <c r="E750" s="23">
        <v>0.25</v>
      </c>
      <c r="F750" s="24">
        <v>0</v>
      </c>
      <c r="G750" s="11">
        <v>0</v>
      </c>
      <c r="H750" s="25" t="s">
        <v>163</v>
      </c>
      <c r="I750" s="19">
        <v>0</v>
      </c>
      <c r="J750" s="31">
        <v>0.2</v>
      </c>
      <c r="K750" s="32">
        <v>0</v>
      </c>
      <c r="L750" s="32">
        <v>0</v>
      </c>
      <c r="M750" s="32">
        <v>0</v>
      </c>
      <c r="N750" s="32">
        <v>0</v>
      </c>
      <c r="O750" s="32">
        <v>0</v>
      </c>
      <c r="P750" s="32">
        <v>0</v>
      </c>
      <c r="Q750" s="32">
        <v>0</v>
      </c>
      <c r="R750" s="32">
        <v>0</v>
      </c>
      <c r="S750" s="32">
        <v>0</v>
      </c>
      <c r="AL750" t="s">
        <v>240</v>
      </c>
      <c r="AM750" t="s">
        <v>1736</v>
      </c>
      <c r="AN750">
        <v>0</v>
      </c>
      <c r="AO750">
        <v>999</v>
      </c>
      <c r="AQ750">
        <v>1</v>
      </c>
      <c r="AS750" t="s">
        <v>163</v>
      </c>
    </row>
    <row r="751" spans="2:45">
      <c r="B751" s="28" t="s">
        <v>1737</v>
      </c>
      <c r="C751" s="21" t="s">
        <v>228</v>
      </c>
      <c r="D751" s="22" t="s">
        <v>356</v>
      </c>
      <c r="E751" s="23">
        <v>0.25</v>
      </c>
      <c r="F751" s="24">
        <v>0</v>
      </c>
      <c r="G751" s="11">
        <v>0</v>
      </c>
      <c r="H751" s="25" t="s">
        <v>163</v>
      </c>
      <c r="I751" s="19">
        <v>0</v>
      </c>
      <c r="J751" s="31">
        <v>0.2</v>
      </c>
      <c r="K751" s="32">
        <v>0</v>
      </c>
      <c r="L751" s="32">
        <v>0</v>
      </c>
      <c r="M751" s="32">
        <v>0</v>
      </c>
      <c r="N751" s="32">
        <v>0</v>
      </c>
      <c r="O751" s="32">
        <v>0</v>
      </c>
      <c r="P751" s="32">
        <v>0</v>
      </c>
      <c r="Q751" s="32">
        <v>0</v>
      </c>
      <c r="R751" s="32">
        <v>0</v>
      </c>
      <c r="S751" s="32">
        <v>0</v>
      </c>
      <c r="AL751" t="s">
        <v>240</v>
      </c>
      <c r="AM751" t="s">
        <v>1738</v>
      </c>
      <c r="AN751">
        <v>0</v>
      </c>
      <c r="AO751">
        <v>999</v>
      </c>
      <c r="AQ751">
        <v>1</v>
      </c>
      <c r="AS751" t="s">
        <v>163</v>
      </c>
    </row>
    <row r="752" spans="2:45">
      <c r="B752" s="28" t="s">
        <v>1739</v>
      </c>
      <c r="C752" s="21" t="s">
        <v>228</v>
      </c>
      <c r="D752" s="22" t="s">
        <v>438</v>
      </c>
      <c r="E752" s="23">
        <v>0.25</v>
      </c>
      <c r="F752" s="24">
        <v>0</v>
      </c>
      <c r="G752" s="11">
        <v>0</v>
      </c>
      <c r="H752" s="25" t="s">
        <v>163</v>
      </c>
      <c r="I752" s="19">
        <v>0</v>
      </c>
      <c r="J752" s="31">
        <v>0.2</v>
      </c>
      <c r="K752" s="32">
        <v>0</v>
      </c>
      <c r="L752" s="32">
        <v>0</v>
      </c>
      <c r="M752" s="32">
        <v>0</v>
      </c>
      <c r="N752" s="32">
        <v>0</v>
      </c>
      <c r="O752" s="32">
        <v>0</v>
      </c>
      <c r="P752" s="32">
        <v>0</v>
      </c>
      <c r="Q752" s="32">
        <v>0</v>
      </c>
      <c r="R752" s="32">
        <v>0</v>
      </c>
      <c r="S752" s="32">
        <v>0</v>
      </c>
      <c r="AL752" t="s">
        <v>240</v>
      </c>
      <c r="AM752" t="s">
        <v>1740</v>
      </c>
      <c r="AN752">
        <v>0</v>
      </c>
      <c r="AO752">
        <v>999</v>
      </c>
      <c r="AQ752">
        <v>1</v>
      </c>
      <c r="AS752" t="s">
        <v>163</v>
      </c>
    </row>
    <row r="753" spans="2:45">
      <c r="B753" s="28" t="s">
        <v>1741</v>
      </c>
      <c r="C753" s="21" t="s">
        <v>228</v>
      </c>
      <c r="D753" s="22" t="s">
        <v>1701</v>
      </c>
      <c r="E753" s="23">
        <v>0.25</v>
      </c>
      <c r="F753" s="24">
        <v>0</v>
      </c>
      <c r="G753" s="11">
        <v>0</v>
      </c>
      <c r="H753" s="25" t="s">
        <v>163</v>
      </c>
      <c r="I753" s="19">
        <v>0</v>
      </c>
      <c r="J753" s="31">
        <v>0.2</v>
      </c>
      <c r="K753" s="32">
        <v>0</v>
      </c>
      <c r="L753" s="32">
        <v>0</v>
      </c>
      <c r="M753" s="32">
        <v>0</v>
      </c>
      <c r="N753" s="32">
        <v>0</v>
      </c>
      <c r="O753" s="32">
        <v>0</v>
      </c>
      <c r="P753" s="32">
        <v>0</v>
      </c>
      <c r="Q753" s="32">
        <v>0</v>
      </c>
      <c r="R753" s="32">
        <v>0</v>
      </c>
      <c r="S753" s="32">
        <v>0</v>
      </c>
      <c r="AL753" t="s">
        <v>240</v>
      </c>
      <c r="AM753" t="s">
        <v>381</v>
      </c>
      <c r="AN753">
        <v>0</v>
      </c>
      <c r="AO753">
        <v>999</v>
      </c>
      <c r="AQ753">
        <v>1</v>
      </c>
      <c r="AS753" t="s">
        <v>163</v>
      </c>
    </row>
    <row r="754" spans="2:45">
      <c r="B754" s="28" t="s">
        <v>1742</v>
      </c>
      <c r="C754" s="21" t="s">
        <v>228</v>
      </c>
      <c r="D754" s="22" t="s">
        <v>1743</v>
      </c>
      <c r="E754" s="23">
        <v>0.25</v>
      </c>
      <c r="F754" s="24">
        <v>0</v>
      </c>
      <c r="G754" s="11">
        <v>0</v>
      </c>
      <c r="H754" s="25" t="s">
        <v>163</v>
      </c>
      <c r="I754" s="19">
        <v>0</v>
      </c>
      <c r="J754" s="31">
        <v>0.2</v>
      </c>
      <c r="K754" s="32">
        <v>0</v>
      </c>
      <c r="L754" s="32">
        <v>0</v>
      </c>
      <c r="M754" s="32">
        <v>0</v>
      </c>
      <c r="N754" s="32">
        <v>0</v>
      </c>
      <c r="O754" s="32">
        <v>0</v>
      </c>
      <c r="P754" s="32">
        <v>0</v>
      </c>
      <c r="Q754" s="32">
        <v>0</v>
      </c>
      <c r="R754" s="32">
        <v>0</v>
      </c>
      <c r="S754" s="32">
        <v>0</v>
      </c>
      <c r="AL754" t="s">
        <v>240</v>
      </c>
      <c r="AM754" t="s">
        <v>386</v>
      </c>
      <c r="AN754">
        <v>0</v>
      </c>
      <c r="AO754">
        <v>999</v>
      </c>
      <c r="AQ754">
        <v>1</v>
      </c>
      <c r="AS754" t="s">
        <v>163</v>
      </c>
    </row>
    <row r="755" spans="2:45">
      <c r="B755" s="28" t="s">
        <v>1744</v>
      </c>
      <c r="C755" s="21" t="s">
        <v>228</v>
      </c>
      <c r="D755" s="22" t="s">
        <v>1745</v>
      </c>
      <c r="E755" s="23">
        <v>0.25</v>
      </c>
      <c r="F755" s="24">
        <v>0</v>
      </c>
      <c r="G755" s="11">
        <v>0</v>
      </c>
      <c r="H755" s="25" t="s">
        <v>163</v>
      </c>
      <c r="I755" s="19">
        <v>0</v>
      </c>
      <c r="J755" s="31">
        <v>0.2</v>
      </c>
      <c r="K755" s="32">
        <v>0</v>
      </c>
      <c r="L755" s="32">
        <v>0</v>
      </c>
      <c r="M755" s="32">
        <v>0</v>
      </c>
      <c r="N755" s="32">
        <v>0</v>
      </c>
      <c r="O755" s="32">
        <v>0</v>
      </c>
      <c r="P755" s="32">
        <v>0</v>
      </c>
      <c r="Q755" s="32">
        <v>0</v>
      </c>
      <c r="R755" s="32">
        <v>0</v>
      </c>
      <c r="S755" s="32">
        <v>0</v>
      </c>
      <c r="AL755" t="s">
        <v>240</v>
      </c>
      <c r="AM755" t="s">
        <v>1746</v>
      </c>
      <c r="AN755">
        <v>0</v>
      </c>
      <c r="AO755">
        <v>999</v>
      </c>
      <c r="AQ755">
        <v>1</v>
      </c>
      <c r="AS755" t="s">
        <v>163</v>
      </c>
    </row>
    <row r="756" spans="2:45">
      <c r="B756" s="28" t="s">
        <v>1747</v>
      </c>
      <c r="C756" s="21" t="s">
        <v>228</v>
      </c>
      <c r="D756" s="22" t="s">
        <v>1748</v>
      </c>
      <c r="E756" s="23">
        <v>0.25</v>
      </c>
      <c r="F756" s="24">
        <v>0</v>
      </c>
      <c r="G756" s="11">
        <v>0</v>
      </c>
      <c r="H756" s="25" t="s">
        <v>163</v>
      </c>
      <c r="I756" s="19">
        <v>0</v>
      </c>
      <c r="J756" s="31">
        <v>0.2</v>
      </c>
      <c r="K756" s="32">
        <v>0</v>
      </c>
      <c r="L756" s="32">
        <v>0</v>
      </c>
      <c r="M756" s="32">
        <v>0</v>
      </c>
      <c r="N756" s="32">
        <v>0</v>
      </c>
      <c r="O756" s="32">
        <v>0</v>
      </c>
      <c r="P756" s="32">
        <v>0</v>
      </c>
      <c r="Q756" s="32">
        <v>0</v>
      </c>
      <c r="R756" s="32">
        <v>0</v>
      </c>
      <c r="S756" s="32">
        <v>0</v>
      </c>
      <c r="AL756" t="s">
        <v>240</v>
      </c>
      <c r="AM756" t="s">
        <v>405</v>
      </c>
      <c r="AN756">
        <v>0</v>
      </c>
      <c r="AO756">
        <v>999</v>
      </c>
      <c r="AQ756">
        <v>1</v>
      </c>
      <c r="AS756" t="s">
        <v>163</v>
      </c>
    </row>
    <row r="757" spans="2:45">
      <c r="B757" s="28" t="s">
        <v>1749</v>
      </c>
      <c r="C757" s="21" t="s">
        <v>228</v>
      </c>
      <c r="D757" s="22" t="s">
        <v>1709</v>
      </c>
      <c r="E757" s="23">
        <v>0.25</v>
      </c>
      <c r="F757" s="24">
        <v>0</v>
      </c>
      <c r="G757" s="11">
        <v>0</v>
      </c>
      <c r="H757" s="25" t="s">
        <v>163</v>
      </c>
      <c r="I757" s="19">
        <v>0</v>
      </c>
      <c r="J757" s="31">
        <v>0.2</v>
      </c>
      <c r="K757" s="32">
        <v>0</v>
      </c>
      <c r="L757" s="32">
        <v>0</v>
      </c>
      <c r="M757" s="32">
        <v>0</v>
      </c>
      <c r="N757" s="32">
        <v>0</v>
      </c>
      <c r="O757" s="32">
        <v>0</v>
      </c>
      <c r="P757" s="32">
        <v>0</v>
      </c>
      <c r="Q757" s="32">
        <v>0</v>
      </c>
      <c r="R757" s="32">
        <v>0</v>
      </c>
      <c r="S757" s="32">
        <v>0</v>
      </c>
      <c r="AL757" t="s">
        <v>240</v>
      </c>
      <c r="AM757" t="s">
        <v>1750</v>
      </c>
      <c r="AN757">
        <v>0</v>
      </c>
      <c r="AO757">
        <v>999</v>
      </c>
      <c r="AQ757">
        <v>1</v>
      </c>
      <c r="AS757" t="s">
        <v>163</v>
      </c>
    </row>
    <row r="758" spans="2:45">
      <c r="B758" s="28" t="s">
        <v>1751</v>
      </c>
      <c r="C758" s="21" t="s">
        <v>228</v>
      </c>
      <c r="D758" s="22" t="s">
        <v>1752</v>
      </c>
      <c r="E758" s="23">
        <v>0.25</v>
      </c>
      <c r="F758" s="24">
        <v>0</v>
      </c>
      <c r="G758" s="11">
        <v>0</v>
      </c>
      <c r="H758" s="25" t="s">
        <v>163</v>
      </c>
      <c r="I758" s="19">
        <v>0</v>
      </c>
      <c r="J758" s="31">
        <v>0.2</v>
      </c>
      <c r="K758" s="32">
        <v>0</v>
      </c>
      <c r="L758" s="32">
        <v>0</v>
      </c>
      <c r="M758" s="32">
        <v>0</v>
      </c>
      <c r="N758" s="32">
        <v>0</v>
      </c>
      <c r="O758" s="32">
        <v>0</v>
      </c>
      <c r="P758" s="32">
        <v>0</v>
      </c>
      <c r="Q758" s="32">
        <v>0</v>
      </c>
      <c r="R758" s="32">
        <v>0</v>
      </c>
      <c r="S758" s="32">
        <v>0</v>
      </c>
      <c r="AL758" t="s">
        <v>240</v>
      </c>
      <c r="AM758" t="s">
        <v>1753</v>
      </c>
      <c r="AN758">
        <v>0</v>
      </c>
      <c r="AO758">
        <v>999</v>
      </c>
      <c r="AQ758">
        <v>1</v>
      </c>
      <c r="AS758" t="s">
        <v>163</v>
      </c>
    </row>
    <row r="759" spans="2:45">
      <c r="B759" s="28" t="s">
        <v>1754</v>
      </c>
      <c r="C759" s="21" t="s">
        <v>228</v>
      </c>
      <c r="D759" s="22" t="s">
        <v>1717</v>
      </c>
      <c r="E759" s="23">
        <v>0.25</v>
      </c>
      <c r="F759" s="24">
        <v>0</v>
      </c>
      <c r="G759" s="11">
        <v>0</v>
      </c>
      <c r="H759" s="25" t="s">
        <v>163</v>
      </c>
      <c r="I759" s="19">
        <v>0</v>
      </c>
      <c r="J759" s="31">
        <v>0.2</v>
      </c>
      <c r="K759" s="32">
        <v>0</v>
      </c>
      <c r="L759" s="32">
        <v>0</v>
      </c>
      <c r="M759" s="32">
        <v>0</v>
      </c>
      <c r="N759" s="32">
        <v>0</v>
      </c>
      <c r="O759" s="32">
        <v>0</v>
      </c>
      <c r="P759" s="32">
        <v>0</v>
      </c>
      <c r="Q759" s="32">
        <v>0</v>
      </c>
      <c r="R759" s="32">
        <v>0</v>
      </c>
      <c r="S759" s="32">
        <v>0</v>
      </c>
      <c r="AL759" t="s">
        <v>240</v>
      </c>
      <c r="AM759" t="s">
        <v>1755</v>
      </c>
      <c r="AN759">
        <v>0</v>
      </c>
      <c r="AO759">
        <v>999</v>
      </c>
      <c r="AQ759">
        <v>1</v>
      </c>
      <c r="AS759" t="s">
        <v>163</v>
      </c>
    </row>
    <row r="760" spans="2:45">
      <c r="B760" s="28" t="s">
        <v>1756</v>
      </c>
      <c r="C760" s="21" t="s">
        <v>228</v>
      </c>
      <c r="D760" s="22" t="s">
        <v>366</v>
      </c>
      <c r="E760" s="23">
        <v>0.25</v>
      </c>
      <c r="F760" s="24">
        <v>0</v>
      </c>
      <c r="G760" s="11">
        <v>0</v>
      </c>
      <c r="H760" s="25" t="s">
        <v>163</v>
      </c>
      <c r="I760" s="19">
        <v>0</v>
      </c>
      <c r="J760" s="31">
        <v>0.2</v>
      </c>
      <c r="K760" s="32">
        <v>0</v>
      </c>
      <c r="L760" s="32">
        <v>0</v>
      </c>
      <c r="M760" s="32">
        <v>0</v>
      </c>
      <c r="N760" s="32">
        <v>0</v>
      </c>
      <c r="O760" s="32">
        <v>0</v>
      </c>
      <c r="P760" s="32">
        <v>0</v>
      </c>
      <c r="Q760" s="32">
        <v>0</v>
      </c>
      <c r="R760" s="32">
        <v>0</v>
      </c>
      <c r="S760" s="32">
        <v>0</v>
      </c>
      <c r="AL760" t="s">
        <v>240</v>
      </c>
      <c r="AM760" t="s">
        <v>460</v>
      </c>
      <c r="AN760">
        <v>0</v>
      </c>
      <c r="AO760">
        <v>999</v>
      </c>
      <c r="AQ760">
        <v>1</v>
      </c>
      <c r="AS760" t="s">
        <v>163</v>
      </c>
    </row>
    <row r="761" spans="2:45">
      <c r="B761" s="28" t="s">
        <v>1757</v>
      </c>
      <c r="C761" s="21" t="s">
        <v>228</v>
      </c>
      <c r="D761" s="22" t="s">
        <v>369</v>
      </c>
      <c r="E761" s="23">
        <v>0.25</v>
      </c>
      <c r="F761" s="24">
        <v>0</v>
      </c>
      <c r="G761" s="11">
        <v>0</v>
      </c>
      <c r="H761" s="25" t="s">
        <v>163</v>
      </c>
      <c r="I761" s="19">
        <v>0</v>
      </c>
      <c r="J761" s="31">
        <v>0.2</v>
      </c>
      <c r="K761" s="32">
        <v>0</v>
      </c>
      <c r="L761" s="32">
        <v>0</v>
      </c>
      <c r="M761" s="32">
        <v>0</v>
      </c>
      <c r="N761" s="32">
        <v>0</v>
      </c>
      <c r="O761" s="32">
        <v>0</v>
      </c>
      <c r="P761" s="32">
        <v>0</v>
      </c>
      <c r="Q761" s="32">
        <v>0</v>
      </c>
      <c r="R761" s="32">
        <v>0</v>
      </c>
      <c r="S761" s="32">
        <v>0</v>
      </c>
      <c r="AL761" t="s">
        <v>240</v>
      </c>
      <c r="AM761" t="s">
        <v>418</v>
      </c>
      <c r="AN761">
        <v>0</v>
      </c>
      <c r="AO761">
        <v>999</v>
      </c>
      <c r="AQ761">
        <v>1</v>
      </c>
      <c r="AS761" t="s">
        <v>163</v>
      </c>
    </row>
    <row r="762" spans="2:45">
      <c r="B762" s="28" t="s">
        <v>1758</v>
      </c>
      <c r="C762" s="21" t="s">
        <v>228</v>
      </c>
      <c r="D762" s="22" t="s">
        <v>448</v>
      </c>
      <c r="E762" s="23">
        <v>0.25</v>
      </c>
      <c r="F762" s="24">
        <v>0</v>
      </c>
      <c r="G762" s="11">
        <v>0</v>
      </c>
      <c r="H762" s="25" t="s">
        <v>163</v>
      </c>
      <c r="I762" s="19">
        <v>0</v>
      </c>
      <c r="J762" s="31">
        <v>0.2</v>
      </c>
      <c r="K762" s="32">
        <v>0</v>
      </c>
      <c r="L762" s="32">
        <v>0</v>
      </c>
      <c r="M762" s="32">
        <v>0</v>
      </c>
      <c r="N762" s="32">
        <v>0</v>
      </c>
      <c r="O762" s="32">
        <v>0</v>
      </c>
      <c r="P762" s="32">
        <v>0</v>
      </c>
      <c r="Q762" s="32">
        <v>0</v>
      </c>
      <c r="R762" s="32">
        <v>0</v>
      </c>
      <c r="S762" s="32">
        <v>0</v>
      </c>
      <c r="AL762" t="s">
        <v>240</v>
      </c>
      <c r="AM762" t="s">
        <v>463</v>
      </c>
      <c r="AN762">
        <v>0</v>
      </c>
      <c r="AO762">
        <v>999</v>
      </c>
      <c r="AQ762">
        <v>1</v>
      </c>
      <c r="AS762" t="s">
        <v>163</v>
      </c>
    </row>
    <row r="763" spans="2:45">
      <c r="B763" s="28" t="s">
        <v>1759</v>
      </c>
      <c r="C763" s="21" t="s">
        <v>228</v>
      </c>
      <c r="D763" s="22" t="s">
        <v>1760</v>
      </c>
      <c r="E763" s="23">
        <v>0.25</v>
      </c>
      <c r="F763" s="24">
        <v>0</v>
      </c>
      <c r="G763" s="11">
        <v>0</v>
      </c>
      <c r="H763" s="25" t="s">
        <v>163</v>
      </c>
      <c r="I763" s="19">
        <v>0</v>
      </c>
      <c r="J763" s="31">
        <v>0.2</v>
      </c>
      <c r="K763" s="32">
        <v>0</v>
      </c>
      <c r="L763" s="32">
        <v>0</v>
      </c>
      <c r="M763" s="32">
        <v>0</v>
      </c>
      <c r="N763" s="32">
        <v>0</v>
      </c>
      <c r="O763" s="32">
        <v>0</v>
      </c>
      <c r="P763" s="32">
        <v>0</v>
      </c>
      <c r="Q763" s="32">
        <v>0</v>
      </c>
      <c r="R763" s="32">
        <v>0</v>
      </c>
      <c r="S763" s="32">
        <v>0</v>
      </c>
      <c r="AL763" t="s">
        <v>240</v>
      </c>
      <c r="AM763" t="s">
        <v>1761</v>
      </c>
      <c r="AN763">
        <v>0</v>
      </c>
      <c r="AO763">
        <v>999</v>
      </c>
      <c r="AQ763">
        <v>1</v>
      </c>
      <c r="AS763" t="s">
        <v>163</v>
      </c>
    </row>
    <row r="764" spans="2:45">
      <c r="B764" s="28" t="s">
        <v>1762</v>
      </c>
      <c r="C764" s="21" t="s">
        <v>228</v>
      </c>
      <c r="D764" s="22" t="s">
        <v>1763</v>
      </c>
      <c r="E764" s="23">
        <v>0.25</v>
      </c>
      <c r="F764" s="24">
        <v>0</v>
      </c>
      <c r="G764" s="11">
        <v>0</v>
      </c>
      <c r="H764" s="25" t="s">
        <v>163</v>
      </c>
      <c r="I764" s="19">
        <v>0</v>
      </c>
      <c r="J764" s="31">
        <v>0.2</v>
      </c>
      <c r="K764" s="32">
        <v>0</v>
      </c>
      <c r="L764" s="32">
        <v>0</v>
      </c>
      <c r="M764" s="32">
        <v>0</v>
      </c>
      <c r="N764" s="32">
        <v>0</v>
      </c>
      <c r="O764" s="32">
        <v>0</v>
      </c>
      <c r="P764" s="32">
        <v>0</v>
      </c>
      <c r="Q764" s="32">
        <v>0</v>
      </c>
      <c r="R764" s="32">
        <v>0</v>
      </c>
      <c r="S764" s="32">
        <v>0</v>
      </c>
      <c r="AL764" t="s">
        <v>240</v>
      </c>
      <c r="AM764" t="s">
        <v>1764</v>
      </c>
      <c r="AN764">
        <v>0</v>
      </c>
      <c r="AO764">
        <v>999</v>
      </c>
      <c r="AQ764">
        <v>1</v>
      </c>
      <c r="AS764" t="s">
        <v>163</v>
      </c>
    </row>
    <row r="765" spans="2:45">
      <c r="B765" s="28" t="s">
        <v>1765</v>
      </c>
      <c r="C765" s="21" t="s">
        <v>228</v>
      </c>
      <c r="D765" s="22" t="s">
        <v>1766</v>
      </c>
      <c r="E765" s="23">
        <v>0.25</v>
      </c>
      <c r="F765" s="24">
        <v>0</v>
      </c>
      <c r="G765" s="11">
        <v>0</v>
      </c>
      <c r="H765" s="25" t="s">
        <v>163</v>
      </c>
      <c r="I765" s="19">
        <v>0</v>
      </c>
      <c r="J765" s="31">
        <v>0.2</v>
      </c>
      <c r="K765" s="32">
        <v>0</v>
      </c>
      <c r="L765" s="32">
        <v>0</v>
      </c>
      <c r="M765" s="32">
        <v>0</v>
      </c>
      <c r="N765" s="32">
        <v>0</v>
      </c>
      <c r="O765" s="32">
        <v>0</v>
      </c>
      <c r="P765" s="32">
        <v>0</v>
      </c>
      <c r="Q765" s="32">
        <v>0</v>
      </c>
      <c r="R765" s="32">
        <v>0</v>
      </c>
      <c r="S765" s="32">
        <v>0</v>
      </c>
      <c r="AL765" t="s">
        <v>240</v>
      </c>
      <c r="AM765" t="s">
        <v>1063</v>
      </c>
      <c r="AN765">
        <v>0</v>
      </c>
      <c r="AO765">
        <v>999</v>
      </c>
      <c r="AQ765">
        <v>1</v>
      </c>
      <c r="AS765" t="s">
        <v>163</v>
      </c>
    </row>
    <row r="766" spans="2:45">
      <c r="B766" s="28" t="s">
        <v>1767</v>
      </c>
      <c r="C766" s="21" t="s">
        <v>228</v>
      </c>
      <c r="D766" s="22" t="s">
        <v>381</v>
      </c>
      <c r="E766" s="23">
        <v>0.25</v>
      </c>
      <c r="F766" s="24">
        <v>0</v>
      </c>
      <c r="G766" s="11">
        <v>0</v>
      </c>
      <c r="H766" s="25" t="s">
        <v>163</v>
      </c>
      <c r="I766" s="19">
        <v>0</v>
      </c>
      <c r="J766" s="31">
        <v>0.2</v>
      </c>
      <c r="K766" s="32">
        <v>0</v>
      </c>
      <c r="L766" s="32">
        <v>0</v>
      </c>
      <c r="M766" s="32">
        <v>0</v>
      </c>
      <c r="N766" s="32">
        <v>0</v>
      </c>
      <c r="O766" s="32">
        <v>0</v>
      </c>
      <c r="P766" s="32">
        <v>0</v>
      </c>
      <c r="Q766" s="32">
        <v>0</v>
      </c>
      <c r="R766" s="32">
        <v>0</v>
      </c>
      <c r="S766" s="32">
        <v>0</v>
      </c>
      <c r="AL766" t="s">
        <v>240</v>
      </c>
      <c r="AM766" t="s">
        <v>1768</v>
      </c>
      <c r="AN766">
        <v>0</v>
      </c>
      <c r="AO766">
        <v>999</v>
      </c>
      <c r="AQ766">
        <v>1</v>
      </c>
      <c r="AS766" t="s">
        <v>163</v>
      </c>
    </row>
    <row r="767" spans="2:45">
      <c r="B767" s="28" t="s">
        <v>1769</v>
      </c>
      <c r="C767" s="21" t="s">
        <v>228</v>
      </c>
      <c r="D767" s="22" t="s">
        <v>1770</v>
      </c>
      <c r="E767" s="23">
        <v>0.25</v>
      </c>
      <c r="F767" s="24">
        <v>0</v>
      </c>
      <c r="G767" s="11">
        <v>0</v>
      </c>
      <c r="H767" s="25" t="s">
        <v>163</v>
      </c>
      <c r="I767" s="19">
        <v>0</v>
      </c>
      <c r="J767" s="31">
        <v>0.2</v>
      </c>
      <c r="K767" s="32">
        <v>0</v>
      </c>
      <c r="L767" s="32">
        <v>0</v>
      </c>
      <c r="M767" s="32">
        <v>0</v>
      </c>
      <c r="N767" s="32">
        <v>0</v>
      </c>
      <c r="O767" s="32">
        <v>0</v>
      </c>
      <c r="P767" s="32">
        <v>0</v>
      </c>
      <c r="Q767" s="32">
        <v>0</v>
      </c>
      <c r="R767" s="32">
        <v>0</v>
      </c>
      <c r="S767" s="32">
        <v>0</v>
      </c>
      <c r="AL767" t="s">
        <v>240</v>
      </c>
      <c r="AM767" t="s">
        <v>1771</v>
      </c>
      <c r="AN767">
        <v>0</v>
      </c>
      <c r="AO767">
        <v>999</v>
      </c>
      <c r="AQ767">
        <v>1</v>
      </c>
      <c r="AS767" t="s">
        <v>163</v>
      </c>
    </row>
    <row r="768" spans="2:45">
      <c r="B768" s="28" t="s">
        <v>1772</v>
      </c>
      <c r="C768" s="21" t="s">
        <v>228</v>
      </c>
      <c r="D768" s="22" t="s">
        <v>386</v>
      </c>
      <c r="E768" s="23">
        <v>0.25</v>
      </c>
      <c r="F768" s="24">
        <v>0</v>
      </c>
      <c r="G768" s="11">
        <v>0</v>
      </c>
      <c r="H768" s="25" t="s">
        <v>163</v>
      </c>
      <c r="I768" s="19">
        <v>0</v>
      </c>
      <c r="J768" s="31">
        <v>0.2</v>
      </c>
      <c r="K768" s="32">
        <v>0</v>
      </c>
      <c r="L768" s="32">
        <v>0</v>
      </c>
      <c r="M768" s="32">
        <v>0</v>
      </c>
      <c r="N768" s="32">
        <v>0</v>
      </c>
      <c r="O768" s="32">
        <v>0</v>
      </c>
      <c r="P768" s="32">
        <v>0</v>
      </c>
      <c r="Q768" s="32">
        <v>0</v>
      </c>
      <c r="R768" s="32">
        <v>0</v>
      </c>
      <c r="S768" s="32">
        <v>0</v>
      </c>
      <c r="AL768" t="s">
        <v>240</v>
      </c>
      <c r="AM768" t="s">
        <v>1773</v>
      </c>
      <c r="AN768">
        <v>0</v>
      </c>
      <c r="AO768">
        <v>999</v>
      </c>
      <c r="AQ768">
        <v>1</v>
      </c>
      <c r="AS768" t="s">
        <v>163</v>
      </c>
    </row>
    <row r="769" spans="2:45">
      <c r="B769" s="28" t="s">
        <v>1774</v>
      </c>
      <c r="C769" s="21" t="s">
        <v>228</v>
      </c>
      <c r="D769" s="22" t="s">
        <v>398</v>
      </c>
      <c r="E769" s="23">
        <v>0.25</v>
      </c>
      <c r="F769" s="24">
        <v>0</v>
      </c>
      <c r="G769" s="11">
        <v>0</v>
      </c>
      <c r="H769" s="25" t="s">
        <v>163</v>
      </c>
      <c r="I769" s="19">
        <v>0</v>
      </c>
      <c r="J769" s="31">
        <v>0.2</v>
      </c>
      <c r="K769" s="32">
        <v>0</v>
      </c>
      <c r="L769" s="32">
        <v>0</v>
      </c>
      <c r="M769" s="32">
        <v>0</v>
      </c>
      <c r="N769" s="32">
        <v>0</v>
      </c>
      <c r="O769" s="32">
        <v>0</v>
      </c>
      <c r="P769" s="32">
        <v>0</v>
      </c>
      <c r="Q769" s="32">
        <v>0</v>
      </c>
      <c r="R769" s="32">
        <v>0</v>
      </c>
      <c r="S769" s="32">
        <v>0</v>
      </c>
      <c r="AL769" t="s">
        <v>240</v>
      </c>
      <c r="AM769" t="s">
        <v>434</v>
      </c>
      <c r="AN769">
        <v>0</v>
      </c>
      <c r="AO769">
        <v>999</v>
      </c>
      <c r="AQ769">
        <v>1</v>
      </c>
      <c r="AS769" t="s">
        <v>163</v>
      </c>
    </row>
    <row r="770" spans="2:45">
      <c r="B770" s="28" t="s">
        <v>1775</v>
      </c>
      <c r="C770" s="21" t="s">
        <v>228</v>
      </c>
      <c r="D770" s="22" t="s">
        <v>405</v>
      </c>
      <c r="E770" s="23">
        <v>0.25</v>
      </c>
      <c r="F770" s="24">
        <v>0</v>
      </c>
      <c r="G770" s="11">
        <v>0</v>
      </c>
      <c r="H770" s="25" t="s">
        <v>163</v>
      </c>
      <c r="I770" s="19">
        <v>0</v>
      </c>
      <c r="J770" s="31">
        <v>0.2</v>
      </c>
      <c r="K770" s="32">
        <v>0</v>
      </c>
      <c r="L770" s="32">
        <v>0</v>
      </c>
      <c r="M770" s="32">
        <v>0</v>
      </c>
      <c r="N770" s="32">
        <v>0</v>
      </c>
      <c r="O770" s="32">
        <v>0</v>
      </c>
      <c r="P770" s="32">
        <v>0</v>
      </c>
      <c r="Q770" s="32">
        <v>0</v>
      </c>
      <c r="R770" s="32">
        <v>0</v>
      </c>
      <c r="S770" s="32">
        <v>0</v>
      </c>
      <c r="AL770" t="s">
        <v>240</v>
      </c>
      <c r="AM770" t="s">
        <v>1776</v>
      </c>
      <c r="AN770">
        <v>0</v>
      </c>
      <c r="AO770">
        <v>999</v>
      </c>
      <c r="AQ770">
        <v>1</v>
      </c>
      <c r="AS770" t="s">
        <v>163</v>
      </c>
    </row>
    <row r="771" spans="2:45">
      <c r="B771" s="28" t="s">
        <v>1777</v>
      </c>
      <c r="C771" s="21" t="s">
        <v>228</v>
      </c>
      <c r="D771" s="22" t="s">
        <v>1047</v>
      </c>
      <c r="E771" s="23">
        <v>0.25</v>
      </c>
      <c r="F771" s="24">
        <v>0</v>
      </c>
      <c r="G771" s="11">
        <v>0</v>
      </c>
      <c r="H771" s="25" t="s">
        <v>163</v>
      </c>
      <c r="I771" s="19">
        <v>0</v>
      </c>
      <c r="J771" s="31">
        <v>0.2</v>
      </c>
      <c r="K771" s="32">
        <v>0</v>
      </c>
      <c r="L771" s="32">
        <v>0</v>
      </c>
      <c r="M771" s="32">
        <v>0</v>
      </c>
      <c r="N771" s="32">
        <v>0</v>
      </c>
      <c r="O771" s="32">
        <v>0</v>
      </c>
      <c r="P771" s="32">
        <v>0</v>
      </c>
      <c r="Q771" s="32">
        <v>0</v>
      </c>
      <c r="R771" s="32">
        <v>0</v>
      </c>
      <c r="S771" s="32">
        <v>0</v>
      </c>
      <c r="AL771" t="s">
        <v>240</v>
      </c>
      <c r="AM771" t="s">
        <v>1266</v>
      </c>
      <c r="AN771">
        <v>0</v>
      </c>
      <c r="AO771">
        <v>999</v>
      </c>
      <c r="AQ771">
        <v>1</v>
      </c>
      <c r="AS771" t="s">
        <v>163</v>
      </c>
    </row>
    <row r="772" spans="2:45">
      <c r="B772" s="28" t="s">
        <v>1778</v>
      </c>
      <c r="C772" s="21" t="s">
        <v>228</v>
      </c>
      <c r="D772" s="22" t="s">
        <v>408</v>
      </c>
      <c r="E772" s="23">
        <v>0.25</v>
      </c>
      <c r="F772" s="24">
        <v>0</v>
      </c>
      <c r="G772" s="11">
        <v>0</v>
      </c>
      <c r="H772" s="25" t="s">
        <v>163</v>
      </c>
      <c r="I772" s="19">
        <v>0</v>
      </c>
      <c r="J772" s="31">
        <v>0.2</v>
      </c>
      <c r="K772" s="32">
        <v>0</v>
      </c>
      <c r="L772" s="32">
        <v>0</v>
      </c>
      <c r="M772" s="32">
        <v>0</v>
      </c>
      <c r="N772" s="32">
        <v>0</v>
      </c>
      <c r="O772" s="32">
        <v>0</v>
      </c>
      <c r="P772" s="32">
        <v>0</v>
      </c>
      <c r="Q772" s="32">
        <v>0</v>
      </c>
      <c r="R772" s="32">
        <v>0</v>
      </c>
      <c r="S772" s="32">
        <v>0</v>
      </c>
      <c r="AL772" t="s">
        <v>240</v>
      </c>
      <c r="AM772" t="s">
        <v>439</v>
      </c>
      <c r="AN772">
        <v>0</v>
      </c>
      <c r="AO772">
        <v>999</v>
      </c>
      <c r="AQ772">
        <v>1</v>
      </c>
      <c r="AS772" t="s">
        <v>163</v>
      </c>
    </row>
    <row r="773" spans="2:45">
      <c r="B773" s="28" t="s">
        <v>1779</v>
      </c>
      <c r="C773" s="21" t="s">
        <v>228</v>
      </c>
      <c r="D773" s="22" t="s">
        <v>1780</v>
      </c>
      <c r="E773" s="23">
        <v>0.25</v>
      </c>
      <c r="F773" s="24">
        <v>0</v>
      </c>
      <c r="G773" s="11">
        <v>0</v>
      </c>
      <c r="H773" s="25" t="s">
        <v>163</v>
      </c>
      <c r="I773" s="19">
        <v>0</v>
      </c>
      <c r="J773" s="31">
        <v>0.2</v>
      </c>
      <c r="K773" s="32">
        <v>0</v>
      </c>
      <c r="L773" s="32">
        <v>0</v>
      </c>
      <c r="M773" s="32">
        <v>0</v>
      </c>
      <c r="N773" s="32">
        <v>0</v>
      </c>
      <c r="O773" s="32">
        <v>0</v>
      </c>
      <c r="P773" s="32">
        <v>0</v>
      </c>
      <c r="Q773" s="32">
        <v>0</v>
      </c>
      <c r="R773" s="32">
        <v>0</v>
      </c>
      <c r="S773" s="32">
        <v>0</v>
      </c>
      <c r="AL773" t="s">
        <v>240</v>
      </c>
      <c r="AM773" t="s">
        <v>1282</v>
      </c>
      <c r="AN773">
        <v>0</v>
      </c>
      <c r="AO773">
        <v>999</v>
      </c>
      <c r="AQ773">
        <v>1</v>
      </c>
      <c r="AS773" t="s">
        <v>163</v>
      </c>
    </row>
    <row r="774" spans="2:45">
      <c r="B774" s="28" t="s">
        <v>1781</v>
      </c>
      <c r="C774" s="21" t="s">
        <v>228</v>
      </c>
      <c r="D774" s="22" t="s">
        <v>1782</v>
      </c>
      <c r="E774" s="23">
        <v>0.25</v>
      </c>
      <c r="F774" s="24">
        <v>0</v>
      </c>
      <c r="G774" s="11">
        <v>0</v>
      </c>
      <c r="H774" s="25" t="s">
        <v>163</v>
      </c>
      <c r="I774" s="19">
        <v>0</v>
      </c>
      <c r="J774" s="31">
        <v>0.2</v>
      </c>
      <c r="K774" s="32">
        <v>0</v>
      </c>
      <c r="L774" s="32">
        <v>0</v>
      </c>
      <c r="M774" s="32">
        <v>0</v>
      </c>
      <c r="N774" s="32">
        <v>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  <c r="AL774" t="s">
        <v>240</v>
      </c>
      <c r="AM774" t="s">
        <v>1274</v>
      </c>
      <c r="AN774">
        <v>0</v>
      </c>
      <c r="AO774">
        <v>999</v>
      </c>
      <c r="AQ774">
        <v>1</v>
      </c>
      <c r="AS774" t="s">
        <v>163</v>
      </c>
    </row>
    <row r="775" spans="2:45">
      <c r="B775" s="28" t="s">
        <v>1783</v>
      </c>
      <c r="C775" s="21" t="s">
        <v>228</v>
      </c>
      <c r="D775" s="22" t="s">
        <v>466</v>
      </c>
      <c r="E775" s="23">
        <v>0.25</v>
      </c>
      <c r="F775" s="24">
        <v>0</v>
      </c>
      <c r="G775" s="11">
        <v>0</v>
      </c>
      <c r="H775" s="25" t="s">
        <v>163</v>
      </c>
      <c r="I775" s="19">
        <v>0</v>
      </c>
      <c r="J775" s="31">
        <v>0.2</v>
      </c>
      <c r="K775" s="32">
        <v>0</v>
      </c>
      <c r="L775" s="32">
        <v>0</v>
      </c>
      <c r="M775" s="32">
        <v>0</v>
      </c>
      <c r="N775" s="32">
        <v>0</v>
      </c>
      <c r="O775" s="32">
        <v>0</v>
      </c>
      <c r="P775" s="32">
        <v>0</v>
      </c>
      <c r="Q775" s="32">
        <v>0</v>
      </c>
      <c r="R775" s="32">
        <v>0</v>
      </c>
      <c r="S775" s="32">
        <v>0</v>
      </c>
      <c r="AL775" t="s">
        <v>240</v>
      </c>
      <c r="AM775" t="s">
        <v>1784</v>
      </c>
      <c r="AN775">
        <v>0</v>
      </c>
      <c r="AO775">
        <v>999</v>
      </c>
      <c r="AQ775">
        <v>1</v>
      </c>
      <c r="AS775" t="s">
        <v>163</v>
      </c>
    </row>
    <row r="776" spans="2:45">
      <c r="B776" s="28" t="s">
        <v>1785</v>
      </c>
      <c r="C776" s="21" t="s">
        <v>228</v>
      </c>
      <c r="D776" s="22" t="s">
        <v>416</v>
      </c>
      <c r="E776" s="23">
        <v>0.25</v>
      </c>
      <c r="F776" s="24">
        <v>0</v>
      </c>
      <c r="G776" s="11">
        <v>0</v>
      </c>
      <c r="H776" s="25" t="s">
        <v>163</v>
      </c>
      <c r="I776" s="19">
        <v>0</v>
      </c>
      <c r="J776" s="31">
        <v>0.2</v>
      </c>
      <c r="K776" s="32">
        <v>0</v>
      </c>
      <c r="L776" s="32">
        <v>0</v>
      </c>
      <c r="M776" s="32">
        <v>0</v>
      </c>
      <c r="N776" s="32">
        <v>0</v>
      </c>
      <c r="O776" s="32">
        <v>0</v>
      </c>
      <c r="P776" s="32">
        <v>0</v>
      </c>
      <c r="Q776" s="32">
        <v>0</v>
      </c>
      <c r="R776" s="32">
        <v>0</v>
      </c>
      <c r="S776" s="32">
        <v>0</v>
      </c>
      <c r="AL776" t="s">
        <v>240</v>
      </c>
      <c r="AM776" t="s">
        <v>1786</v>
      </c>
      <c r="AN776">
        <v>0</v>
      </c>
      <c r="AO776">
        <v>999</v>
      </c>
      <c r="AQ776">
        <v>1</v>
      </c>
      <c r="AS776" t="s">
        <v>163</v>
      </c>
    </row>
    <row r="777" spans="2:45">
      <c r="B777" s="28" t="s">
        <v>1787</v>
      </c>
      <c r="C777" s="21" t="s">
        <v>228</v>
      </c>
      <c r="D777" s="22" t="s">
        <v>1788</v>
      </c>
      <c r="E777" s="23">
        <v>0.25</v>
      </c>
      <c r="F777" s="24">
        <v>0</v>
      </c>
      <c r="G777" s="11">
        <v>0</v>
      </c>
      <c r="H777" s="25" t="s">
        <v>163</v>
      </c>
      <c r="I777" s="19">
        <v>0</v>
      </c>
      <c r="J777" s="31">
        <v>0.2</v>
      </c>
      <c r="K777" s="32">
        <v>0</v>
      </c>
      <c r="L777" s="32">
        <v>0</v>
      </c>
      <c r="M777" s="32">
        <v>0</v>
      </c>
      <c r="N777" s="32">
        <v>0</v>
      </c>
      <c r="O777" s="32">
        <v>0</v>
      </c>
      <c r="P777" s="32">
        <v>0</v>
      </c>
      <c r="Q777" s="32">
        <v>0</v>
      </c>
      <c r="R777" s="32">
        <v>0</v>
      </c>
      <c r="S777" s="32">
        <v>0</v>
      </c>
      <c r="AL777" t="s">
        <v>240</v>
      </c>
      <c r="AM777" t="s">
        <v>1789</v>
      </c>
      <c r="AN777">
        <v>0</v>
      </c>
      <c r="AO777">
        <v>999</v>
      </c>
      <c r="AQ777">
        <v>1</v>
      </c>
      <c r="AS777" t="s">
        <v>163</v>
      </c>
    </row>
    <row r="778" spans="2:45">
      <c r="B778" s="28" t="s">
        <v>1790</v>
      </c>
      <c r="C778" s="21" t="s">
        <v>228</v>
      </c>
      <c r="D778" s="22" t="s">
        <v>1791</v>
      </c>
      <c r="E778" s="23">
        <v>0.25</v>
      </c>
      <c r="F778" s="24">
        <v>0</v>
      </c>
      <c r="G778" s="11">
        <v>0</v>
      </c>
      <c r="H778" s="25" t="s">
        <v>163</v>
      </c>
      <c r="I778" s="19">
        <v>0</v>
      </c>
      <c r="J778" s="31">
        <v>0.2</v>
      </c>
      <c r="K778" s="32">
        <v>0</v>
      </c>
      <c r="L778" s="32">
        <v>0</v>
      </c>
      <c r="M778" s="32">
        <v>0</v>
      </c>
      <c r="N778" s="32">
        <v>0</v>
      </c>
      <c r="O778" s="32">
        <v>0</v>
      </c>
      <c r="P778" s="32">
        <v>0</v>
      </c>
      <c r="Q778" s="32">
        <v>0</v>
      </c>
      <c r="R778" s="32">
        <v>0</v>
      </c>
      <c r="S778" s="32">
        <v>0</v>
      </c>
      <c r="AL778" s="52" t="s">
        <v>245</v>
      </c>
      <c r="AN778">
        <v>150</v>
      </c>
      <c r="AO778">
        <v>200</v>
      </c>
      <c r="AP778" t="s">
        <v>167</v>
      </c>
      <c r="AQ778">
        <v>3</v>
      </c>
      <c r="AS778" s="52" t="s">
        <v>163</v>
      </c>
    </row>
    <row r="779" spans="2:45">
      <c r="B779" s="28" t="s">
        <v>1792</v>
      </c>
      <c r="C779" s="21" t="s">
        <v>228</v>
      </c>
      <c r="D779" s="22" t="s">
        <v>418</v>
      </c>
      <c r="E779" s="23">
        <v>0.25</v>
      </c>
      <c r="F779" s="24">
        <v>0</v>
      </c>
      <c r="G779" s="11">
        <v>0</v>
      </c>
      <c r="H779" s="25" t="s">
        <v>163</v>
      </c>
      <c r="I779" s="19">
        <v>0</v>
      </c>
      <c r="J779" s="31">
        <v>0.2</v>
      </c>
      <c r="K779" s="32">
        <v>0</v>
      </c>
      <c r="L779" s="32">
        <v>0</v>
      </c>
      <c r="M779" s="32">
        <v>0</v>
      </c>
      <c r="N779" s="32">
        <v>0</v>
      </c>
      <c r="O779" s="32">
        <v>0</v>
      </c>
      <c r="P779" s="32">
        <v>0</v>
      </c>
      <c r="Q779" s="32">
        <v>0</v>
      </c>
      <c r="R779" s="32">
        <v>0</v>
      </c>
      <c r="S779" s="32">
        <v>0</v>
      </c>
      <c r="AL779" s="52" t="s">
        <v>245</v>
      </c>
      <c r="AN779" s="52">
        <v>201</v>
      </c>
      <c r="AO779" s="52">
        <v>999</v>
      </c>
      <c r="AP779" s="52" t="s">
        <v>74</v>
      </c>
      <c r="AQ779" s="52">
        <v>2</v>
      </c>
      <c r="AR779" s="52"/>
      <c r="AS779" s="52" t="s">
        <v>163</v>
      </c>
    </row>
    <row r="780" spans="2:45">
      <c r="B780" s="28" t="s">
        <v>1793</v>
      </c>
      <c r="C780" s="21" t="s">
        <v>228</v>
      </c>
      <c r="D780" s="22" t="s">
        <v>463</v>
      </c>
      <c r="E780" s="23">
        <v>0.25</v>
      </c>
      <c r="F780" s="24">
        <v>0</v>
      </c>
      <c r="G780" s="11">
        <v>0</v>
      </c>
      <c r="H780" s="25" t="s">
        <v>163</v>
      </c>
      <c r="I780" s="19">
        <v>0</v>
      </c>
      <c r="J780" s="31">
        <v>0.2</v>
      </c>
      <c r="K780" s="32">
        <v>0</v>
      </c>
      <c r="L780" s="32">
        <v>0</v>
      </c>
      <c r="M780" s="32">
        <v>0</v>
      </c>
      <c r="N780" s="32">
        <v>0</v>
      </c>
      <c r="O780" s="32">
        <v>0</v>
      </c>
      <c r="P780" s="32">
        <v>0</v>
      </c>
      <c r="Q780" s="32">
        <v>0</v>
      </c>
      <c r="R780" s="32">
        <v>0</v>
      </c>
      <c r="S780" s="32">
        <v>0</v>
      </c>
      <c r="AL780" s="52" t="s">
        <v>245</v>
      </c>
      <c r="AN780" s="52">
        <v>201</v>
      </c>
      <c r="AO780" s="52">
        <v>999</v>
      </c>
      <c r="AP780" s="52" t="s">
        <v>1794</v>
      </c>
      <c r="AQ780" s="52">
        <v>1</v>
      </c>
      <c r="AR780" s="52"/>
      <c r="AS780" s="52" t="s">
        <v>163</v>
      </c>
    </row>
    <row r="781" spans="2:45">
      <c r="B781" s="28" t="s">
        <v>1795</v>
      </c>
      <c r="C781" s="21" t="s">
        <v>228</v>
      </c>
      <c r="D781" s="22" t="s">
        <v>1796</v>
      </c>
      <c r="E781" s="23">
        <v>0.25</v>
      </c>
      <c r="F781" s="24">
        <v>0</v>
      </c>
      <c r="G781" s="11">
        <v>0</v>
      </c>
      <c r="H781" s="25" t="s">
        <v>163</v>
      </c>
      <c r="I781" s="19">
        <v>0</v>
      </c>
      <c r="J781" s="31">
        <v>0.2</v>
      </c>
      <c r="K781" s="32">
        <v>0</v>
      </c>
      <c r="L781" s="32">
        <v>0</v>
      </c>
      <c r="M781" s="32">
        <v>0</v>
      </c>
      <c r="N781" s="32">
        <v>0</v>
      </c>
      <c r="O781" s="32">
        <v>0</v>
      </c>
      <c r="P781" s="32">
        <v>0</v>
      </c>
      <c r="Q781" s="32">
        <v>0</v>
      </c>
      <c r="R781" s="32">
        <v>0</v>
      </c>
      <c r="S781" s="32">
        <v>0</v>
      </c>
      <c r="AL781" s="52" t="s">
        <v>244</v>
      </c>
      <c r="AM781" t="s">
        <v>1797</v>
      </c>
      <c r="AN781">
        <v>0</v>
      </c>
      <c r="AO781">
        <v>5</v>
      </c>
      <c r="AQ781">
        <v>1</v>
      </c>
      <c r="AS781" s="52" t="s">
        <v>163</v>
      </c>
    </row>
    <row r="782" spans="2:45">
      <c r="B782" s="28" t="s">
        <v>1798</v>
      </c>
      <c r="C782" s="21" t="s">
        <v>228</v>
      </c>
      <c r="D782" s="22" t="s">
        <v>1799</v>
      </c>
      <c r="E782" s="23">
        <v>0.25</v>
      </c>
      <c r="F782" s="24">
        <v>0</v>
      </c>
      <c r="G782" s="11">
        <v>0</v>
      </c>
      <c r="H782" s="25" t="s">
        <v>163</v>
      </c>
      <c r="I782" s="19">
        <v>0</v>
      </c>
      <c r="J782" s="31">
        <v>0.2</v>
      </c>
      <c r="K782" s="32">
        <v>0</v>
      </c>
      <c r="L782" s="32">
        <v>0</v>
      </c>
      <c r="M782" s="32">
        <v>0</v>
      </c>
      <c r="N782" s="32">
        <v>0</v>
      </c>
      <c r="O782" s="32">
        <v>0</v>
      </c>
      <c r="P782" s="32">
        <v>0</v>
      </c>
      <c r="Q782" s="32">
        <v>0</v>
      </c>
      <c r="R782" s="32">
        <v>0</v>
      </c>
      <c r="S782" s="32">
        <v>0</v>
      </c>
      <c r="AL782" s="52" t="s">
        <v>244</v>
      </c>
      <c r="AM782" t="s">
        <v>1800</v>
      </c>
      <c r="AN782">
        <v>0</v>
      </c>
      <c r="AO782">
        <v>5</v>
      </c>
      <c r="AQ782">
        <v>1</v>
      </c>
      <c r="AS782" s="52" t="s">
        <v>163</v>
      </c>
    </row>
    <row r="783" spans="2:45">
      <c r="B783" s="28" t="s">
        <v>1801</v>
      </c>
      <c r="C783" s="21" t="s">
        <v>228</v>
      </c>
      <c r="D783" s="22" t="s">
        <v>1802</v>
      </c>
      <c r="E783" s="23">
        <v>0.25</v>
      </c>
      <c r="F783" s="24">
        <v>0</v>
      </c>
      <c r="G783" s="11">
        <v>0</v>
      </c>
      <c r="H783" s="25" t="s">
        <v>163</v>
      </c>
      <c r="I783" s="19">
        <v>0</v>
      </c>
      <c r="J783" s="31">
        <v>0.2</v>
      </c>
      <c r="K783" s="32">
        <v>0</v>
      </c>
      <c r="L783" s="32">
        <v>0</v>
      </c>
      <c r="M783" s="32">
        <v>0</v>
      </c>
      <c r="N783" s="32">
        <v>0</v>
      </c>
      <c r="O783" s="32">
        <v>0</v>
      </c>
      <c r="P783" s="32">
        <v>0</v>
      </c>
      <c r="Q783" s="32">
        <v>0</v>
      </c>
      <c r="R783" s="32">
        <v>0</v>
      </c>
      <c r="S783" s="32">
        <v>0</v>
      </c>
      <c r="AL783" s="52" t="s">
        <v>244</v>
      </c>
      <c r="AM783" t="s">
        <v>1803</v>
      </c>
      <c r="AN783">
        <v>0</v>
      </c>
      <c r="AO783">
        <v>5</v>
      </c>
      <c r="AQ783">
        <v>1</v>
      </c>
      <c r="AS783" s="52" t="s">
        <v>163</v>
      </c>
    </row>
    <row r="784" spans="2:45">
      <c r="B784" s="28" t="s">
        <v>1804</v>
      </c>
      <c r="C784" s="21" t="s">
        <v>228</v>
      </c>
      <c r="D784" s="22" t="s">
        <v>434</v>
      </c>
      <c r="E784" s="23">
        <v>0.25</v>
      </c>
      <c r="F784" s="24">
        <v>0</v>
      </c>
      <c r="G784" s="11">
        <v>0</v>
      </c>
      <c r="H784" s="25" t="s">
        <v>163</v>
      </c>
      <c r="I784" s="19">
        <v>0</v>
      </c>
      <c r="J784" s="31">
        <v>0.2</v>
      </c>
      <c r="K784" s="32">
        <v>0</v>
      </c>
      <c r="L784" s="32">
        <v>0</v>
      </c>
      <c r="M784" s="32">
        <v>0</v>
      </c>
      <c r="N784" s="32">
        <v>0</v>
      </c>
      <c r="O784" s="32">
        <v>0</v>
      </c>
      <c r="P784" s="32">
        <v>0</v>
      </c>
      <c r="Q784" s="32">
        <v>0</v>
      </c>
      <c r="R784" s="32">
        <v>0</v>
      </c>
      <c r="S784" s="32">
        <v>0</v>
      </c>
      <c r="AL784" s="52" t="s">
        <v>244</v>
      </c>
      <c r="AM784" t="s">
        <v>1805</v>
      </c>
      <c r="AN784">
        <v>0</v>
      </c>
      <c r="AO784">
        <v>5</v>
      </c>
      <c r="AQ784">
        <v>1</v>
      </c>
      <c r="AS784" s="52" t="s">
        <v>163</v>
      </c>
    </row>
    <row r="785" spans="2:45">
      <c r="B785" s="28" t="s">
        <v>1806</v>
      </c>
      <c r="C785" s="21" t="s">
        <v>228</v>
      </c>
      <c r="D785" s="22" t="s">
        <v>1807</v>
      </c>
      <c r="E785" s="23">
        <v>0.25</v>
      </c>
      <c r="F785" s="24">
        <v>0</v>
      </c>
      <c r="G785" s="11">
        <v>0</v>
      </c>
      <c r="H785" s="25" t="s">
        <v>163</v>
      </c>
      <c r="I785" s="19">
        <v>0</v>
      </c>
      <c r="J785" s="31">
        <v>0.2</v>
      </c>
      <c r="K785" s="32">
        <v>0</v>
      </c>
      <c r="L785" s="32">
        <v>0</v>
      </c>
      <c r="M785" s="32">
        <v>0</v>
      </c>
      <c r="N785" s="32">
        <v>0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  <c r="AL785" s="52" t="s">
        <v>244</v>
      </c>
      <c r="AM785" t="s">
        <v>1808</v>
      </c>
      <c r="AN785">
        <v>0</v>
      </c>
      <c r="AO785">
        <v>5</v>
      </c>
      <c r="AQ785">
        <v>1</v>
      </c>
      <c r="AS785" s="52" t="s">
        <v>163</v>
      </c>
    </row>
    <row r="786" spans="2:45">
      <c r="B786" s="28" t="s">
        <v>1809</v>
      </c>
      <c r="C786" s="21" t="s">
        <v>228</v>
      </c>
      <c r="D786" s="22" t="s">
        <v>1810</v>
      </c>
      <c r="E786" s="23">
        <v>0.25</v>
      </c>
      <c r="F786" s="24">
        <v>0</v>
      </c>
      <c r="G786" s="11">
        <v>0</v>
      </c>
      <c r="H786" s="25" t="s">
        <v>163</v>
      </c>
      <c r="I786" s="19">
        <v>0</v>
      </c>
      <c r="J786" s="31">
        <v>0.2</v>
      </c>
      <c r="K786" s="32">
        <v>0</v>
      </c>
      <c r="L786" s="32">
        <v>0</v>
      </c>
      <c r="M786" s="32">
        <v>0</v>
      </c>
      <c r="N786" s="32">
        <v>0</v>
      </c>
      <c r="O786" s="32">
        <v>0</v>
      </c>
      <c r="P786" s="32">
        <v>0</v>
      </c>
      <c r="Q786" s="32">
        <v>0</v>
      </c>
      <c r="R786" s="32">
        <v>0</v>
      </c>
      <c r="S786" s="32">
        <v>0</v>
      </c>
      <c r="AL786" s="52" t="s">
        <v>244</v>
      </c>
      <c r="AM786" t="s">
        <v>276</v>
      </c>
      <c r="AN786">
        <v>0</v>
      </c>
      <c r="AO786">
        <v>5</v>
      </c>
      <c r="AQ786">
        <v>1</v>
      </c>
      <c r="AS786" s="52" t="s">
        <v>163</v>
      </c>
    </row>
    <row r="787" spans="2:45">
      <c r="B787" s="28" t="s">
        <v>1811</v>
      </c>
      <c r="C787" s="21" t="s">
        <v>228</v>
      </c>
      <c r="D787" s="22" t="s">
        <v>1266</v>
      </c>
      <c r="E787" s="23">
        <v>0.25</v>
      </c>
      <c r="F787" s="24">
        <v>0</v>
      </c>
      <c r="G787" s="11">
        <v>0</v>
      </c>
      <c r="H787" s="25" t="s">
        <v>163</v>
      </c>
      <c r="I787" s="19">
        <v>0</v>
      </c>
      <c r="J787" s="31">
        <v>0.2</v>
      </c>
      <c r="K787" s="32">
        <v>0</v>
      </c>
      <c r="L787" s="32">
        <v>0</v>
      </c>
      <c r="M787" s="32">
        <v>0</v>
      </c>
      <c r="N787" s="32">
        <v>0</v>
      </c>
      <c r="O787" s="32">
        <v>0</v>
      </c>
      <c r="P787" s="32">
        <v>0</v>
      </c>
      <c r="Q787" s="32">
        <v>0</v>
      </c>
      <c r="R787" s="32">
        <v>0</v>
      </c>
      <c r="S787" s="32">
        <v>0</v>
      </c>
      <c r="AL787" s="52" t="s">
        <v>244</v>
      </c>
      <c r="AM787" t="s">
        <v>1812</v>
      </c>
      <c r="AN787">
        <v>0</v>
      </c>
      <c r="AO787">
        <v>5</v>
      </c>
      <c r="AQ787">
        <v>1</v>
      </c>
      <c r="AS787" s="52" t="s">
        <v>163</v>
      </c>
    </row>
    <row r="788" spans="2:45">
      <c r="B788" s="28" t="s">
        <v>1813</v>
      </c>
      <c r="C788" s="21" t="s">
        <v>228</v>
      </c>
      <c r="D788" s="22" t="s">
        <v>439</v>
      </c>
      <c r="E788" s="23">
        <v>0.25</v>
      </c>
      <c r="F788" s="24">
        <v>0</v>
      </c>
      <c r="G788" s="11">
        <v>0</v>
      </c>
      <c r="H788" s="25" t="s">
        <v>163</v>
      </c>
      <c r="I788" s="19">
        <v>0</v>
      </c>
      <c r="J788" s="31">
        <v>0.2</v>
      </c>
      <c r="K788" s="32">
        <v>0</v>
      </c>
      <c r="L788" s="32">
        <v>0</v>
      </c>
      <c r="M788" s="32">
        <v>0</v>
      </c>
      <c r="N788" s="32">
        <v>0</v>
      </c>
      <c r="O788" s="32">
        <v>0</v>
      </c>
      <c r="P788" s="32">
        <v>0</v>
      </c>
      <c r="Q788" s="32">
        <v>0</v>
      </c>
      <c r="R788" s="32">
        <v>0</v>
      </c>
      <c r="S788" s="32">
        <v>0</v>
      </c>
      <c r="AL788" s="52" t="s">
        <v>244</v>
      </c>
      <c r="AM788" t="s">
        <v>1814</v>
      </c>
      <c r="AN788">
        <v>0</v>
      </c>
      <c r="AO788">
        <v>5</v>
      </c>
      <c r="AQ788">
        <v>1</v>
      </c>
      <c r="AS788" s="52" t="s">
        <v>163</v>
      </c>
    </row>
    <row r="789" spans="2:45">
      <c r="B789" s="28" t="s">
        <v>1815</v>
      </c>
      <c r="C789" s="21" t="s">
        <v>228</v>
      </c>
      <c r="D789" s="22" t="s">
        <v>1282</v>
      </c>
      <c r="E789" s="23">
        <v>0.25</v>
      </c>
      <c r="F789" s="24">
        <v>0</v>
      </c>
      <c r="G789" s="11">
        <v>0</v>
      </c>
      <c r="H789" s="25" t="s">
        <v>163</v>
      </c>
      <c r="I789" s="19">
        <v>0</v>
      </c>
      <c r="J789" s="31">
        <v>0.2</v>
      </c>
      <c r="K789" s="32">
        <v>0</v>
      </c>
      <c r="L789" s="32">
        <v>0</v>
      </c>
      <c r="M789" s="32">
        <v>0</v>
      </c>
      <c r="N789" s="32">
        <v>0</v>
      </c>
      <c r="O789" s="32">
        <v>0</v>
      </c>
      <c r="P789" s="32">
        <v>0</v>
      </c>
      <c r="Q789" s="32">
        <v>0</v>
      </c>
      <c r="R789" s="32">
        <v>0</v>
      </c>
      <c r="S789" s="32">
        <v>0</v>
      </c>
      <c r="AL789" s="52" t="s">
        <v>244</v>
      </c>
      <c r="AM789" t="s">
        <v>586</v>
      </c>
      <c r="AN789">
        <v>0</v>
      </c>
      <c r="AO789">
        <v>5</v>
      </c>
      <c r="AQ789">
        <v>1</v>
      </c>
      <c r="AS789" s="52" t="s">
        <v>163</v>
      </c>
    </row>
    <row r="790" spans="2:45">
      <c r="B790" s="28" t="s">
        <v>1816</v>
      </c>
      <c r="C790" s="21" t="s">
        <v>228</v>
      </c>
      <c r="D790" s="22" t="s">
        <v>442</v>
      </c>
      <c r="E790" s="23">
        <v>0.25</v>
      </c>
      <c r="F790" s="24">
        <v>0</v>
      </c>
      <c r="G790" s="11">
        <v>0</v>
      </c>
      <c r="H790" s="25" t="s">
        <v>163</v>
      </c>
      <c r="I790" s="19">
        <v>0</v>
      </c>
      <c r="J790" s="31">
        <v>0.2</v>
      </c>
      <c r="K790" s="32">
        <v>0</v>
      </c>
      <c r="L790" s="32">
        <v>0</v>
      </c>
      <c r="M790" s="32">
        <v>0</v>
      </c>
      <c r="N790" s="32">
        <v>0</v>
      </c>
      <c r="O790" s="32">
        <v>0</v>
      </c>
      <c r="P790" s="32">
        <v>0</v>
      </c>
      <c r="Q790" s="32">
        <v>0</v>
      </c>
      <c r="R790" s="32">
        <v>0</v>
      </c>
      <c r="S790" s="32">
        <v>0</v>
      </c>
      <c r="AL790" s="52" t="s">
        <v>244</v>
      </c>
      <c r="AM790" t="s">
        <v>369</v>
      </c>
      <c r="AN790">
        <v>0</v>
      </c>
      <c r="AO790">
        <v>5</v>
      </c>
      <c r="AQ790">
        <v>1</v>
      </c>
      <c r="AS790" s="52" t="s">
        <v>163</v>
      </c>
    </row>
    <row r="791" spans="2:45">
      <c r="B791" s="28" t="s">
        <v>1817</v>
      </c>
      <c r="C791" s="21" t="s">
        <v>228</v>
      </c>
      <c r="D791" s="22" t="s">
        <v>1818</v>
      </c>
      <c r="E791" s="23">
        <v>0.25</v>
      </c>
      <c r="F791" s="24">
        <v>0</v>
      </c>
      <c r="G791" s="11">
        <v>0</v>
      </c>
      <c r="H791" s="25" t="s">
        <v>163</v>
      </c>
      <c r="I791" s="19">
        <v>0</v>
      </c>
      <c r="J791" s="31">
        <v>0.2</v>
      </c>
      <c r="K791" s="32">
        <v>0</v>
      </c>
      <c r="L791" s="32">
        <v>0</v>
      </c>
      <c r="M791" s="32">
        <v>0</v>
      </c>
      <c r="N791" s="32">
        <v>0</v>
      </c>
      <c r="O791" s="32">
        <v>0</v>
      </c>
      <c r="P791" s="32">
        <v>0</v>
      </c>
      <c r="Q791" s="32">
        <v>0</v>
      </c>
      <c r="R791" s="32">
        <v>0</v>
      </c>
      <c r="S791" s="32">
        <v>0</v>
      </c>
      <c r="AL791" s="52" t="s">
        <v>244</v>
      </c>
      <c r="AM791" t="s">
        <v>1819</v>
      </c>
      <c r="AN791">
        <v>0</v>
      </c>
      <c r="AO791">
        <v>5</v>
      </c>
      <c r="AQ791">
        <v>1</v>
      </c>
      <c r="AS791" s="52" t="s">
        <v>163</v>
      </c>
    </row>
    <row r="792" spans="2:45">
      <c r="B792" s="28" t="s">
        <v>1820</v>
      </c>
      <c r="C792" s="21" t="s">
        <v>228</v>
      </c>
      <c r="D792" s="22" t="s">
        <v>1821</v>
      </c>
      <c r="E792" s="23">
        <v>0.25</v>
      </c>
      <c r="F792" s="24">
        <v>0</v>
      </c>
      <c r="G792" s="11">
        <v>0</v>
      </c>
      <c r="H792" s="25" t="s">
        <v>163</v>
      </c>
      <c r="I792" s="19">
        <v>0</v>
      </c>
      <c r="J792" s="31">
        <v>0.2</v>
      </c>
      <c r="K792" s="32">
        <v>0</v>
      </c>
      <c r="L792" s="32">
        <v>0</v>
      </c>
      <c r="M792" s="32">
        <v>0</v>
      </c>
      <c r="N792" s="32">
        <v>0</v>
      </c>
      <c r="O792" s="32">
        <v>0</v>
      </c>
      <c r="P792" s="32">
        <v>0</v>
      </c>
      <c r="Q792" s="32">
        <v>0</v>
      </c>
      <c r="R792" s="32">
        <v>0</v>
      </c>
      <c r="S792" s="32">
        <v>0</v>
      </c>
      <c r="AL792" s="52" t="s">
        <v>244</v>
      </c>
      <c r="AM792" t="s">
        <v>1822</v>
      </c>
      <c r="AN792">
        <v>0</v>
      </c>
      <c r="AO792">
        <v>5</v>
      </c>
      <c r="AQ792">
        <v>1</v>
      </c>
      <c r="AS792" s="52" t="s">
        <v>163</v>
      </c>
    </row>
    <row r="793" spans="2:45">
      <c r="B793" s="28" t="s">
        <v>1823</v>
      </c>
      <c r="C793" s="21" t="s">
        <v>228</v>
      </c>
      <c r="D793" s="22" t="s">
        <v>1824</v>
      </c>
      <c r="E793" s="23">
        <v>0.25</v>
      </c>
      <c r="F793" s="24">
        <v>0</v>
      </c>
      <c r="G793" s="11">
        <v>0</v>
      </c>
      <c r="H793" s="25" t="s">
        <v>163</v>
      </c>
      <c r="I793" s="19">
        <v>0</v>
      </c>
      <c r="J793" s="31">
        <v>0.2</v>
      </c>
      <c r="K793" s="32">
        <v>0</v>
      </c>
      <c r="L793" s="32">
        <v>0</v>
      </c>
      <c r="M793" s="32">
        <v>0</v>
      </c>
      <c r="N793" s="32">
        <v>0</v>
      </c>
      <c r="O793" s="32">
        <v>0</v>
      </c>
      <c r="P793" s="32">
        <v>0</v>
      </c>
      <c r="Q793" s="32">
        <v>0</v>
      </c>
      <c r="R793" s="32">
        <v>0</v>
      </c>
      <c r="S793" s="32">
        <v>0</v>
      </c>
      <c r="AL793" s="52" t="s">
        <v>244</v>
      </c>
      <c r="AM793" t="s">
        <v>1825</v>
      </c>
      <c r="AN793">
        <v>0</v>
      </c>
      <c r="AO793">
        <v>5</v>
      </c>
      <c r="AQ793">
        <v>1</v>
      </c>
      <c r="AS793" s="52" t="s">
        <v>163</v>
      </c>
    </row>
    <row r="794" spans="2:45">
      <c r="B794" s="28" t="s">
        <v>1826</v>
      </c>
      <c r="C794" s="21" t="s">
        <v>228</v>
      </c>
      <c r="D794" s="22" t="s">
        <v>1513</v>
      </c>
      <c r="E794" s="23">
        <v>0.25</v>
      </c>
      <c r="F794" s="24">
        <v>0</v>
      </c>
      <c r="G794" s="11">
        <v>0</v>
      </c>
      <c r="H794" s="25" t="s">
        <v>163</v>
      </c>
      <c r="I794" s="19">
        <v>0</v>
      </c>
      <c r="J794" s="31">
        <v>0.2</v>
      </c>
      <c r="K794" s="32">
        <v>0</v>
      </c>
      <c r="L794" s="32">
        <v>0</v>
      </c>
      <c r="M794" s="32">
        <v>0</v>
      </c>
      <c r="N794" s="32">
        <v>0</v>
      </c>
      <c r="O794" s="32">
        <v>0</v>
      </c>
      <c r="P794" s="32">
        <v>0</v>
      </c>
      <c r="Q794" s="32">
        <v>0</v>
      </c>
      <c r="R794" s="32">
        <v>0</v>
      </c>
      <c r="S794" s="32">
        <v>0</v>
      </c>
      <c r="AL794" s="52" t="s">
        <v>244</v>
      </c>
      <c r="AM794" t="s">
        <v>1827</v>
      </c>
      <c r="AN794">
        <v>0</v>
      </c>
      <c r="AO794">
        <v>5</v>
      </c>
      <c r="AQ794">
        <v>1</v>
      </c>
      <c r="AS794" s="52" t="s">
        <v>163</v>
      </c>
    </row>
    <row r="795" spans="2:45">
      <c r="B795" s="28" t="s">
        <v>1828</v>
      </c>
      <c r="C795" s="21" t="s">
        <v>228</v>
      </c>
      <c r="D795" s="22" t="s">
        <v>1789</v>
      </c>
      <c r="E795" s="23">
        <v>0.25</v>
      </c>
      <c r="F795" s="24">
        <v>0</v>
      </c>
      <c r="G795" s="11">
        <v>0</v>
      </c>
      <c r="H795" s="25" t="s">
        <v>163</v>
      </c>
      <c r="I795" s="19">
        <v>0</v>
      </c>
      <c r="J795" s="31">
        <v>0.2</v>
      </c>
      <c r="K795" s="32">
        <v>0</v>
      </c>
      <c r="L795" s="32">
        <v>0</v>
      </c>
      <c r="M795" s="32">
        <v>0</v>
      </c>
      <c r="N795" s="32">
        <v>0</v>
      </c>
      <c r="O795" s="32">
        <v>0</v>
      </c>
      <c r="P795" s="32">
        <v>0</v>
      </c>
      <c r="Q795" s="32">
        <v>0</v>
      </c>
      <c r="R795" s="32">
        <v>0</v>
      </c>
      <c r="S795" s="32">
        <v>0</v>
      </c>
      <c r="AL795" s="52" t="s">
        <v>244</v>
      </c>
      <c r="AM795" t="s">
        <v>1829</v>
      </c>
      <c r="AN795">
        <v>0</v>
      </c>
      <c r="AO795">
        <v>5</v>
      </c>
      <c r="AQ795">
        <v>1</v>
      </c>
      <c r="AS795" s="52" t="s">
        <v>163</v>
      </c>
    </row>
    <row r="796" spans="2:45">
      <c r="B796" s="28" t="s">
        <v>1830</v>
      </c>
      <c r="C796" s="21" t="s">
        <v>232</v>
      </c>
      <c r="D796" s="22" t="s">
        <v>449</v>
      </c>
      <c r="E796" s="23">
        <v>0.25</v>
      </c>
      <c r="F796" s="24">
        <v>0</v>
      </c>
      <c r="G796" s="11">
        <v>0</v>
      </c>
      <c r="H796" s="25" t="s">
        <v>163</v>
      </c>
      <c r="I796" s="19">
        <v>0</v>
      </c>
      <c r="J796" s="31">
        <v>0.2</v>
      </c>
      <c r="K796" s="32">
        <v>0</v>
      </c>
      <c r="L796" s="32">
        <v>0</v>
      </c>
      <c r="M796" s="32">
        <v>0</v>
      </c>
      <c r="N796" s="32">
        <v>0</v>
      </c>
      <c r="O796" s="32">
        <v>0</v>
      </c>
      <c r="P796" s="32">
        <v>0</v>
      </c>
      <c r="Q796" s="32">
        <v>0</v>
      </c>
      <c r="R796" s="32">
        <v>0</v>
      </c>
      <c r="S796" s="32">
        <v>0</v>
      </c>
      <c r="AL796" s="52" t="s">
        <v>249</v>
      </c>
      <c r="AM796" t="s">
        <v>1831</v>
      </c>
      <c r="AN796">
        <v>0</v>
      </c>
      <c r="AO796">
        <v>5</v>
      </c>
      <c r="AQ796">
        <v>1</v>
      </c>
      <c r="AS796" s="52" t="s">
        <v>163</v>
      </c>
    </row>
    <row r="797" spans="2:45">
      <c r="B797" s="28" t="s">
        <v>1832</v>
      </c>
      <c r="C797" s="21" t="s">
        <v>232</v>
      </c>
      <c r="D797" s="22" t="s">
        <v>1310</v>
      </c>
      <c r="E797" s="23">
        <v>0.25</v>
      </c>
      <c r="F797" s="24">
        <v>0</v>
      </c>
      <c r="G797" s="11">
        <v>0</v>
      </c>
      <c r="H797" s="25" t="s">
        <v>163</v>
      </c>
      <c r="I797" s="19">
        <v>0</v>
      </c>
      <c r="J797" s="31">
        <v>0.2</v>
      </c>
      <c r="K797" s="32">
        <v>0</v>
      </c>
      <c r="L797" s="32">
        <v>0</v>
      </c>
      <c r="M797" s="32">
        <v>0</v>
      </c>
      <c r="N797" s="32">
        <v>0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  <c r="AL797" s="52" t="s">
        <v>249</v>
      </c>
      <c r="AM797" t="s">
        <v>1833</v>
      </c>
      <c r="AN797">
        <v>0</v>
      </c>
      <c r="AO797">
        <v>5</v>
      </c>
      <c r="AQ797">
        <v>1</v>
      </c>
      <c r="AS797" s="52" t="s">
        <v>163</v>
      </c>
    </row>
    <row r="798" spans="2:45">
      <c r="B798" s="28" t="s">
        <v>1834</v>
      </c>
      <c r="C798" s="21" t="s">
        <v>232</v>
      </c>
      <c r="D798" s="22" t="s">
        <v>1835</v>
      </c>
      <c r="E798" s="23">
        <v>0.25</v>
      </c>
      <c r="F798" s="24">
        <v>0</v>
      </c>
      <c r="G798" s="11">
        <v>0</v>
      </c>
      <c r="H798" s="25" t="s">
        <v>163</v>
      </c>
      <c r="I798" s="19">
        <v>0</v>
      </c>
      <c r="J798" s="31">
        <v>0.2</v>
      </c>
      <c r="K798" s="32">
        <v>0</v>
      </c>
      <c r="L798" s="32">
        <v>0</v>
      </c>
      <c r="M798" s="32">
        <v>0</v>
      </c>
      <c r="N798" s="32">
        <v>0</v>
      </c>
      <c r="O798" s="32">
        <v>0</v>
      </c>
      <c r="P798" s="32">
        <v>0</v>
      </c>
      <c r="Q798" s="32">
        <v>0</v>
      </c>
      <c r="R798" s="32">
        <v>0</v>
      </c>
      <c r="S798" s="32">
        <v>0</v>
      </c>
      <c r="AL798" s="52" t="s">
        <v>249</v>
      </c>
      <c r="AM798" t="s">
        <v>1836</v>
      </c>
      <c r="AN798">
        <v>0</v>
      </c>
      <c r="AO798">
        <v>5</v>
      </c>
      <c r="AQ798">
        <v>1</v>
      </c>
      <c r="AS798" s="52" t="s">
        <v>163</v>
      </c>
    </row>
    <row r="799" spans="2:45">
      <c r="B799" s="28" t="s">
        <v>1837</v>
      </c>
      <c r="C799" s="21" t="s">
        <v>232</v>
      </c>
      <c r="D799" s="22" t="s">
        <v>201</v>
      </c>
      <c r="E799" s="23">
        <v>0.25</v>
      </c>
      <c r="F799" s="24">
        <v>0</v>
      </c>
      <c r="G799" s="11">
        <v>0</v>
      </c>
      <c r="H799" s="25" t="s">
        <v>163</v>
      </c>
      <c r="I799" s="19">
        <v>0</v>
      </c>
      <c r="J799" s="31">
        <v>0.2</v>
      </c>
      <c r="K799" s="32">
        <v>0</v>
      </c>
      <c r="L799" s="32">
        <v>0</v>
      </c>
      <c r="M799" s="32">
        <v>0</v>
      </c>
      <c r="N799" s="32">
        <v>0</v>
      </c>
      <c r="O799" s="32">
        <v>0</v>
      </c>
      <c r="P799" s="32">
        <v>0</v>
      </c>
      <c r="Q799" s="32">
        <v>0</v>
      </c>
      <c r="R799" s="32">
        <v>0</v>
      </c>
      <c r="S799" s="32">
        <v>0</v>
      </c>
      <c r="AL799" s="52" t="s">
        <v>249</v>
      </c>
      <c r="AM799" t="s">
        <v>1838</v>
      </c>
      <c r="AN799">
        <v>0</v>
      </c>
      <c r="AO799">
        <v>5</v>
      </c>
      <c r="AQ799">
        <v>1</v>
      </c>
      <c r="AS799" s="52" t="s">
        <v>163</v>
      </c>
    </row>
    <row r="800" spans="2:45">
      <c r="B800" s="28" t="s">
        <v>1839</v>
      </c>
      <c r="C800" s="21" t="s">
        <v>232</v>
      </c>
      <c r="D800" s="22" t="s">
        <v>1840</v>
      </c>
      <c r="E800" s="23">
        <v>0.25</v>
      </c>
      <c r="F800" s="24">
        <v>0</v>
      </c>
      <c r="G800" s="11">
        <v>0</v>
      </c>
      <c r="H800" s="25" t="s">
        <v>163</v>
      </c>
      <c r="I800" s="19">
        <v>0</v>
      </c>
      <c r="J800" s="31">
        <v>0.2</v>
      </c>
      <c r="K800" s="32">
        <v>0</v>
      </c>
      <c r="L800" s="32">
        <v>0</v>
      </c>
      <c r="M800" s="32">
        <v>0</v>
      </c>
      <c r="N800" s="32">
        <v>0</v>
      </c>
      <c r="O800" s="32">
        <v>0</v>
      </c>
      <c r="P800" s="32">
        <v>0</v>
      </c>
      <c r="Q800" s="32">
        <v>0</v>
      </c>
      <c r="R800" s="32">
        <v>0</v>
      </c>
      <c r="S800" s="32">
        <v>0</v>
      </c>
      <c r="AL800" s="52" t="s">
        <v>249</v>
      </c>
      <c r="AM800" t="s">
        <v>1841</v>
      </c>
      <c r="AN800">
        <v>0</v>
      </c>
      <c r="AO800">
        <v>5</v>
      </c>
      <c r="AQ800">
        <v>1</v>
      </c>
      <c r="AS800" s="52" t="s">
        <v>163</v>
      </c>
    </row>
    <row r="801" spans="2:45">
      <c r="B801" s="28" t="s">
        <v>1842</v>
      </c>
      <c r="C801" s="21" t="s">
        <v>232</v>
      </c>
      <c r="D801" s="22" t="s">
        <v>93</v>
      </c>
      <c r="E801" s="23">
        <v>0.25</v>
      </c>
      <c r="F801" s="24">
        <v>0</v>
      </c>
      <c r="G801" s="11">
        <v>0</v>
      </c>
      <c r="H801" s="25" t="s">
        <v>163</v>
      </c>
      <c r="I801" s="19">
        <v>0</v>
      </c>
      <c r="J801" s="31">
        <v>0.2</v>
      </c>
      <c r="K801" s="32">
        <v>0</v>
      </c>
      <c r="L801" s="32">
        <v>0</v>
      </c>
      <c r="M801" s="32">
        <v>0</v>
      </c>
      <c r="N801" s="32">
        <v>0</v>
      </c>
      <c r="O801" s="32">
        <v>0</v>
      </c>
      <c r="P801" s="32">
        <v>0</v>
      </c>
      <c r="Q801" s="32">
        <v>0</v>
      </c>
      <c r="R801" s="32">
        <v>0</v>
      </c>
      <c r="S801" s="32">
        <v>0</v>
      </c>
      <c r="AL801" s="52" t="s">
        <v>249</v>
      </c>
      <c r="AM801" t="s">
        <v>1843</v>
      </c>
      <c r="AN801">
        <v>0</v>
      </c>
      <c r="AO801">
        <v>5</v>
      </c>
      <c r="AQ801">
        <v>1</v>
      </c>
      <c r="AS801" s="52" t="s">
        <v>163</v>
      </c>
    </row>
    <row r="802" spans="2:45">
      <c r="B802" s="28" t="s">
        <v>1844</v>
      </c>
      <c r="C802" s="21" t="s">
        <v>232</v>
      </c>
      <c r="D802" s="22" t="s">
        <v>1326</v>
      </c>
      <c r="E802" s="23">
        <v>0.25</v>
      </c>
      <c r="F802" s="24">
        <v>0</v>
      </c>
      <c r="G802" s="11">
        <v>0</v>
      </c>
      <c r="H802" s="25" t="s">
        <v>163</v>
      </c>
      <c r="I802" s="19">
        <v>0</v>
      </c>
      <c r="J802" s="31">
        <v>0.2</v>
      </c>
      <c r="K802" s="32">
        <v>0</v>
      </c>
      <c r="L802" s="32">
        <v>0</v>
      </c>
      <c r="M802" s="32">
        <v>0</v>
      </c>
      <c r="N802" s="32">
        <v>0</v>
      </c>
      <c r="O802" s="32">
        <v>0</v>
      </c>
      <c r="P802" s="32">
        <v>0</v>
      </c>
      <c r="Q802" s="32">
        <v>0</v>
      </c>
      <c r="R802" s="32">
        <v>0</v>
      </c>
      <c r="S802" s="32">
        <v>0</v>
      </c>
      <c r="AL802" s="52" t="s">
        <v>249</v>
      </c>
      <c r="AM802" t="s">
        <v>1845</v>
      </c>
      <c r="AN802">
        <v>0</v>
      </c>
      <c r="AO802">
        <v>5</v>
      </c>
      <c r="AQ802">
        <v>1</v>
      </c>
      <c r="AS802" s="52" t="s">
        <v>163</v>
      </c>
    </row>
    <row r="803" spans="2:45">
      <c r="B803" s="28" t="s">
        <v>1846</v>
      </c>
      <c r="C803" s="21" t="s">
        <v>232</v>
      </c>
      <c r="D803" s="22" t="s">
        <v>214</v>
      </c>
      <c r="E803" s="23">
        <v>0.25</v>
      </c>
      <c r="F803" s="24">
        <v>0</v>
      </c>
      <c r="G803" s="11">
        <v>0</v>
      </c>
      <c r="H803" s="25" t="s">
        <v>163</v>
      </c>
      <c r="I803" s="19">
        <v>0</v>
      </c>
      <c r="J803" s="31">
        <v>0.2</v>
      </c>
      <c r="K803" s="32">
        <v>0</v>
      </c>
      <c r="L803" s="32">
        <v>0</v>
      </c>
      <c r="M803" s="32">
        <v>0</v>
      </c>
      <c r="N803" s="32">
        <v>0</v>
      </c>
      <c r="O803" s="32">
        <v>0</v>
      </c>
      <c r="P803" s="32">
        <v>0</v>
      </c>
      <c r="Q803" s="32">
        <v>0</v>
      </c>
      <c r="R803" s="32">
        <v>0</v>
      </c>
      <c r="S803" s="32">
        <v>0</v>
      </c>
      <c r="AL803" s="52" t="s">
        <v>249</v>
      </c>
      <c r="AM803" t="s">
        <v>1847</v>
      </c>
      <c r="AN803">
        <v>0</v>
      </c>
      <c r="AO803">
        <v>5</v>
      </c>
      <c r="AQ803">
        <v>1</v>
      </c>
      <c r="AS803" s="52" t="s">
        <v>163</v>
      </c>
    </row>
    <row r="804" spans="2:45">
      <c r="B804" s="28" t="s">
        <v>1848</v>
      </c>
      <c r="C804" s="21" t="s">
        <v>232</v>
      </c>
      <c r="D804" s="22" t="s">
        <v>1339</v>
      </c>
      <c r="E804" s="23">
        <v>0.25</v>
      </c>
      <c r="F804" s="24">
        <v>0</v>
      </c>
      <c r="G804" s="11">
        <v>0</v>
      </c>
      <c r="H804" s="25" t="s">
        <v>163</v>
      </c>
      <c r="I804" s="19">
        <v>0</v>
      </c>
      <c r="J804" s="31">
        <v>0.2</v>
      </c>
      <c r="K804" s="32">
        <v>0</v>
      </c>
      <c r="L804" s="32">
        <v>0</v>
      </c>
      <c r="M804" s="32">
        <v>0</v>
      </c>
      <c r="N804" s="32">
        <v>0</v>
      </c>
      <c r="O804" s="32">
        <v>0</v>
      </c>
      <c r="P804" s="32">
        <v>0</v>
      </c>
      <c r="Q804" s="32">
        <v>0</v>
      </c>
      <c r="R804" s="32">
        <v>0</v>
      </c>
      <c r="S804" s="32">
        <v>0</v>
      </c>
      <c r="AL804" s="52" t="s">
        <v>249</v>
      </c>
      <c r="AM804" t="s">
        <v>1849</v>
      </c>
      <c r="AN804">
        <v>0</v>
      </c>
      <c r="AO804">
        <v>5</v>
      </c>
      <c r="AQ804">
        <v>1</v>
      </c>
      <c r="AS804" s="52" t="s">
        <v>163</v>
      </c>
    </row>
    <row r="805" spans="2:45">
      <c r="B805" s="28" t="s">
        <v>1850</v>
      </c>
      <c r="C805" s="21" t="s">
        <v>232</v>
      </c>
      <c r="D805" s="22" t="s">
        <v>221</v>
      </c>
      <c r="E805" s="23">
        <v>0.25</v>
      </c>
      <c r="F805" s="24">
        <v>0</v>
      </c>
      <c r="G805" s="11">
        <v>0</v>
      </c>
      <c r="H805" s="25" t="s">
        <v>163</v>
      </c>
      <c r="I805" s="19">
        <v>0</v>
      </c>
      <c r="J805" s="31">
        <v>0.2</v>
      </c>
      <c r="K805" s="32">
        <v>0</v>
      </c>
      <c r="L805" s="32">
        <v>0</v>
      </c>
      <c r="M805" s="32">
        <v>0</v>
      </c>
      <c r="N805" s="32">
        <v>0</v>
      </c>
      <c r="O805" s="32">
        <v>0</v>
      </c>
      <c r="P805" s="32">
        <v>0</v>
      </c>
      <c r="Q805" s="32">
        <v>0</v>
      </c>
      <c r="R805" s="32">
        <v>0</v>
      </c>
      <c r="S805" s="32">
        <v>0</v>
      </c>
      <c r="AL805" s="52" t="s">
        <v>249</v>
      </c>
      <c r="AM805" t="s">
        <v>1851</v>
      </c>
      <c r="AN805">
        <v>0</v>
      </c>
      <c r="AO805">
        <v>5</v>
      </c>
      <c r="AQ805">
        <v>1</v>
      </c>
      <c r="AS805" s="52" t="s">
        <v>163</v>
      </c>
    </row>
    <row r="806" spans="2:45">
      <c r="B806" s="28" t="s">
        <v>1852</v>
      </c>
      <c r="C806" s="21" t="s">
        <v>232</v>
      </c>
      <c r="D806" s="22" t="s">
        <v>225</v>
      </c>
      <c r="E806" s="23">
        <v>0.25</v>
      </c>
      <c r="F806" s="24">
        <v>0</v>
      </c>
      <c r="G806" s="11">
        <v>0</v>
      </c>
      <c r="H806" s="25" t="s">
        <v>163</v>
      </c>
      <c r="I806" s="19">
        <v>0</v>
      </c>
      <c r="J806" s="31">
        <v>0.2</v>
      </c>
      <c r="K806" s="32">
        <v>0</v>
      </c>
      <c r="L806" s="32">
        <v>0</v>
      </c>
      <c r="M806" s="32">
        <v>0</v>
      </c>
      <c r="N806" s="32">
        <v>0</v>
      </c>
      <c r="O806" s="32">
        <v>0</v>
      </c>
      <c r="P806" s="32">
        <v>0</v>
      </c>
      <c r="Q806" s="32">
        <v>0</v>
      </c>
      <c r="R806" s="32">
        <v>0</v>
      </c>
      <c r="S806" s="32">
        <v>0</v>
      </c>
      <c r="AL806" s="52" t="s">
        <v>249</v>
      </c>
      <c r="AM806" t="s">
        <v>1853</v>
      </c>
      <c r="AN806">
        <v>0</v>
      </c>
      <c r="AO806">
        <v>5</v>
      </c>
      <c r="AQ806">
        <v>1</v>
      </c>
      <c r="AS806" s="52" t="s">
        <v>163</v>
      </c>
    </row>
    <row r="807" spans="2:45">
      <c r="B807" s="28" t="s">
        <v>1854</v>
      </c>
      <c r="C807" s="21" t="s">
        <v>232</v>
      </c>
      <c r="D807" s="22" t="s">
        <v>1356</v>
      </c>
      <c r="E807" s="23">
        <v>0.25</v>
      </c>
      <c r="F807" s="24">
        <v>0</v>
      </c>
      <c r="G807" s="11">
        <v>0</v>
      </c>
      <c r="H807" s="25" t="s">
        <v>163</v>
      </c>
      <c r="I807" s="19">
        <v>0</v>
      </c>
      <c r="J807" s="31">
        <v>0.2</v>
      </c>
      <c r="K807" s="32">
        <v>0</v>
      </c>
      <c r="L807" s="32">
        <v>0</v>
      </c>
      <c r="M807" s="32">
        <v>0</v>
      </c>
      <c r="N807" s="32">
        <v>0</v>
      </c>
      <c r="O807" s="32">
        <v>0</v>
      </c>
      <c r="P807" s="32">
        <v>0</v>
      </c>
      <c r="Q807" s="32">
        <v>0</v>
      </c>
      <c r="R807" s="32">
        <v>0</v>
      </c>
      <c r="S807" s="32">
        <v>0</v>
      </c>
      <c r="AL807" s="52" t="s">
        <v>249</v>
      </c>
      <c r="AM807" t="s">
        <v>1855</v>
      </c>
      <c r="AN807">
        <v>0</v>
      </c>
      <c r="AO807">
        <v>5</v>
      </c>
      <c r="AQ807">
        <v>1</v>
      </c>
      <c r="AS807" s="52" t="s">
        <v>163</v>
      </c>
    </row>
    <row r="808" spans="2:45">
      <c r="B808" s="28" t="s">
        <v>1856</v>
      </c>
      <c r="C808" s="21" t="s">
        <v>232</v>
      </c>
      <c r="D808" s="22" t="s">
        <v>250</v>
      </c>
      <c r="E808" s="23">
        <v>0.25</v>
      </c>
      <c r="F808" s="24">
        <v>0</v>
      </c>
      <c r="G808" s="11">
        <v>0</v>
      </c>
      <c r="H808" s="25" t="s">
        <v>163</v>
      </c>
      <c r="I808" s="19">
        <v>0</v>
      </c>
      <c r="J808" s="31">
        <v>0.2</v>
      </c>
      <c r="K808" s="32">
        <v>0</v>
      </c>
      <c r="L808" s="32">
        <v>0</v>
      </c>
      <c r="M808" s="32">
        <v>0</v>
      </c>
      <c r="N808" s="32">
        <v>0</v>
      </c>
      <c r="O808" s="32">
        <v>0</v>
      </c>
      <c r="P808" s="32">
        <v>0</v>
      </c>
      <c r="Q808" s="32">
        <v>0</v>
      </c>
      <c r="R808" s="32">
        <v>0</v>
      </c>
      <c r="S808" s="32">
        <v>0</v>
      </c>
      <c r="AL808" s="52" t="s">
        <v>249</v>
      </c>
      <c r="AM808" t="s">
        <v>1857</v>
      </c>
      <c r="AN808">
        <v>0</v>
      </c>
      <c r="AO808">
        <v>5</v>
      </c>
      <c r="AQ808">
        <v>1</v>
      </c>
      <c r="AS808" s="52" t="s">
        <v>163</v>
      </c>
    </row>
    <row r="809" spans="2:45">
      <c r="B809" s="28" t="s">
        <v>1858</v>
      </c>
      <c r="C809" s="21" t="s">
        <v>232</v>
      </c>
      <c r="D809" s="22" t="s">
        <v>1613</v>
      </c>
      <c r="E809" s="23">
        <v>0.25</v>
      </c>
      <c r="F809" s="24">
        <v>0</v>
      </c>
      <c r="G809" s="11">
        <v>0</v>
      </c>
      <c r="H809" s="25" t="s">
        <v>163</v>
      </c>
      <c r="I809" s="19">
        <v>0</v>
      </c>
      <c r="J809" s="31">
        <v>0.2</v>
      </c>
      <c r="K809" s="32">
        <v>0</v>
      </c>
      <c r="L809" s="32">
        <v>0</v>
      </c>
      <c r="M809" s="32">
        <v>0</v>
      </c>
      <c r="N809" s="32">
        <v>0</v>
      </c>
      <c r="O809" s="32">
        <v>0</v>
      </c>
      <c r="P809" s="32">
        <v>0</v>
      </c>
      <c r="Q809" s="32">
        <v>0</v>
      </c>
      <c r="R809" s="32">
        <v>0</v>
      </c>
      <c r="S809" s="32">
        <v>0</v>
      </c>
      <c r="AL809" s="52" t="s">
        <v>249</v>
      </c>
      <c r="AM809" t="s">
        <v>602</v>
      </c>
      <c r="AN809">
        <v>0</v>
      </c>
      <c r="AO809">
        <v>5</v>
      </c>
      <c r="AQ809">
        <v>1</v>
      </c>
      <c r="AS809" s="52" t="s">
        <v>163</v>
      </c>
    </row>
    <row r="810" spans="2:45">
      <c r="B810" s="28" t="s">
        <v>1859</v>
      </c>
      <c r="C810" s="21" t="s">
        <v>232</v>
      </c>
      <c r="D810" s="22" t="s">
        <v>368</v>
      </c>
      <c r="E810" s="23">
        <v>0.25</v>
      </c>
      <c r="F810" s="24">
        <v>0</v>
      </c>
      <c r="G810" s="11">
        <v>0</v>
      </c>
      <c r="H810" s="25" t="s">
        <v>163</v>
      </c>
      <c r="I810" s="19">
        <v>0</v>
      </c>
      <c r="J810" s="31">
        <v>0.2</v>
      </c>
      <c r="K810" s="32">
        <v>0</v>
      </c>
      <c r="L810" s="32">
        <v>0</v>
      </c>
      <c r="M810" s="32">
        <v>0</v>
      </c>
      <c r="N810" s="32">
        <v>0</v>
      </c>
      <c r="O810" s="32">
        <v>0</v>
      </c>
      <c r="P810" s="32">
        <v>0</v>
      </c>
      <c r="Q810" s="32">
        <v>0</v>
      </c>
      <c r="R810" s="32">
        <v>0</v>
      </c>
      <c r="S810" s="32">
        <v>0</v>
      </c>
      <c r="AL810" s="52" t="s">
        <v>249</v>
      </c>
      <c r="AM810" t="s">
        <v>369</v>
      </c>
      <c r="AN810">
        <v>0</v>
      </c>
      <c r="AO810">
        <v>5</v>
      </c>
      <c r="AQ810">
        <v>1</v>
      </c>
      <c r="AS810" s="52" t="s">
        <v>163</v>
      </c>
    </row>
    <row r="811" spans="2:45">
      <c r="B811" s="28" t="s">
        <v>1860</v>
      </c>
      <c r="C811" s="21" t="s">
        <v>232</v>
      </c>
      <c r="D811" s="22" t="s">
        <v>1861</v>
      </c>
      <c r="E811" s="23">
        <v>0.25</v>
      </c>
      <c r="F811" s="24">
        <v>0</v>
      </c>
      <c r="G811" s="11">
        <v>0</v>
      </c>
      <c r="H811" s="25" t="s">
        <v>163</v>
      </c>
      <c r="I811" s="19">
        <v>0</v>
      </c>
      <c r="J811" s="31">
        <v>0.2</v>
      </c>
      <c r="K811" s="32">
        <v>0</v>
      </c>
      <c r="L811" s="32">
        <v>0</v>
      </c>
      <c r="M811" s="32">
        <v>0</v>
      </c>
      <c r="N811" s="32">
        <v>0</v>
      </c>
      <c r="O811" s="32">
        <v>0</v>
      </c>
      <c r="P811" s="32">
        <v>0</v>
      </c>
      <c r="Q811" s="32">
        <v>0</v>
      </c>
      <c r="R811" s="32">
        <v>0</v>
      </c>
      <c r="S811" s="32">
        <v>0</v>
      </c>
      <c r="AL811" s="52" t="s">
        <v>249</v>
      </c>
      <c r="AM811" t="s">
        <v>1862</v>
      </c>
      <c r="AN811">
        <v>0</v>
      </c>
      <c r="AO811">
        <v>5</v>
      </c>
      <c r="AQ811">
        <v>1</v>
      </c>
      <c r="AS811" s="52" t="s">
        <v>163</v>
      </c>
    </row>
    <row r="812" spans="2:45">
      <c r="B812" s="28" t="s">
        <v>1863</v>
      </c>
      <c r="C812" s="21" t="s">
        <v>232</v>
      </c>
      <c r="D812" s="22" t="s">
        <v>930</v>
      </c>
      <c r="E812" s="23">
        <v>0.25</v>
      </c>
      <c r="F812" s="24">
        <v>0</v>
      </c>
      <c r="G812" s="11">
        <v>0</v>
      </c>
      <c r="H812" s="25" t="s">
        <v>163</v>
      </c>
      <c r="I812" s="19">
        <v>0</v>
      </c>
      <c r="J812" s="31">
        <v>0.2</v>
      </c>
      <c r="K812" s="32">
        <v>0</v>
      </c>
      <c r="L812" s="32">
        <v>0</v>
      </c>
      <c r="M812" s="32">
        <v>0</v>
      </c>
      <c r="N812" s="32">
        <v>0</v>
      </c>
      <c r="O812" s="32">
        <v>0</v>
      </c>
      <c r="P812" s="32">
        <v>0</v>
      </c>
      <c r="Q812" s="32">
        <v>0</v>
      </c>
      <c r="R812" s="32">
        <v>0</v>
      </c>
      <c r="S812" s="32">
        <v>0</v>
      </c>
      <c r="AL812" s="52" t="s">
        <v>249</v>
      </c>
      <c r="AM812" t="s">
        <v>1864</v>
      </c>
      <c r="AN812">
        <v>0</v>
      </c>
      <c r="AO812">
        <v>5</v>
      </c>
      <c r="AQ812">
        <v>1</v>
      </c>
      <c r="AS812" s="52" t="s">
        <v>163</v>
      </c>
    </row>
    <row r="813" spans="2:45">
      <c r="B813" s="28" t="s">
        <v>1865</v>
      </c>
      <c r="C813" s="21" t="s">
        <v>232</v>
      </c>
      <c r="D813" s="22" t="s">
        <v>1367</v>
      </c>
      <c r="E813" s="23">
        <v>0.25</v>
      </c>
      <c r="F813" s="24">
        <v>0</v>
      </c>
      <c r="G813" s="11">
        <v>0</v>
      </c>
      <c r="H813" s="25" t="s">
        <v>163</v>
      </c>
      <c r="I813" s="19">
        <v>0</v>
      </c>
      <c r="J813" s="31">
        <v>0.2</v>
      </c>
      <c r="K813" s="32">
        <v>0</v>
      </c>
      <c r="L813" s="32">
        <v>0</v>
      </c>
      <c r="M813" s="32">
        <v>0</v>
      </c>
      <c r="N813" s="32">
        <v>0</v>
      </c>
      <c r="O813" s="32">
        <v>0</v>
      </c>
      <c r="P813" s="32">
        <v>0</v>
      </c>
      <c r="Q813" s="32">
        <v>0</v>
      </c>
      <c r="R813" s="32">
        <v>0</v>
      </c>
      <c r="S813" s="32">
        <v>0</v>
      </c>
      <c r="AL813" s="52" t="s">
        <v>249</v>
      </c>
      <c r="AM813" t="s">
        <v>1866</v>
      </c>
      <c r="AN813">
        <v>0</v>
      </c>
      <c r="AO813">
        <v>5</v>
      </c>
      <c r="AQ813">
        <v>1</v>
      </c>
      <c r="AS813" s="52" t="s">
        <v>163</v>
      </c>
    </row>
    <row r="814" spans="2:45">
      <c r="B814" s="28" t="s">
        <v>1867</v>
      </c>
      <c r="C814" s="21" t="s">
        <v>232</v>
      </c>
      <c r="D814" s="22" t="s">
        <v>1868</v>
      </c>
      <c r="E814" s="23">
        <v>0.25</v>
      </c>
      <c r="F814" s="24">
        <v>0</v>
      </c>
      <c r="G814" s="11">
        <v>0</v>
      </c>
      <c r="H814" s="25" t="s">
        <v>163</v>
      </c>
      <c r="I814" s="19">
        <v>0</v>
      </c>
      <c r="J814" s="31">
        <v>0.2</v>
      </c>
      <c r="K814" s="32">
        <v>0</v>
      </c>
      <c r="L814" s="32">
        <v>0</v>
      </c>
      <c r="M814" s="32">
        <v>0</v>
      </c>
      <c r="N814" s="32">
        <v>0</v>
      </c>
      <c r="O814" s="32">
        <v>0</v>
      </c>
      <c r="P814" s="32">
        <v>0</v>
      </c>
      <c r="Q814" s="32">
        <v>0</v>
      </c>
      <c r="R814" s="32">
        <v>0</v>
      </c>
      <c r="S814" s="32">
        <v>0</v>
      </c>
      <c r="AL814" s="52" t="s">
        <v>249</v>
      </c>
      <c r="AM814" t="s">
        <v>1869</v>
      </c>
      <c r="AN814">
        <v>0</v>
      </c>
      <c r="AO814">
        <v>5</v>
      </c>
      <c r="AQ814">
        <v>1</v>
      </c>
      <c r="AS814" s="52" t="s">
        <v>163</v>
      </c>
    </row>
    <row r="815" spans="2:45">
      <c r="B815" s="28" t="s">
        <v>1870</v>
      </c>
      <c r="C815" s="21" t="s">
        <v>232</v>
      </c>
      <c r="D815" s="22" t="s">
        <v>1871</v>
      </c>
      <c r="E815" s="23">
        <v>0.25</v>
      </c>
      <c r="F815" s="24">
        <v>0</v>
      </c>
      <c r="G815" s="11">
        <v>0</v>
      </c>
      <c r="H815" s="25" t="s">
        <v>163</v>
      </c>
      <c r="I815" s="19">
        <v>0</v>
      </c>
      <c r="J815" s="31">
        <v>0.2</v>
      </c>
      <c r="K815" s="32">
        <v>0</v>
      </c>
      <c r="L815" s="32">
        <v>0</v>
      </c>
      <c r="M815" s="32">
        <v>0</v>
      </c>
      <c r="N815" s="32">
        <v>0</v>
      </c>
      <c r="O815" s="32">
        <v>0</v>
      </c>
      <c r="P815" s="32">
        <v>0</v>
      </c>
      <c r="Q815" s="32">
        <v>0</v>
      </c>
      <c r="R815" s="32">
        <v>0</v>
      </c>
      <c r="S815" s="32">
        <v>0</v>
      </c>
      <c r="AL815" s="52" t="s">
        <v>249</v>
      </c>
      <c r="AM815" t="s">
        <v>1872</v>
      </c>
      <c r="AN815">
        <v>0</v>
      </c>
      <c r="AO815">
        <v>5</v>
      </c>
      <c r="AQ815">
        <v>1</v>
      </c>
      <c r="AS815" s="52" t="s">
        <v>163</v>
      </c>
    </row>
    <row r="816" spans="2:45">
      <c r="B816" s="28" t="s">
        <v>1873</v>
      </c>
      <c r="C816" s="21" t="s">
        <v>232</v>
      </c>
      <c r="D816" s="22" t="s">
        <v>380</v>
      </c>
      <c r="E816" s="23">
        <v>0.25</v>
      </c>
      <c r="F816" s="24">
        <v>0</v>
      </c>
      <c r="G816" s="11">
        <v>0</v>
      </c>
      <c r="H816" s="25" t="s">
        <v>163</v>
      </c>
      <c r="I816" s="19">
        <v>0</v>
      </c>
      <c r="J816" s="31">
        <v>0.2</v>
      </c>
      <c r="K816" s="32">
        <v>0</v>
      </c>
      <c r="L816" s="32">
        <v>0</v>
      </c>
      <c r="M816" s="32">
        <v>0</v>
      </c>
      <c r="N816" s="32">
        <v>0</v>
      </c>
      <c r="O816" s="32">
        <v>0</v>
      </c>
      <c r="P816" s="32">
        <v>0</v>
      </c>
      <c r="Q816" s="32">
        <v>0</v>
      </c>
      <c r="R816" s="32">
        <v>0</v>
      </c>
      <c r="S816" s="32">
        <v>0</v>
      </c>
      <c r="AL816" s="52" t="s">
        <v>249</v>
      </c>
      <c r="AM816" t="s">
        <v>1874</v>
      </c>
      <c r="AN816">
        <v>0</v>
      </c>
      <c r="AO816">
        <v>5</v>
      </c>
      <c r="AQ816">
        <v>1</v>
      </c>
      <c r="AS816" s="52" t="s">
        <v>163</v>
      </c>
    </row>
    <row r="817" spans="2:45">
      <c r="B817" s="28" t="s">
        <v>1875</v>
      </c>
      <c r="C817" s="21" t="s">
        <v>232</v>
      </c>
      <c r="D817" s="22" t="s">
        <v>983</v>
      </c>
      <c r="E817" s="23">
        <v>0.25</v>
      </c>
      <c r="F817" s="24">
        <v>0</v>
      </c>
      <c r="G817" s="11">
        <v>0</v>
      </c>
      <c r="H817" s="25" t="s">
        <v>163</v>
      </c>
      <c r="I817" s="19">
        <v>0</v>
      </c>
      <c r="J817" s="31">
        <v>0.2</v>
      </c>
      <c r="K817" s="32">
        <v>0</v>
      </c>
      <c r="L817" s="32">
        <v>0</v>
      </c>
      <c r="M817" s="32">
        <v>0</v>
      </c>
      <c r="N817" s="32">
        <v>0</v>
      </c>
      <c r="O817" s="32">
        <v>0</v>
      </c>
      <c r="P817" s="32">
        <v>0</v>
      </c>
      <c r="Q817" s="32">
        <v>0</v>
      </c>
      <c r="R817" s="32">
        <v>0</v>
      </c>
      <c r="S817" s="32">
        <v>0</v>
      </c>
      <c r="AL817" s="52" t="s">
        <v>249</v>
      </c>
      <c r="AM817" t="s">
        <v>1876</v>
      </c>
      <c r="AN817">
        <v>0</v>
      </c>
      <c r="AO817">
        <v>5</v>
      </c>
      <c r="AQ817">
        <v>1</v>
      </c>
      <c r="AS817" s="52" t="s">
        <v>163</v>
      </c>
    </row>
    <row r="818" spans="2:45">
      <c r="B818" s="28" t="s">
        <v>1877</v>
      </c>
      <c r="C818" s="21" t="s">
        <v>232</v>
      </c>
      <c r="D818" s="22" t="s">
        <v>1878</v>
      </c>
      <c r="E818" s="23">
        <v>0.25</v>
      </c>
      <c r="F818" s="24">
        <v>0</v>
      </c>
      <c r="G818" s="11">
        <v>0</v>
      </c>
      <c r="H818" s="25" t="s">
        <v>163</v>
      </c>
      <c r="I818" s="19">
        <v>0</v>
      </c>
      <c r="J818" s="31">
        <v>0.2</v>
      </c>
      <c r="K818" s="32">
        <v>0</v>
      </c>
      <c r="L818" s="32">
        <v>0</v>
      </c>
      <c r="M818" s="32">
        <v>0</v>
      </c>
      <c r="N818" s="32">
        <v>0</v>
      </c>
      <c r="O818" s="32">
        <v>0</v>
      </c>
      <c r="P818" s="32">
        <v>0</v>
      </c>
      <c r="Q818" s="32">
        <v>0</v>
      </c>
      <c r="R818" s="32">
        <v>0</v>
      </c>
      <c r="S818" s="32">
        <v>0</v>
      </c>
      <c r="AL818" s="52" t="s">
        <v>249</v>
      </c>
      <c r="AM818" t="s">
        <v>1879</v>
      </c>
      <c r="AN818">
        <v>0</v>
      </c>
      <c r="AO818">
        <v>5</v>
      </c>
      <c r="AQ818">
        <v>1</v>
      </c>
      <c r="AS818" s="52" t="s">
        <v>163</v>
      </c>
    </row>
    <row r="819" spans="2:45">
      <c r="B819" s="28" t="s">
        <v>1880</v>
      </c>
      <c r="C819" s="21" t="s">
        <v>232</v>
      </c>
      <c r="D819" s="22" t="s">
        <v>276</v>
      </c>
      <c r="E819" s="23">
        <v>0.25</v>
      </c>
      <c r="F819" s="24">
        <v>0</v>
      </c>
      <c r="G819" s="11">
        <v>0</v>
      </c>
      <c r="H819" s="25" t="s">
        <v>163</v>
      </c>
      <c r="I819" s="19">
        <v>0</v>
      </c>
      <c r="J819" s="31">
        <v>0.2</v>
      </c>
      <c r="K819" s="32">
        <v>0</v>
      </c>
      <c r="L819" s="32">
        <v>0</v>
      </c>
      <c r="M819" s="32">
        <v>0</v>
      </c>
      <c r="N819" s="32">
        <v>0</v>
      </c>
      <c r="O819" s="32">
        <v>0</v>
      </c>
      <c r="P819" s="32">
        <v>0</v>
      </c>
      <c r="Q819" s="32">
        <v>0</v>
      </c>
      <c r="R819" s="32">
        <v>0</v>
      </c>
      <c r="S819" s="32">
        <v>0</v>
      </c>
      <c r="AL819" s="52" t="s">
        <v>249</v>
      </c>
      <c r="AM819" t="s">
        <v>439</v>
      </c>
      <c r="AN819">
        <v>0</v>
      </c>
      <c r="AO819">
        <v>5</v>
      </c>
      <c r="AQ819">
        <v>1</v>
      </c>
      <c r="AS819" s="52" t="s">
        <v>163</v>
      </c>
    </row>
    <row r="820" spans="2:45">
      <c r="B820" s="28" t="s">
        <v>1881</v>
      </c>
      <c r="C820" s="21" t="s">
        <v>232</v>
      </c>
      <c r="D820" s="22" t="s">
        <v>280</v>
      </c>
      <c r="E820" s="23">
        <v>0.25</v>
      </c>
      <c r="F820" s="24">
        <v>0</v>
      </c>
      <c r="G820" s="11">
        <v>0</v>
      </c>
      <c r="H820" s="25" t="s">
        <v>163</v>
      </c>
      <c r="I820" s="19">
        <v>0</v>
      </c>
      <c r="J820" s="31">
        <v>0.2</v>
      </c>
      <c r="K820" s="32">
        <v>0</v>
      </c>
      <c r="L820" s="32">
        <v>0</v>
      </c>
      <c r="M820" s="32">
        <v>0</v>
      </c>
      <c r="N820" s="32">
        <v>0</v>
      </c>
      <c r="O820" s="32">
        <v>0</v>
      </c>
      <c r="P820" s="32">
        <v>0</v>
      </c>
      <c r="Q820" s="32">
        <v>0</v>
      </c>
      <c r="R820" s="32">
        <v>0</v>
      </c>
      <c r="S820" s="32">
        <v>0</v>
      </c>
      <c r="AL820" s="52" t="s">
        <v>249</v>
      </c>
      <c r="AM820" t="s">
        <v>1882</v>
      </c>
      <c r="AN820">
        <v>0</v>
      </c>
      <c r="AO820">
        <v>5</v>
      </c>
      <c r="AQ820">
        <v>1</v>
      </c>
      <c r="AS820" s="52" t="s">
        <v>163</v>
      </c>
    </row>
    <row r="821" spans="2:45">
      <c r="B821" s="28" t="s">
        <v>1883</v>
      </c>
      <c r="C821" s="21" t="s">
        <v>232</v>
      </c>
      <c r="D821" s="22" t="s">
        <v>1884</v>
      </c>
      <c r="E821" s="23">
        <v>0.25</v>
      </c>
      <c r="F821" s="24">
        <v>0</v>
      </c>
      <c r="G821" s="11">
        <v>0</v>
      </c>
      <c r="H821" s="25" t="s">
        <v>163</v>
      </c>
      <c r="I821" s="19">
        <v>0</v>
      </c>
      <c r="J821" s="31">
        <v>0.2</v>
      </c>
      <c r="K821" s="32">
        <v>0</v>
      </c>
      <c r="L821" s="32">
        <v>0</v>
      </c>
      <c r="M821" s="32">
        <v>0</v>
      </c>
      <c r="N821" s="32">
        <v>0</v>
      </c>
      <c r="O821" s="32">
        <v>0</v>
      </c>
      <c r="P821" s="32">
        <v>0</v>
      </c>
      <c r="Q821" s="32">
        <v>0</v>
      </c>
      <c r="R821" s="32">
        <v>0</v>
      </c>
      <c r="S821" s="32">
        <v>0</v>
      </c>
      <c r="AL821" s="52" t="s">
        <v>249</v>
      </c>
      <c r="AM821" t="s">
        <v>1885</v>
      </c>
      <c r="AN821">
        <v>0</v>
      </c>
      <c r="AO821">
        <v>5</v>
      </c>
      <c r="AQ821">
        <v>1</v>
      </c>
      <c r="AS821" s="52" t="s">
        <v>163</v>
      </c>
    </row>
    <row r="822" spans="2:45">
      <c r="B822" s="28" t="s">
        <v>1886</v>
      </c>
      <c r="C822" s="21" t="s">
        <v>232</v>
      </c>
      <c r="D822" s="22" t="s">
        <v>288</v>
      </c>
      <c r="E822" s="23">
        <v>0.25</v>
      </c>
      <c r="F822" s="24">
        <v>0</v>
      </c>
      <c r="G822" s="11">
        <v>0</v>
      </c>
      <c r="H822" s="25" t="s">
        <v>163</v>
      </c>
      <c r="I822" s="19">
        <v>0</v>
      </c>
      <c r="J822" s="31">
        <v>0.2</v>
      </c>
      <c r="K822" s="32">
        <v>0</v>
      </c>
      <c r="L822" s="32">
        <v>0</v>
      </c>
      <c r="M822" s="32">
        <v>0</v>
      </c>
      <c r="N822" s="32">
        <v>0</v>
      </c>
      <c r="O822" s="32">
        <v>0</v>
      </c>
      <c r="P822" s="32">
        <v>0</v>
      </c>
      <c r="Q822" s="32">
        <v>0</v>
      </c>
      <c r="R822" s="32">
        <v>0</v>
      </c>
      <c r="S822" s="32">
        <v>0</v>
      </c>
      <c r="AL822" t="s">
        <v>264</v>
      </c>
      <c r="AM822" t="s">
        <v>1307</v>
      </c>
      <c r="AN822">
        <v>0</v>
      </c>
      <c r="AO822">
        <v>999</v>
      </c>
      <c r="AQ822">
        <v>2</v>
      </c>
      <c r="AS822" t="s">
        <v>163</v>
      </c>
    </row>
    <row r="823" spans="2:45">
      <c r="B823" s="28" t="s">
        <v>1887</v>
      </c>
      <c r="C823" s="21" t="s">
        <v>232</v>
      </c>
      <c r="D823" s="22" t="s">
        <v>292</v>
      </c>
      <c r="E823" s="23">
        <v>0.25</v>
      </c>
      <c r="F823" s="24">
        <v>0</v>
      </c>
      <c r="G823" s="11">
        <v>0</v>
      </c>
      <c r="H823" s="25" t="s">
        <v>163</v>
      </c>
      <c r="I823" s="19">
        <v>0</v>
      </c>
      <c r="J823" s="31">
        <v>0.2</v>
      </c>
      <c r="K823" s="32">
        <v>0</v>
      </c>
      <c r="L823" s="32">
        <v>0</v>
      </c>
      <c r="M823" s="32">
        <v>0</v>
      </c>
      <c r="N823" s="32">
        <v>0</v>
      </c>
      <c r="O823" s="32">
        <v>0</v>
      </c>
      <c r="P823" s="32">
        <v>0</v>
      </c>
      <c r="Q823" s="32">
        <v>0</v>
      </c>
      <c r="R823" s="32">
        <v>0</v>
      </c>
      <c r="S823" s="32">
        <v>0</v>
      </c>
      <c r="AL823" t="s">
        <v>264</v>
      </c>
      <c r="AM823" t="s">
        <v>1888</v>
      </c>
      <c r="AN823">
        <v>0</v>
      </c>
      <c r="AO823">
        <v>999</v>
      </c>
      <c r="AQ823">
        <v>2</v>
      </c>
      <c r="AS823" t="s">
        <v>163</v>
      </c>
    </row>
    <row r="824" spans="2:45">
      <c r="B824" s="28" t="s">
        <v>1889</v>
      </c>
      <c r="C824" s="21" t="s">
        <v>232</v>
      </c>
      <c r="D824" s="22" t="s">
        <v>665</v>
      </c>
      <c r="E824" s="23">
        <v>0.25</v>
      </c>
      <c r="F824" s="24">
        <v>0</v>
      </c>
      <c r="G824" s="11">
        <v>0</v>
      </c>
      <c r="H824" s="25" t="s">
        <v>163</v>
      </c>
      <c r="I824" s="19">
        <v>0</v>
      </c>
      <c r="J824" s="31">
        <v>0.2</v>
      </c>
      <c r="K824" s="32">
        <v>0</v>
      </c>
      <c r="L824" s="32">
        <v>0</v>
      </c>
      <c r="M824" s="32">
        <v>0</v>
      </c>
      <c r="N824" s="32">
        <v>0</v>
      </c>
      <c r="O824" s="32">
        <v>0</v>
      </c>
      <c r="P824" s="32">
        <v>0</v>
      </c>
      <c r="Q824" s="32">
        <v>0</v>
      </c>
      <c r="R824" s="32">
        <v>0</v>
      </c>
      <c r="S824" s="32">
        <v>0</v>
      </c>
      <c r="AL824" t="s">
        <v>264</v>
      </c>
      <c r="AM824" t="s">
        <v>1316</v>
      </c>
      <c r="AN824">
        <v>0</v>
      </c>
      <c r="AO824">
        <v>999</v>
      </c>
      <c r="AQ824">
        <v>2</v>
      </c>
      <c r="AS824" t="s">
        <v>163</v>
      </c>
    </row>
    <row r="825" spans="2:45">
      <c r="B825" s="28" t="s">
        <v>1890</v>
      </c>
      <c r="C825" s="21" t="s">
        <v>232</v>
      </c>
      <c r="D825" s="22" t="s">
        <v>1034</v>
      </c>
      <c r="E825" s="23">
        <v>0.25</v>
      </c>
      <c r="F825" s="24">
        <v>0</v>
      </c>
      <c r="G825" s="11">
        <v>0</v>
      </c>
      <c r="H825" s="25" t="s">
        <v>163</v>
      </c>
      <c r="I825" s="19">
        <v>0</v>
      </c>
      <c r="J825" s="31">
        <v>0.2</v>
      </c>
      <c r="K825" s="32">
        <v>0</v>
      </c>
      <c r="L825" s="32">
        <v>0</v>
      </c>
      <c r="M825" s="32">
        <v>0</v>
      </c>
      <c r="N825" s="32">
        <v>0</v>
      </c>
      <c r="O825" s="32">
        <v>0</v>
      </c>
      <c r="P825" s="32">
        <v>0</v>
      </c>
      <c r="Q825" s="32">
        <v>0</v>
      </c>
      <c r="R825" s="32">
        <v>0</v>
      </c>
      <c r="S825" s="32">
        <v>0</v>
      </c>
      <c r="AL825" t="s">
        <v>264</v>
      </c>
      <c r="AM825" t="s">
        <v>1891</v>
      </c>
      <c r="AN825">
        <v>0</v>
      </c>
      <c r="AO825">
        <v>999</v>
      </c>
      <c r="AQ825">
        <v>2</v>
      </c>
      <c r="AS825" t="s">
        <v>163</v>
      </c>
    </row>
    <row r="826" spans="2:45">
      <c r="B826" s="28" t="s">
        <v>1892</v>
      </c>
      <c r="C826" s="21" t="s">
        <v>232</v>
      </c>
      <c r="D826" s="22" t="s">
        <v>1400</v>
      </c>
      <c r="E826" s="23">
        <v>0.25</v>
      </c>
      <c r="F826" s="24">
        <v>0</v>
      </c>
      <c r="G826" s="11">
        <v>0</v>
      </c>
      <c r="H826" s="25" t="s">
        <v>163</v>
      </c>
      <c r="I826" s="19">
        <v>0</v>
      </c>
      <c r="J826" s="31">
        <v>0.2</v>
      </c>
      <c r="K826" s="32">
        <v>0</v>
      </c>
      <c r="L826" s="32">
        <v>0</v>
      </c>
      <c r="M826" s="32">
        <v>0</v>
      </c>
      <c r="N826" s="32">
        <v>0</v>
      </c>
      <c r="O826" s="32">
        <v>0</v>
      </c>
      <c r="P826" s="32">
        <v>0</v>
      </c>
      <c r="Q826" s="32">
        <v>0</v>
      </c>
      <c r="R826" s="32">
        <v>0</v>
      </c>
      <c r="S826" s="32">
        <v>0</v>
      </c>
      <c r="AL826" t="s">
        <v>264</v>
      </c>
      <c r="AM826" t="s">
        <v>1893</v>
      </c>
      <c r="AN826">
        <v>0</v>
      </c>
      <c r="AO826">
        <v>999</v>
      </c>
      <c r="AQ826">
        <v>2</v>
      </c>
      <c r="AS826" t="s">
        <v>163</v>
      </c>
    </row>
    <row r="827" spans="2:45">
      <c r="B827" s="28" t="s">
        <v>1894</v>
      </c>
      <c r="C827" s="21" t="s">
        <v>232</v>
      </c>
      <c r="D827" s="22" t="s">
        <v>1895</v>
      </c>
      <c r="E827" s="23">
        <v>0.25</v>
      </c>
      <c r="F827" s="24">
        <v>0</v>
      </c>
      <c r="G827" s="11">
        <v>0</v>
      </c>
      <c r="H827" s="25" t="s">
        <v>163</v>
      </c>
      <c r="I827" s="19">
        <v>0</v>
      </c>
      <c r="J827" s="31">
        <v>0.2</v>
      </c>
      <c r="K827" s="32">
        <v>0</v>
      </c>
      <c r="L827" s="32">
        <v>0</v>
      </c>
      <c r="M827" s="32">
        <v>0</v>
      </c>
      <c r="N827" s="32">
        <v>0</v>
      </c>
      <c r="O827" s="32">
        <v>0</v>
      </c>
      <c r="P827" s="32">
        <v>0</v>
      </c>
      <c r="Q827" s="32">
        <v>0</v>
      </c>
      <c r="R827" s="32">
        <v>0</v>
      </c>
      <c r="S827" s="32">
        <v>0</v>
      </c>
      <c r="AL827" t="s">
        <v>264</v>
      </c>
      <c r="AM827" t="s">
        <v>1321</v>
      </c>
      <c r="AN827">
        <v>0</v>
      </c>
      <c r="AO827">
        <v>999</v>
      </c>
      <c r="AQ827">
        <v>2</v>
      </c>
      <c r="AS827" t="s">
        <v>163</v>
      </c>
    </row>
    <row r="828" spans="2:45">
      <c r="B828" s="28" t="s">
        <v>1896</v>
      </c>
      <c r="C828" s="21" t="s">
        <v>232</v>
      </c>
      <c r="D828" s="22" t="s">
        <v>396</v>
      </c>
      <c r="E828" s="23">
        <v>0.25</v>
      </c>
      <c r="F828" s="24">
        <v>0</v>
      </c>
      <c r="G828" s="11">
        <v>0</v>
      </c>
      <c r="H828" s="25" t="s">
        <v>163</v>
      </c>
      <c r="I828" s="19">
        <v>0</v>
      </c>
      <c r="J828" s="31">
        <v>0.2</v>
      </c>
      <c r="K828" s="32">
        <v>0</v>
      </c>
      <c r="L828" s="32">
        <v>0</v>
      </c>
      <c r="M828" s="32">
        <v>0</v>
      </c>
      <c r="N828" s="32">
        <v>0</v>
      </c>
      <c r="O828" s="32">
        <v>0</v>
      </c>
      <c r="P828" s="32">
        <v>0</v>
      </c>
      <c r="Q828" s="32">
        <v>0</v>
      </c>
      <c r="R828" s="32">
        <v>0</v>
      </c>
      <c r="S828" s="32">
        <v>0</v>
      </c>
      <c r="AL828" t="s">
        <v>264</v>
      </c>
      <c r="AM828" t="s">
        <v>1897</v>
      </c>
      <c r="AN828">
        <v>0</v>
      </c>
      <c r="AO828">
        <v>999</v>
      </c>
      <c r="AQ828">
        <v>2</v>
      </c>
      <c r="AS828" t="s">
        <v>163</v>
      </c>
    </row>
    <row r="829" spans="2:45">
      <c r="B829" s="28" t="s">
        <v>1898</v>
      </c>
      <c r="C829" s="21" t="s">
        <v>232</v>
      </c>
      <c r="D829" s="22" t="s">
        <v>304</v>
      </c>
      <c r="E829" s="23">
        <v>0.25</v>
      </c>
      <c r="F829" s="24">
        <v>0</v>
      </c>
      <c r="G829" s="11">
        <v>0</v>
      </c>
      <c r="H829" s="25" t="s">
        <v>163</v>
      </c>
      <c r="I829" s="19">
        <v>0</v>
      </c>
      <c r="J829" s="31">
        <v>0.2</v>
      </c>
      <c r="K829" s="32">
        <v>0</v>
      </c>
      <c r="L829" s="32">
        <v>0</v>
      </c>
      <c r="M829" s="32">
        <v>0</v>
      </c>
      <c r="N829" s="32">
        <v>0</v>
      </c>
      <c r="O829" s="32">
        <v>0</v>
      </c>
      <c r="P829" s="32">
        <v>0</v>
      </c>
      <c r="Q829" s="32">
        <v>0</v>
      </c>
      <c r="R829" s="32">
        <v>0</v>
      </c>
      <c r="S829" s="32">
        <v>0</v>
      </c>
      <c r="AL829" t="s">
        <v>264</v>
      </c>
      <c r="AM829" t="s">
        <v>201</v>
      </c>
      <c r="AN829">
        <v>0</v>
      </c>
      <c r="AO829">
        <v>999</v>
      </c>
      <c r="AQ829">
        <v>2</v>
      </c>
      <c r="AS829" t="s">
        <v>163</v>
      </c>
    </row>
    <row r="830" spans="2:45">
      <c r="B830" s="28" t="s">
        <v>1899</v>
      </c>
      <c r="C830" s="21" t="s">
        <v>232</v>
      </c>
      <c r="D830" s="22" t="s">
        <v>1900</v>
      </c>
      <c r="E830" s="23">
        <v>0.25</v>
      </c>
      <c r="F830" s="24">
        <v>0</v>
      </c>
      <c r="G830" s="11">
        <v>0</v>
      </c>
      <c r="H830" s="25" t="s">
        <v>163</v>
      </c>
      <c r="I830" s="19">
        <v>0</v>
      </c>
      <c r="J830" s="31">
        <v>0.2</v>
      </c>
      <c r="K830" s="32">
        <v>0</v>
      </c>
      <c r="L830" s="32">
        <v>0</v>
      </c>
      <c r="M830" s="32">
        <v>0</v>
      </c>
      <c r="N830" s="32">
        <v>0</v>
      </c>
      <c r="O830" s="32">
        <v>0</v>
      </c>
      <c r="P830" s="32">
        <v>0</v>
      </c>
      <c r="Q830" s="32">
        <v>0</v>
      </c>
      <c r="R830" s="32">
        <v>0</v>
      </c>
      <c r="S830" s="32">
        <v>0</v>
      </c>
      <c r="AL830" t="s">
        <v>264</v>
      </c>
      <c r="AM830" t="s">
        <v>1901</v>
      </c>
      <c r="AN830">
        <v>0</v>
      </c>
      <c r="AO830">
        <v>999</v>
      </c>
      <c r="AQ830">
        <v>2</v>
      </c>
      <c r="AS830" t="s">
        <v>163</v>
      </c>
    </row>
    <row r="831" spans="2:45">
      <c r="B831" s="28" t="s">
        <v>1902</v>
      </c>
      <c r="C831" s="21" t="s">
        <v>232</v>
      </c>
      <c r="D831" s="22" t="s">
        <v>314</v>
      </c>
      <c r="E831" s="23">
        <v>0.25</v>
      </c>
      <c r="F831" s="24">
        <v>0</v>
      </c>
      <c r="G831" s="11">
        <v>0</v>
      </c>
      <c r="H831" s="25" t="s">
        <v>163</v>
      </c>
      <c r="I831" s="19">
        <v>0</v>
      </c>
      <c r="J831" s="31">
        <v>0.2</v>
      </c>
      <c r="K831" s="32">
        <v>0</v>
      </c>
      <c r="L831" s="32">
        <v>0</v>
      </c>
      <c r="M831" s="32">
        <v>0</v>
      </c>
      <c r="N831" s="32">
        <v>0</v>
      </c>
      <c r="O831" s="32">
        <v>0</v>
      </c>
      <c r="P831" s="32">
        <v>0</v>
      </c>
      <c r="Q831" s="32">
        <v>0</v>
      </c>
      <c r="R831" s="32">
        <v>0</v>
      </c>
      <c r="S831" s="32">
        <v>0</v>
      </c>
      <c r="AL831" t="s">
        <v>264</v>
      </c>
      <c r="AM831" t="s">
        <v>93</v>
      </c>
      <c r="AN831">
        <v>0</v>
      </c>
      <c r="AO831">
        <v>999</v>
      </c>
      <c r="AQ831">
        <v>2</v>
      </c>
      <c r="AS831" t="s">
        <v>163</v>
      </c>
    </row>
    <row r="832" spans="2:45">
      <c r="B832" s="28" t="s">
        <v>1903</v>
      </c>
      <c r="C832" s="21" t="s">
        <v>232</v>
      </c>
      <c r="D832" s="22" t="s">
        <v>1072</v>
      </c>
      <c r="E832" s="23">
        <v>0.25</v>
      </c>
      <c r="F832" s="24">
        <v>0</v>
      </c>
      <c r="G832" s="11">
        <v>0</v>
      </c>
      <c r="H832" s="25" t="s">
        <v>163</v>
      </c>
      <c r="I832" s="19">
        <v>0</v>
      </c>
      <c r="J832" s="31">
        <v>0.2</v>
      </c>
      <c r="K832" s="32">
        <v>0</v>
      </c>
      <c r="L832" s="32">
        <v>0</v>
      </c>
      <c r="M832" s="32">
        <v>0</v>
      </c>
      <c r="N832" s="32">
        <v>0</v>
      </c>
      <c r="O832" s="32">
        <v>0</v>
      </c>
      <c r="P832" s="32">
        <v>0</v>
      </c>
      <c r="Q832" s="32">
        <v>0</v>
      </c>
      <c r="R832" s="32">
        <v>0</v>
      </c>
      <c r="S832" s="32">
        <v>0</v>
      </c>
      <c r="AL832" t="s">
        <v>264</v>
      </c>
      <c r="AM832" t="s">
        <v>1330</v>
      </c>
      <c r="AN832">
        <v>0</v>
      </c>
      <c r="AO832">
        <v>999</v>
      </c>
      <c r="AQ832">
        <v>2</v>
      </c>
      <c r="AS832" t="s">
        <v>163</v>
      </c>
    </row>
    <row r="833" spans="2:45">
      <c r="B833" s="28" t="s">
        <v>1904</v>
      </c>
      <c r="C833" s="21" t="s">
        <v>232</v>
      </c>
      <c r="D833" s="22" t="s">
        <v>1905</v>
      </c>
      <c r="E833" s="23">
        <v>0.25</v>
      </c>
      <c r="F833" s="24">
        <v>0</v>
      </c>
      <c r="G833" s="11">
        <v>0</v>
      </c>
      <c r="H833" s="25" t="s">
        <v>163</v>
      </c>
      <c r="I833" s="19">
        <v>0</v>
      </c>
      <c r="J833" s="31">
        <v>0.2</v>
      </c>
      <c r="K833" s="32">
        <v>0</v>
      </c>
      <c r="L833" s="32">
        <v>0</v>
      </c>
      <c r="M833" s="32">
        <v>0</v>
      </c>
      <c r="N833" s="32">
        <v>0</v>
      </c>
      <c r="O833" s="32">
        <v>0</v>
      </c>
      <c r="P833" s="32">
        <v>0</v>
      </c>
      <c r="Q833" s="32">
        <v>0</v>
      </c>
      <c r="R833" s="32">
        <v>0</v>
      </c>
      <c r="S833" s="32">
        <v>0</v>
      </c>
      <c r="AL833" t="s">
        <v>264</v>
      </c>
      <c r="AM833" t="s">
        <v>302</v>
      </c>
      <c r="AN833">
        <v>0</v>
      </c>
      <c r="AO833">
        <v>999</v>
      </c>
      <c r="AQ833">
        <v>2</v>
      </c>
      <c r="AS833" t="s">
        <v>163</v>
      </c>
    </row>
    <row r="834" spans="2:45">
      <c r="B834" s="28" t="s">
        <v>1906</v>
      </c>
      <c r="C834" s="21" t="s">
        <v>232</v>
      </c>
      <c r="D834" s="22" t="s">
        <v>318</v>
      </c>
      <c r="E834" s="23">
        <v>0.25</v>
      </c>
      <c r="F834" s="24">
        <v>0</v>
      </c>
      <c r="G834" s="11">
        <v>0</v>
      </c>
      <c r="H834" s="25" t="s">
        <v>163</v>
      </c>
      <c r="I834" s="19">
        <v>0</v>
      </c>
      <c r="J834" s="31">
        <v>0.2</v>
      </c>
      <c r="K834" s="32">
        <v>0</v>
      </c>
      <c r="L834" s="32">
        <v>0</v>
      </c>
      <c r="M834" s="32">
        <v>0</v>
      </c>
      <c r="N834" s="32">
        <v>0</v>
      </c>
      <c r="O834" s="32">
        <v>0</v>
      </c>
      <c r="P834" s="32">
        <v>0</v>
      </c>
      <c r="Q834" s="32">
        <v>0</v>
      </c>
      <c r="R834" s="32">
        <v>0</v>
      </c>
      <c r="S834" s="32">
        <v>0</v>
      </c>
      <c r="AL834" t="s">
        <v>264</v>
      </c>
      <c r="AM834" t="s">
        <v>1582</v>
      </c>
      <c r="AN834">
        <v>0</v>
      </c>
      <c r="AO834">
        <v>999</v>
      </c>
      <c r="AQ834">
        <v>2</v>
      </c>
      <c r="AS834" t="s">
        <v>163</v>
      </c>
    </row>
    <row r="835" spans="2:45">
      <c r="B835" s="28" t="s">
        <v>1907</v>
      </c>
      <c r="C835" s="21" t="s">
        <v>232</v>
      </c>
      <c r="D835" s="22" t="s">
        <v>1908</v>
      </c>
      <c r="E835" s="23">
        <v>0.25</v>
      </c>
      <c r="F835" s="24">
        <v>0</v>
      </c>
      <c r="G835" s="11">
        <v>0</v>
      </c>
      <c r="H835" s="25" t="s">
        <v>163</v>
      </c>
      <c r="I835" s="19">
        <v>0</v>
      </c>
      <c r="J835" s="31">
        <v>0.2</v>
      </c>
      <c r="K835" s="32">
        <v>0</v>
      </c>
      <c r="L835" s="32">
        <v>0</v>
      </c>
      <c r="M835" s="32">
        <v>0</v>
      </c>
      <c r="N835" s="32">
        <v>0</v>
      </c>
      <c r="O835" s="32">
        <v>0</v>
      </c>
      <c r="P835" s="32">
        <v>0</v>
      </c>
      <c r="Q835" s="32">
        <v>0</v>
      </c>
      <c r="R835" s="32">
        <v>0</v>
      </c>
      <c r="S835" s="32">
        <v>0</v>
      </c>
      <c r="AL835" t="s">
        <v>264</v>
      </c>
      <c r="AM835" t="s">
        <v>1909</v>
      </c>
      <c r="AN835">
        <v>0</v>
      </c>
      <c r="AO835">
        <v>999</v>
      </c>
      <c r="AQ835">
        <v>2</v>
      </c>
      <c r="AS835" t="s">
        <v>163</v>
      </c>
    </row>
    <row r="836" spans="2:45">
      <c r="B836" s="28" t="s">
        <v>1910</v>
      </c>
      <c r="C836" s="21" t="s">
        <v>232</v>
      </c>
      <c r="D836" s="22" t="s">
        <v>322</v>
      </c>
      <c r="E836" s="23">
        <v>0.25</v>
      </c>
      <c r="F836" s="24">
        <v>0</v>
      </c>
      <c r="G836" s="11">
        <v>0</v>
      </c>
      <c r="H836" s="25" t="s">
        <v>163</v>
      </c>
      <c r="I836" s="19">
        <v>0</v>
      </c>
      <c r="J836" s="31">
        <v>0.2</v>
      </c>
      <c r="K836" s="32">
        <v>0</v>
      </c>
      <c r="L836" s="32">
        <v>0</v>
      </c>
      <c r="M836" s="32">
        <v>0</v>
      </c>
      <c r="N836" s="32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  <c r="AL836" t="s">
        <v>264</v>
      </c>
      <c r="AM836" t="s">
        <v>1102</v>
      </c>
      <c r="AN836">
        <v>0</v>
      </c>
      <c r="AO836">
        <v>999</v>
      </c>
      <c r="AQ836">
        <v>2</v>
      </c>
      <c r="AS836" t="s">
        <v>163</v>
      </c>
    </row>
    <row r="837" spans="2:45">
      <c r="B837" s="28" t="s">
        <v>1911</v>
      </c>
      <c r="C837" s="21" t="s">
        <v>232</v>
      </c>
      <c r="D837" s="22" t="s">
        <v>1676</v>
      </c>
      <c r="E837" s="23">
        <v>0.25</v>
      </c>
      <c r="F837" s="24">
        <v>0</v>
      </c>
      <c r="G837" s="11">
        <v>0</v>
      </c>
      <c r="H837" s="25" t="s">
        <v>163</v>
      </c>
      <c r="I837" s="19">
        <v>0</v>
      </c>
      <c r="J837" s="31">
        <v>0.2</v>
      </c>
      <c r="K837" s="32">
        <v>0</v>
      </c>
      <c r="L837" s="32">
        <v>0</v>
      </c>
      <c r="M837" s="32">
        <v>0</v>
      </c>
      <c r="N837" s="32">
        <v>0</v>
      </c>
      <c r="O837" s="32">
        <v>0</v>
      </c>
      <c r="P837" s="32">
        <v>0</v>
      </c>
      <c r="Q837" s="32">
        <v>0</v>
      </c>
      <c r="R837" s="32">
        <v>0</v>
      </c>
      <c r="S837" s="32">
        <v>0</v>
      </c>
      <c r="AL837" t="s">
        <v>264</v>
      </c>
      <c r="AM837" t="s">
        <v>1912</v>
      </c>
      <c r="AN837">
        <v>0</v>
      </c>
      <c r="AO837">
        <v>999</v>
      </c>
      <c r="AQ837">
        <v>2</v>
      </c>
      <c r="AS837" t="s">
        <v>163</v>
      </c>
    </row>
    <row r="838" spans="2:45">
      <c r="B838" s="28" t="s">
        <v>1913</v>
      </c>
      <c r="C838" s="21" t="s">
        <v>232</v>
      </c>
      <c r="D838" s="22" t="s">
        <v>1914</v>
      </c>
      <c r="E838" s="23">
        <v>0.25</v>
      </c>
      <c r="F838" s="24">
        <v>0</v>
      </c>
      <c r="G838" s="11">
        <v>0</v>
      </c>
      <c r="H838" s="25" t="s">
        <v>163</v>
      </c>
      <c r="I838" s="19">
        <v>0</v>
      </c>
      <c r="J838" s="31">
        <v>0.2</v>
      </c>
      <c r="K838" s="32">
        <v>0</v>
      </c>
      <c r="L838" s="32">
        <v>0</v>
      </c>
      <c r="M838" s="32">
        <v>0</v>
      </c>
      <c r="N838" s="32">
        <v>0</v>
      </c>
      <c r="O838" s="32">
        <v>0</v>
      </c>
      <c r="P838" s="32">
        <v>0</v>
      </c>
      <c r="Q838" s="32">
        <v>0</v>
      </c>
      <c r="R838" s="32">
        <v>0</v>
      </c>
      <c r="S838" s="32">
        <v>0</v>
      </c>
      <c r="AL838" t="s">
        <v>264</v>
      </c>
      <c r="AM838" t="s">
        <v>214</v>
      </c>
      <c r="AN838">
        <v>0</v>
      </c>
      <c r="AO838">
        <v>999</v>
      </c>
      <c r="AQ838">
        <v>2</v>
      </c>
      <c r="AS838" t="s">
        <v>163</v>
      </c>
    </row>
    <row r="839" spans="2:45">
      <c r="B839" s="28" t="s">
        <v>1915</v>
      </c>
      <c r="C839" s="21" t="s">
        <v>232</v>
      </c>
      <c r="D839" s="22" t="s">
        <v>1916</v>
      </c>
      <c r="E839" s="23">
        <v>0.25</v>
      </c>
      <c r="F839" s="24">
        <v>0</v>
      </c>
      <c r="G839" s="11">
        <v>0</v>
      </c>
      <c r="H839" s="25" t="s">
        <v>163</v>
      </c>
      <c r="I839" s="19">
        <v>0</v>
      </c>
      <c r="J839" s="31">
        <v>0.2</v>
      </c>
      <c r="K839" s="32">
        <v>0</v>
      </c>
      <c r="L839" s="32">
        <v>0</v>
      </c>
      <c r="M839" s="32">
        <v>0</v>
      </c>
      <c r="N839" s="32">
        <v>0</v>
      </c>
      <c r="O839" s="32">
        <v>0</v>
      </c>
      <c r="P839" s="32">
        <v>0</v>
      </c>
      <c r="Q839" s="32">
        <v>0</v>
      </c>
      <c r="R839" s="32">
        <v>0</v>
      </c>
      <c r="S839" s="32">
        <v>0</v>
      </c>
      <c r="AL839" t="s">
        <v>264</v>
      </c>
      <c r="AM839" t="s">
        <v>1595</v>
      </c>
      <c r="AN839">
        <v>0</v>
      </c>
      <c r="AO839">
        <v>999</v>
      </c>
      <c r="AQ839">
        <v>2</v>
      </c>
      <c r="AS839" t="s">
        <v>163</v>
      </c>
    </row>
    <row r="840" spans="2:45">
      <c r="B840" s="28" t="s">
        <v>1917</v>
      </c>
      <c r="C840" s="21" t="s">
        <v>232</v>
      </c>
      <c r="D840" s="22" t="s">
        <v>1918</v>
      </c>
      <c r="E840" s="23">
        <v>0.25</v>
      </c>
      <c r="F840" s="24">
        <v>0</v>
      </c>
      <c r="G840" s="11">
        <v>0</v>
      </c>
      <c r="H840" s="25" t="s">
        <v>163</v>
      </c>
      <c r="I840" s="19">
        <v>0</v>
      </c>
      <c r="J840" s="31">
        <v>0.2</v>
      </c>
      <c r="K840" s="32">
        <v>0</v>
      </c>
      <c r="L840" s="32">
        <v>0</v>
      </c>
      <c r="M840" s="32">
        <v>0</v>
      </c>
      <c r="N840" s="32">
        <v>0</v>
      </c>
      <c r="O840" s="32">
        <v>0</v>
      </c>
      <c r="P840" s="32">
        <v>0</v>
      </c>
      <c r="Q840" s="32">
        <v>0</v>
      </c>
      <c r="R840" s="32">
        <v>0</v>
      </c>
      <c r="S840" s="32">
        <v>0</v>
      </c>
      <c r="AL840" t="s">
        <v>264</v>
      </c>
      <c r="AM840" t="s">
        <v>1339</v>
      </c>
      <c r="AN840">
        <v>0</v>
      </c>
      <c r="AO840">
        <v>999</v>
      </c>
      <c r="AQ840">
        <v>2</v>
      </c>
      <c r="AS840" t="s">
        <v>163</v>
      </c>
    </row>
    <row r="841" spans="2:45">
      <c r="B841" s="28" t="s">
        <v>1919</v>
      </c>
      <c r="C841" s="21" t="s">
        <v>232</v>
      </c>
      <c r="D841" s="22" t="s">
        <v>522</v>
      </c>
      <c r="E841" s="23">
        <v>0.25</v>
      </c>
      <c r="F841" s="24">
        <v>0</v>
      </c>
      <c r="G841" s="11">
        <v>0</v>
      </c>
      <c r="H841" s="25" t="s">
        <v>163</v>
      </c>
      <c r="I841" s="19">
        <v>0</v>
      </c>
      <c r="J841" s="31">
        <v>0.2</v>
      </c>
      <c r="K841" s="32">
        <v>0</v>
      </c>
      <c r="L841" s="32">
        <v>0</v>
      </c>
      <c r="M841" s="32">
        <v>0</v>
      </c>
      <c r="N841" s="32">
        <v>0</v>
      </c>
      <c r="O841" s="32">
        <v>0</v>
      </c>
      <c r="P841" s="32">
        <v>0</v>
      </c>
      <c r="Q841" s="32">
        <v>0</v>
      </c>
      <c r="R841" s="32">
        <v>0</v>
      </c>
      <c r="S841" s="32">
        <v>0</v>
      </c>
      <c r="AL841" t="s">
        <v>264</v>
      </c>
      <c r="AM841" t="s">
        <v>1341</v>
      </c>
      <c r="AN841">
        <v>0</v>
      </c>
      <c r="AO841">
        <v>999</v>
      </c>
      <c r="AQ841">
        <v>2</v>
      </c>
      <c r="AS841" t="s">
        <v>163</v>
      </c>
    </row>
    <row r="842" spans="2:45">
      <c r="B842" s="28" t="s">
        <v>1920</v>
      </c>
      <c r="C842" s="21" t="s">
        <v>232</v>
      </c>
      <c r="D842" s="22" t="s">
        <v>329</v>
      </c>
      <c r="E842" s="23">
        <v>0.25</v>
      </c>
      <c r="F842" s="24">
        <v>0</v>
      </c>
      <c r="G842" s="11">
        <v>0</v>
      </c>
      <c r="H842" s="25" t="s">
        <v>163</v>
      </c>
      <c r="I842" s="19">
        <v>0</v>
      </c>
      <c r="J842" s="31">
        <v>0.2</v>
      </c>
      <c r="K842" s="32">
        <v>0</v>
      </c>
      <c r="L842" s="32">
        <v>0</v>
      </c>
      <c r="M842" s="32">
        <v>0</v>
      </c>
      <c r="N842" s="32">
        <v>0</v>
      </c>
      <c r="O842" s="32">
        <v>0</v>
      </c>
      <c r="P842" s="32">
        <v>0</v>
      </c>
      <c r="Q842" s="32">
        <v>0</v>
      </c>
      <c r="R842" s="32">
        <v>0</v>
      </c>
      <c r="S842" s="32">
        <v>0</v>
      </c>
      <c r="AL842" t="s">
        <v>264</v>
      </c>
      <c r="AM842" t="s">
        <v>1921</v>
      </c>
      <c r="AN842">
        <v>0</v>
      </c>
      <c r="AO842">
        <v>999</v>
      </c>
      <c r="AQ842">
        <v>2</v>
      </c>
      <c r="AS842" t="s">
        <v>163</v>
      </c>
    </row>
    <row r="843" spans="2:45">
      <c r="B843" s="28" t="s">
        <v>1922</v>
      </c>
      <c r="C843" s="21" t="s">
        <v>232</v>
      </c>
      <c r="D843" s="22" t="s">
        <v>352</v>
      </c>
      <c r="E843" s="23">
        <v>0.25</v>
      </c>
      <c r="F843" s="24">
        <v>0</v>
      </c>
      <c r="G843" s="11">
        <v>0</v>
      </c>
      <c r="H843" s="25" t="s">
        <v>163</v>
      </c>
      <c r="I843" s="19">
        <v>0</v>
      </c>
      <c r="J843" s="31">
        <v>0.2</v>
      </c>
      <c r="K843" s="32">
        <v>0</v>
      </c>
      <c r="L843" s="32">
        <v>0</v>
      </c>
      <c r="M843" s="32">
        <v>0</v>
      </c>
      <c r="N843" s="32">
        <v>0</v>
      </c>
      <c r="O843" s="32">
        <v>0</v>
      </c>
      <c r="P843" s="32">
        <v>0</v>
      </c>
      <c r="Q843" s="32">
        <v>0</v>
      </c>
      <c r="R843" s="32">
        <v>0</v>
      </c>
      <c r="S843" s="32">
        <v>0</v>
      </c>
      <c r="AL843" t="s">
        <v>264</v>
      </c>
      <c r="AM843" t="s">
        <v>1601</v>
      </c>
      <c r="AN843">
        <v>0</v>
      </c>
      <c r="AO843">
        <v>999</v>
      </c>
      <c r="AQ843">
        <v>2</v>
      </c>
      <c r="AS843" t="s">
        <v>163</v>
      </c>
    </row>
    <row r="844" spans="2:45">
      <c r="B844" s="28" t="s">
        <v>1923</v>
      </c>
      <c r="C844" s="21" t="s">
        <v>232</v>
      </c>
      <c r="D844" s="22" t="s">
        <v>356</v>
      </c>
      <c r="E844" s="23">
        <v>0.25</v>
      </c>
      <c r="F844" s="24">
        <v>0</v>
      </c>
      <c r="G844" s="11">
        <v>0</v>
      </c>
      <c r="H844" s="25" t="s">
        <v>163</v>
      </c>
      <c r="I844" s="19">
        <v>0</v>
      </c>
      <c r="J844" s="31">
        <v>0.2</v>
      </c>
      <c r="K844" s="32">
        <v>0</v>
      </c>
      <c r="L844" s="32">
        <v>0</v>
      </c>
      <c r="M844" s="32">
        <v>0</v>
      </c>
      <c r="N844" s="32">
        <v>0</v>
      </c>
      <c r="O844" s="32">
        <v>0</v>
      </c>
      <c r="P844" s="32">
        <v>0</v>
      </c>
      <c r="Q844" s="32">
        <v>0</v>
      </c>
      <c r="R844" s="32">
        <v>0</v>
      </c>
      <c r="S844" s="32">
        <v>0</v>
      </c>
      <c r="AL844" t="s">
        <v>264</v>
      </c>
      <c r="AM844" t="s">
        <v>221</v>
      </c>
      <c r="AN844">
        <v>0</v>
      </c>
      <c r="AO844">
        <v>999</v>
      </c>
      <c r="AQ844">
        <v>2</v>
      </c>
      <c r="AS844" t="s">
        <v>163</v>
      </c>
    </row>
    <row r="845" spans="2:45">
      <c r="B845" s="28" t="s">
        <v>1924</v>
      </c>
      <c r="C845" s="21" t="s">
        <v>232</v>
      </c>
      <c r="D845" s="22" t="s">
        <v>438</v>
      </c>
      <c r="E845" s="23">
        <v>0.25</v>
      </c>
      <c r="F845" s="24">
        <v>0</v>
      </c>
      <c r="G845" s="11">
        <v>0</v>
      </c>
      <c r="H845" s="25" t="s">
        <v>163</v>
      </c>
      <c r="I845" s="19">
        <v>0</v>
      </c>
      <c r="J845" s="31">
        <v>0.2</v>
      </c>
      <c r="K845" s="32">
        <v>0</v>
      </c>
      <c r="L845" s="32">
        <v>0</v>
      </c>
      <c r="M845" s="32">
        <v>0</v>
      </c>
      <c r="N845" s="32">
        <v>0</v>
      </c>
      <c r="O845" s="32">
        <v>0</v>
      </c>
      <c r="P845" s="32">
        <v>0</v>
      </c>
      <c r="Q845" s="32">
        <v>0</v>
      </c>
      <c r="R845" s="32">
        <v>0</v>
      </c>
      <c r="S845" s="32">
        <v>0</v>
      </c>
      <c r="AL845" t="s">
        <v>264</v>
      </c>
      <c r="AM845" t="s">
        <v>225</v>
      </c>
      <c r="AN845">
        <v>0</v>
      </c>
      <c r="AO845">
        <v>999</v>
      </c>
      <c r="AQ845">
        <v>2</v>
      </c>
      <c r="AS845" t="s">
        <v>163</v>
      </c>
    </row>
    <row r="846" spans="2:45">
      <c r="B846" s="28" t="s">
        <v>1925</v>
      </c>
      <c r="C846" s="21" t="s">
        <v>232</v>
      </c>
      <c r="D846" s="22" t="s">
        <v>1020</v>
      </c>
      <c r="E846" s="23">
        <v>0.25</v>
      </c>
      <c r="F846" s="24">
        <v>0</v>
      </c>
      <c r="G846" s="11">
        <v>0</v>
      </c>
      <c r="H846" s="25" t="s">
        <v>163</v>
      </c>
      <c r="I846" s="19">
        <v>0</v>
      </c>
      <c r="J846" s="31">
        <v>0.2</v>
      </c>
      <c r="K846" s="32">
        <v>0</v>
      </c>
      <c r="L846" s="32">
        <v>0</v>
      </c>
      <c r="M846" s="32">
        <v>0</v>
      </c>
      <c r="N846" s="32">
        <v>0</v>
      </c>
      <c r="O846" s="32">
        <v>0</v>
      </c>
      <c r="P846" s="32">
        <v>0</v>
      </c>
      <c r="Q846" s="32">
        <v>0</v>
      </c>
      <c r="R846" s="32">
        <v>0</v>
      </c>
      <c r="S846" s="32">
        <v>0</v>
      </c>
      <c r="AL846" t="s">
        <v>264</v>
      </c>
      <c r="AM846" t="s">
        <v>1356</v>
      </c>
      <c r="AN846">
        <v>0</v>
      </c>
      <c r="AO846">
        <v>999</v>
      </c>
      <c r="AQ846">
        <v>2</v>
      </c>
      <c r="AS846" t="s">
        <v>163</v>
      </c>
    </row>
    <row r="847" spans="2:45">
      <c r="B847" s="28" t="s">
        <v>1926</v>
      </c>
      <c r="C847" s="21" t="s">
        <v>232</v>
      </c>
      <c r="D847" s="22" t="s">
        <v>1438</v>
      </c>
      <c r="E847" s="23">
        <v>0.25</v>
      </c>
      <c r="F847" s="24">
        <v>0</v>
      </c>
      <c r="G847" s="11">
        <v>0</v>
      </c>
      <c r="H847" s="25" t="s">
        <v>163</v>
      </c>
      <c r="I847" s="19">
        <v>0</v>
      </c>
      <c r="J847" s="31">
        <v>0.2</v>
      </c>
      <c r="K847" s="32">
        <v>0</v>
      </c>
      <c r="L847" s="32">
        <v>0</v>
      </c>
      <c r="M847" s="32">
        <v>0</v>
      </c>
      <c r="N847" s="32">
        <v>0</v>
      </c>
      <c r="O847" s="32">
        <v>0</v>
      </c>
      <c r="P847" s="32">
        <v>0</v>
      </c>
      <c r="Q847" s="32">
        <v>0</v>
      </c>
      <c r="R847" s="32">
        <v>0</v>
      </c>
      <c r="S847" s="32">
        <v>0</v>
      </c>
      <c r="AL847" t="s">
        <v>264</v>
      </c>
      <c r="AM847" t="s">
        <v>1927</v>
      </c>
      <c r="AN847">
        <v>0</v>
      </c>
      <c r="AO847">
        <v>999</v>
      </c>
      <c r="AQ847">
        <v>2</v>
      </c>
      <c r="AS847" t="s">
        <v>163</v>
      </c>
    </row>
    <row r="848" spans="2:45">
      <c r="B848" s="28" t="s">
        <v>1928</v>
      </c>
      <c r="C848" s="21" t="s">
        <v>232</v>
      </c>
      <c r="D848" s="22" t="s">
        <v>366</v>
      </c>
      <c r="E848" s="23">
        <v>0.25</v>
      </c>
      <c r="F848" s="24">
        <v>0</v>
      </c>
      <c r="G848" s="11">
        <v>0</v>
      </c>
      <c r="H848" s="25" t="s">
        <v>163</v>
      </c>
      <c r="I848" s="19">
        <v>0</v>
      </c>
      <c r="J848" s="31">
        <v>0.2</v>
      </c>
      <c r="K848" s="32">
        <v>0</v>
      </c>
      <c r="L848" s="32">
        <v>0</v>
      </c>
      <c r="M848" s="32">
        <v>0</v>
      </c>
      <c r="N848" s="32">
        <v>0</v>
      </c>
      <c r="O848" s="32">
        <v>0</v>
      </c>
      <c r="P848" s="32">
        <v>0</v>
      </c>
      <c r="Q848" s="32">
        <v>0</v>
      </c>
      <c r="R848" s="32">
        <v>0</v>
      </c>
      <c r="S848" s="32">
        <v>0</v>
      </c>
      <c r="AL848" t="s">
        <v>264</v>
      </c>
      <c r="AM848" t="s">
        <v>1929</v>
      </c>
      <c r="AN848">
        <v>0</v>
      </c>
      <c r="AO848">
        <v>999</v>
      </c>
      <c r="AQ848">
        <v>2</v>
      </c>
      <c r="AS848" t="s">
        <v>163</v>
      </c>
    </row>
    <row r="849" spans="2:45">
      <c r="B849" s="28" t="s">
        <v>1930</v>
      </c>
      <c r="C849" s="21" t="s">
        <v>232</v>
      </c>
      <c r="D849" s="22" t="s">
        <v>369</v>
      </c>
      <c r="E849" s="23">
        <v>0.25</v>
      </c>
      <c r="F849" s="24">
        <v>0</v>
      </c>
      <c r="G849" s="11">
        <v>0</v>
      </c>
      <c r="H849" s="25" t="s">
        <v>163</v>
      </c>
      <c r="I849" s="19">
        <v>0</v>
      </c>
      <c r="J849" s="31">
        <v>0.2</v>
      </c>
      <c r="K849" s="32">
        <v>0</v>
      </c>
      <c r="L849" s="32">
        <v>0</v>
      </c>
      <c r="M849" s="32">
        <v>0</v>
      </c>
      <c r="N849" s="32">
        <v>0</v>
      </c>
      <c r="O849" s="32">
        <v>0</v>
      </c>
      <c r="P849" s="32">
        <v>0</v>
      </c>
      <c r="Q849" s="32">
        <v>0</v>
      </c>
      <c r="R849" s="32">
        <v>0</v>
      </c>
      <c r="S849" s="32">
        <v>0</v>
      </c>
      <c r="AL849" t="s">
        <v>264</v>
      </c>
      <c r="AM849" t="s">
        <v>250</v>
      </c>
      <c r="AN849">
        <v>0</v>
      </c>
      <c r="AO849">
        <v>999</v>
      </c>
      <c r="AQ849">
        <v>2</v>
      </c>
      <c r="AS849" t="s">
        <v>163</v>
      </c>
    </row>
    <row r="850" spans="2:45">
      <c r="B850" s="28" t="s">
        <v>1931</v>
      </c>
      <c r="C850" s="21" t="s">
        <v>232</v>
      </c>
      <c r="D850" s="22" t="s">
        <v>448</v>
      </c>
      <c r="E850" s="23">
        <v>0.25</v>
      </c>
      <c r="F850" s="24">
        <v>0</v>
      </c>
      <c r="G850" s="11">
        <v>0</v>
      </c>
      <c r="H850" s="25" t="s">
        <v>163</v>
      </c>
      <c r="I850" s="19">
        <v>0</v>
      </c>
      <c r="J850" s="31">
        <v>0.2</v>
      </c>
      <c r="K850" s="32">
        <v>0</v>
      </c>
      <c r="L850" s="32">
        <v>0</v>
      </c>
      <c r="M850" s="32">
        <v>0</v>
      </c>
      <c r="N850" s="32">
        <v>0</v>
      </c>
      <c r="O850" s="32">
        <v>0</v>
      </c>
      <c r="P850" s="32">
        <v>0</v>
      </c>
      <c r="Q850" s="32">
        <v>0</v>
      </c>
      <c r="R850" s="32">
        <v>0</v>
      </c>
      <c r="S850" s="32">
        <v>0</v>
      </c>
      <c r="AL850" t="s">
        <v>264</v>
      </c>
      <c r="AM850" t="s">
        <v>916</v>
      </c>
      <c r="AN850">
        <v>0</v>
      </c>
      <c r="AO850">
        <v>999</v>
      </c>
      <c r="AQ850">
        <v>2</v>
      </c>
      <c r="AS850" t="s">
        <v>163</v>
      </c>
    </row>
    <row r="851" spans="2:45">
      <c r="B851" s="28" t="s">
        <v>1932</v>
      </c>
      <c r="C851" s="21" t="s">
        <v>232</v>
      </c>
      <c r="D851" s="22" t="s">
        <v>375</v>
      </c>
      <c r="E851" s="23">
        <v>0.25</v>
      </c>
      <c r="F851" s="24">
        <v>0</v>
      </c>
      <c r="G851" s="11">
        <v>0</v>
      </c>
      <c r="H851" s="25" t="s">
        <v>163</v>
      </c>
      <c r="I851" s="19">
        <v>0</v>
      </c>
      <c r="J851" s="31">
        <v>0.2</v>
      </c>
      <c r="K851" s="32">
        <v>0</v>
      </c>
      <c r="L851" s="32">
        <v>0</v>
      </c>
      <c r="M851" s="32">
        <v>0</v>
      </c>
      <c r="N851" s="32">
        <v>0</v>
      </c>
      <c r="O851" s="32">
        <v>0</v>
      </c>
      <c r="P851" s="32">
        <v>0</v>
      </c>
      <c r="Q851" s="32">
        <v>0</v>
      </c>
      <c r="R851" s="32">
        <v>0</v>
      </c>
      <c r="S851" s="32">
        <v>0</v>
      </c>
      <c r="AL851" t="s">
        <v>264</v>
      </c>
      <c r="AM851" t="s">
        <v>261</v>
      </c>
      <c r="AN851">
        <v>0</v>
      </c>
      <c r="AO851">
        <v>999</v>
      </c>
      <c r="AQ851">
        <v>2</v>
      </c>
      <c r="AS851" t="s">
        <v>163</v>
      </c>
    </row>
    <row r="852" spans="2:45">
      <c r="B852" s="28" t="s">
        <v>1933</v>
      </c>
      <c r="C852" s="21" t="s">
        <v>232</v>
      </c>
      <c r="D852" s="22" t="s">
        <v>1934</v>
      </c>
      <c r="E852" s="23">
        <v>0.25</v>
      </c>
      <c r="F852" s="24">
        <v>0</v>
      </c>
      <c r="G852" s="11">
        <v>0</v>
      </c>
      <c r="H852" s="25" t="s">
        <v>163</v>
      </c>
      <c r="I852" s="19">
        <v>0</v>
      </c>
      <c r="J852" s="31">
        <v>0.2</v>
      </c>
      <c r="K852" s="32">
        <v>0</v>
      </c>
      <c r="L852" s="32">
        <v>0</v>
      </c>
      <c r="M852" s="32">
        <v>0</v>
      </c>
      <c r="N852" s="32">
        <v>0</v>
      </c>
      <c r="O852" s="32">
        <v>0</v>
      </c>
      <c r="P852" s="32">
        <v>0</v>
      </c>
      <c r="Q852" s="32">
        <v>0</v>
      </c>
      <c r="R852" s="32">
        <v>0</v>
      </c>
      <c r="S852" s="32">
        <v>0</v>
      </c>
      <c r="AL852" t="s">
        <v>264</v>
      </c>
      <c r="AM852" t="s">
        <v>1613</v>
      </c>
      <c r="AN852">
        <v>0</v>
      </c>
      <c r="AO852">
        <v>999</v>
      </c>
      <c r="AQ852">
        <v>2</v>
      </c>
      <c r="AS852" t="s">
        <v>163</v>
      </c>
    </row>
    <row r="853" spans="2:45">
      <c r="B853" s="28" t="s">
        <v>1935</v>
      </c>
      <c r="C853" s="21" t="s">
        <v>232</v>
      </c>
      <c r="D853" s="22" t="s">
        <v>1731</v>
      </c>
      <c r="E853" s="23">
        <v>0.25</v>
      </c>
      <c r="F853" s="24">
        <v>0</v>
      </c>
      <c r="G853" s="11">
        <v>0</v>
      </c>
      <c r="H853" s="25" t="s">
        <v>163</v>
      </c>
      <c r="I853" s="19">
        <v>0</v>
      </c>
      <c r="J853" s="31">
        <v>0.2</v>
      </c>
      <c r="K853" s="32">
        <v>0</v>
      </c>
      <c r="L853" s="32">
        <v>0</v>
      </c>
      <c r="M853" s="32">
        <v>0</v>
      </c>
      <c r="N853" s="32">
        <v>0</v>
      </c>
      <c r="O853" s="32">
        <v>0</v>
      </c>
      <c r="P853" s="32">
        <v>0</v>
      </c>
      <c r="Q853" s="32">
        <v>0</v>
      </c>
      <c r="R853" s="32">
        <v>0</v>
      </c>
      <c r="S853" s="32">
        <v>0</v>
      </c>
      <c r="AL853" t="s">
        <v>264</v>
      </c>
      <c r="AM853" t="s">
        <v>368</v>
      </c>
      <c r="AN853">
        <v>0</v>
      </c>
      <c r="AO853">
        <v>999</v>
      </c>
      <c r="AQ853">
        <v>2</v>
      </c>
      <c r="AS853" t="s">
        <v>163</v>
      </c>
    </row>
    <row r="854" spans="2:45">
      <c r="B854" s="28" t="s">
        <v>1936</v>
      </c>
      <c r="C854" s="21" t="s">
        <v>232</v>
      </c>
      <c r="D854" s="22" t="s">
        <v>752</v>
      </c>
      <c r="E854" s="23">
        <v>0.25</v>
      </c>
      <c r="F854" s="24">
        <v>0</v>
      </c>
      <c r="G854" s="11">
        <v>0</v>
      </c>
      <c r="H854" s="25" t="s">
        <v>163</v>
      </c>
      <c r="I854" s="19">
        <v>0</v>
      </c>
      <c r="J854" s="31">
        <v>0.2</v>
      </c>
      <c r="K854" s="32">
        <v>0</v>
      </c>
      <c r="L854" s="32">
        <v>0</v>
      </c>
      <c r="M854" s="32">
        <v>0</v>
      </c>
      <c r="N854" s="32">
        <v>0</v>
      </c>
      <c r="O854" s="32">
        <v>0</v>
      </c>
      <c r="P854" s="32">
        <v>0</v>
      </c>
      <c r="Q854" s="32">
        <v>0</v>
      </c>
      <c r="R854" s="32">
        <v>0</v>
      </c>
      <c r="S854" s="32">
        <v>0</v>
      </c>
      <c r="AL854" t="s">
        <v>264</v>
      </c>
      <c r="AM854" t="s">
        <v>1937</v>
      </c>
      <c r="AN854">
        <v>0</v>
      </c>
      <c r="AO854">
        <v>999</v>
      </c>
      <c r="AQ854">
        <v>2</v>
      </c>
      <c r="AS854" t="s">
        <v>163</v>
      </c>
    </row>
    <row r="855" spans="2:45">
      <c r="B855" s="28" t="s">
        <v>1938</v>
      </c>
      <c r="C855" s="21" t="s">
        <v>232</v>
      </c>
      <c r="D855" s="22" t="s">
        <v>1736</v>
      </c>
      <c r="E855" s="23">
        <v>0.25</v>
      </c>
      <c r="F855" s="24">
        <v>0</v>
      </c>
      <c r="G855" s="11">
        <v>0</v>
      </c>
      <c r="H855" s="25" t="s">
        <v>163</v>
      </c>
      <c r="I855" s="19">
        <v>0</v>
      </c>
      <c r="J855" s="31">
        <v>0.2</v>
      </c>
      <c r="K855" s="32">
        <v>0</v>
      </c>
      <c r="L855" s="32">
        <v>0</v>
      </c>
      <c r="M855" s="32">
        <v>0</v>
      </c>
      <c r="N855" s="32">
        <v>0</v>
      </c>
      <c r="O855" s="32">
        <v>0</v>
      </c>
      <c r="P855" s="32">
        <v>0</v>
      </c>
      <c r="Q855" s="32">
        <v>0</v>
      </c>
      <c r="R855" s="32">
        <v>0</v>
      </c>
      <c r="S855" s="32">
        <v>0</v>
      </c>
      <c r="AL855" t="s">
        <v>264</v>
      </c>
      <c r="AM855" t="s">
        <v>492</v>
      </c>
      <c r="AN855">
        <v>0</v>
      </c>
      <c r="AO855">
        <v>999</v>
      </c>
      <c r="AQ855">
        <v>2</v>
      </c>
      <c r="AS855" t="s">
        <v>163</v>
      </c>
    </row>
    <row r="856" spans="2:45">
      <c r="B856" s="28" t="s">
        <v>1939</v>
      </c>
      <c r="C856" s="21" t="s">
        <v>232</v>
      </c>
      <c r="D856" s="22" t="s">
        <v>1940</v>
      </c>
      <c r="E856" s="23">
        <v>0.25</v>
      </c>
      <c r="F856" s="24">
        <v>0</v>
      </c>
      <c r="G856" s="11">
        <v>0</v>
      </c>
      <c r="H856" s="25" t="s">
        <v>163</v>
      </c>
      <c r="I856" s="19">
        <v>0</v>
      </c>
      <c r="J856" s="31">
        <v>0.2</v>
      </c>
      <c r="K856" s="32">
        <v>0</v>
      </c>
      <c r="L856" s="32">
        <v>0</v>
      </c>
      <c r="M856" s="32">
        <v>0</v>
      </c>
      <c r="N856" s="32">
        <v>0</v>
      </c>
      <c r="O856" s="32">
        <v>0</v>
      </c>
      <c r="P856" s="32">
        <v>0</v>
      </c>
      <c r="Q856" s="32">
        <v>0</v>
      </c>
      <c r="R856" s="32">
        <v>0</v>
      </c>
      <c r="S856" s="32">
        <v>0</v>
      </c>
      <c r="AL856" t="s">
        <v>264</v>
      </c>
      <c r="AM856" t="s">
        <v>1941</v>
      </c>
      <c r="AN856">
        <v>0</v>
      </c>
      <c r="AO856">
        <v>999</v>
      </c>
      <c r="AQ856">
        <v>2</v>
      </c>
      <c r="AS856" t="s">
        <v>163</v>
      </c>
    </row>
    <row r="857" spans="2:45">
      <c r="B857" s="28" t="s">
        <v>1942</v>
      </c>
      <c r="C857" s="21" t="s">
        <v>232</v>
      </c>
      <c r="D857" s="22" t="s">
        <v>381</v>
      </c>
      <c r="E857" s="23">
        <v>0.25</v>
      </c>
      <c r="F857" s="24">
        <v>0</v>
      </c>
      <c r="G857" s="11">
        <v>0</v>
      </c>
      <c r="H857" s="25" t="s">
        <v>163</v>
      </c>
      <c r="I857" s="19">
        <v>0</v>
      </c>
      <c r="J857" s="31">
        <v>0.2</v>
      </c>
      <c r="K857" s="32">
        <v>0</v>
      </c>
      <c r="L857" s="32">
        <v>0</v>
      </c>
      <c r="M857" s="32">
        <v>0</v>
      </c>
      <c r="N857" s="32">
        <v>0</v>
      </c>
      <c r="O857" s="32">
        <v>0</v>
      </c>
      <c r="P857" s="32">
        <v>0</v>
      </c>
      <c r="Q857" s="32">
        <v>0</v>
      </c>
      <c r="R857" s="32">
        <v>0</v>
      </c>
      <c r="S857" s="32">
        <v>0</v>
      </c>
      <c r="AL857" t="s">
        <v>264</v>
      </c>
      <c r="AM857" t="s">
        <v>276</v>
      </c>
      <c r="AN857">
        <v>0</v>
      </c>
      <c r="AO857">
        <v>999</v>
      </c>
      <c r="AQ857">
        <v>2</v>
      </c>
      <c r="AS857" t="s">
        <v>163</v>
      </c>
    </row>
    <row r="858" spans="2:45">
      <c r="B858" s="28" t="s">
        <v>1943</v>
      </c>
      <c r="C858" s="21" t="s">
        <v>232</v>
      </c>
      <c r="D858" s="22" t="s">
        <v>386</v>
      </c>
      <c r="E858" s="23">
        <v>0.25</v>
      </c>
      <c r="F858" s="24">
        <v>0</v>
      </c>
      <c r="G858" s="11">
        <v>0</v>
      </c>
      <c r="H858" s="25" t="s">
        <v>163</v>
      </c>
      <c r="I858" s="19">
        <v>0</v>
      </c>
      <c r="J858" s="31">
        <v>0.2</v>
      </c>
      <c r="K858" s="32">
        <v>0</v>
      </c>
      <c r="L858" s="32">
        <v>0</v>
      </c>
      <c r="M858" s="32">
        <v>0</v>
      </c>
      <c r="N858" s="32">
        <v>0</v>
      </c>
      <c r="O858" s="32">
        <v>0</v>
      </c>
      <c r="P858" s="32">
        <v>0</v>
      </c>
      <c r="Q858" s="32">
        <v>0</v>
      </c>
      <c r="R858" s="32">
        <v>0</v>
      </c>
      <c r="S858" s="32">
        <v>0</v>
      </c>
      <c r="AL858" t="s">
        <v>264</v>
      </c>
      <c r="AM858" t="s">
        <v>1944</v>
      </c>
      <c r="AN858">
        <v>0</v>
      </c>
      <c r="AO858">
        <v>999</v>
      </c>
      <c r="AQ858">
        <v>2</v>
      </c>
      <c r="AS858" t="s">
        <v>163</v>
      </c>
    </row>
    <row r="859" spans="2:45">
      <c r="B859" s="28" t="s">
        <v>1945</v>
      </c>
      <c r="C859" s="21" t="s">
        <v>232</v>
      </c>
      <c r="D859" s="22" t="s">
        <v>1946</v>
      </c>
      <c r="E859" s="23">
        <v>0.25</v>
      </c>
      <c r="F859" s="24">
        <v>0</v>
      </c>
      <c r="G859" s="11">
        <v>0</v>
      </c>
      <c r="H859" s="25" t="s">
        <v>163</v>
      </c>
      <c r="I859" s="19">
        <v>0</v>
      </c>
      <c r="J859" s="31">
        <v>0.2</v>
      </c>
      <c r="K859" s="32">
        <v>0</v>
      </c>
      <c r="L859" s="32">
        <v>0</v>
      </c>
      <c r="M859" s="32">
        <v>0</v>
      </c>
      <c r="N859" s="32">
        <v>0</v>
      </c>
      <c r="O859" s="32">
        <v>0</v>
      </c>
      <c r="P859" s="32">
        <v>0</v>
      </c>
      <c r="Q859" s="32">
        <v>0</v>
      </c>
      <c r="R859" s="32">
        <v>0</v>
      </c>
      <c r="S859" s="32">
        <v>0</v>
      </c>
      <c r="AL859" t="s">
        <v>264</v>
      </c>
      <c r="AM859" t="s">
        <v>1947</v>
      </c>
      <c r="AN859">
        <v>0</v>
      </c>
      <c r="AO859">
        <v>999</v>
      </c>
      <c r="AQ859">
        <v>2</v>
      </c>
      <c r="AS859" t="s">
        <v>163</v>
      </c>
    </row>
    <row r="860" spans="2:45">
      <c r="B860" s="28" t="s">
        <v>1948</v>
      </c>
      <c r="C860" s="21" t="s">
        <v>232</v>
      </c>
      <c r="D860" s="22" t="s">
        <v>1949</v>
      </c>
      <c r="E860" s="23">
        <v>0.25</v>
      </c>
      <c r="F860" s="24">
        <v>0</v>
      </c>
      <c r="G860" s="11">
        <v>0</v>
      </c>
      <c r="H860" s="25" t="s">
        <v>163</v>
      </c>
      <c r="I860" s="19">
        <v>0</v>
      </c>
      <c r="J860" s="31">
        <v>0.2</v>
      </c>
      <c r="K860" s="32">
        <v>0</v>
      </c>
      <c r="L860" s="32">
        <v>0</v>
      </c>
      <c r="M860" s="32">
        <v>0</v>
      </c>
      <c r="N860" s="32">
        <v>0</v>
      </c>
      <c r="O860" s="32">
        <v>0</v>
      </c>
      <c r="P860" s="32">
        <v>0</v>
      </c>
      <c r="Q860" s="32">
        <v>0</v>
      </c>
      <c r="R860" s="32">
        <v>0</v>
      </c>
      <c r="S860" s="32">
        <v>0</v>
      </c>
      <c r="AL860" t="s">
        <v>264</v>
      </c>
      <c r="AM860" t="s">
        <v>292</v>
      </c>
      <c r="AN860">
        <v>0</v>
      </c>
      <c r="AO860">
        <v>999</v>
      </c>
      <c r="AQ860">
        <v>2</v>
      </c>
      <c r="AS860" t="s">
        <v>163</v>
      </c>
    </row>
    <row r="861" spans="2:45">
      <c r="B861" s="28" t="s">
        <v>1950</v>
      </c>
      <c r="C861" s="21" t="s">
        <v>232</v>
      </c>
      <c r="D861" s="22" t="s">
        <v>405</v>
      </c>
      <c r="E861" s="23">
        <v>0.25</v>
      </c>
      <c r="F861" s="24">
        <v>0</v>
      </c>
      <c r="G861" s="11">
        <v>0</v>
      </c>
      <c r="H861" s="25" t="s">
        <v>163</v>
      </c>
      <c r="I861" s="19">
        <v>0</v>
      </c>
      <c r="J861" s="31">
        <v>0.2</v>
      </c>
      <c r="K861" s="32">
        <v>0</v>
      </c>
      <c r="L861" s="32">
        <v>0</v>
      </c>
      <c r="M861" s="32">
        <v>0</v>
      </c>
      <c r="N861" s="32">
        <v>0</v>
      </c>
      <c r="O861" s="32">
        <v>0</v>
      </c>
      <c r="P861" s="32">
        <v>0</v>
      </c>
      <c r="Q861" s="32">
        <v>0</v>
      </c>
      <c r="R861" s="32">
        <v>0</v>
      </c>
      <c r="S861" s="32">
        <v>0</v>
      </c>
      <c r="AL861" t="s">
        <v>264</v>
      </c>
      <c r="AM861" t="s">
        <v>1388</v>
      </c>
      <c r="AN861">
        <v>0</v>
      </c>
      <c r="AO861">
        <v>999</v>
      </c>
      <c r="AQ861">
        <v>2</v>
      </c>
      <c r="AS861" t="s">
        <v>163</v>
      </c>
    </row>
    <row r="862" spans="2:45">
      <c r="B862" s="28" t="s">
        <v>1951</v>
      </c>
      <c r="C862" s="21" t="s">
        <v>232</v>
      </c>
      <c r="D862" s="22" t="s">
        <v>1047</v>
      </c>
      <c r="E862" s="23">
        <v>0.25</v>
      </c>
      <c r="F862" s="24">
        <v>0</v>
      </c>
      <c r="G862" s="11">
        <v>0</v>
      </c>
      <c r="H862" s="25" t="s">
        <v>163</v>
      </c>
      <c r="I862" s="19">
        <v>0</v>
      </c>
      <c r="J862" s="31">
        <v>0.2</v>
      </c>
      <c r="K862" s="32">
        <v>0</v>
      </c>
      <c r="L862" s="32">
        <v>0</v>
      </c>
      <c r="M862" s="32">
        <v>0</v>
      </c>
      <c r="N862" s="32">
        <v>0</v>
      </c>
      <c r="O862" s="32">
        <v>0</v>
      </c>
      <c r="P862" s="32">
        <v>0</v>
      </c>
      <c r="Q862" s="32">
        <v>0</v>
      </c>
      <c r="R862" s="32">
        <v>0</v>
      </c>
      <c r="S862" s="32">
        <v>0</v>
      </c>
      <c r="AL862" t="s">
        <v>264</v>
      </c>
      <c r="AM862" t="s">
        <v>1400</v>
      </c>
      <c r="AN862">
        <v>0</v>
      </c>
      <c r="AO862">
        <v>999</v>
      </c>
      <c r="AQ862">
        <v>2</v>
      </c>
      <c r="AS862" t="s">
        <v>163</v>
      </c>
    </row>
    <row r="863" spans="2:45">
      <c r="B863" s="28" t="s">
        <v>1952</v>
      </c>
      <c r="C863" s="21" t="s">
        <v>232</v>
      </c>
      <c r="D863" s="22" t="s">
        <v>408</v>
      </c>
      <c r="E863" s="23">
        <v>0.25</v>
      </c>
      <c r="F863" s="24">
        <v>0</v>
      </c>
      <c r="G863" s="11">
        <v>0</v>
      </c>
      <c r="H863" s="25" t="s">
        <v>163</v>
      </c>
      <c r="I863" s="19">
        <v>0</v>
      </c>
      <c r="J863" s="31">
        <v>0.2</v>
      </c>
      <c r="K863" s="32">
        <v>0</v>
      </c>
      <c r="L863" s="32">
        <v>0</v>
      </c>
      <c r="M863" s="32">
        <v>0</v>
      </c>
      <c r="N863" s="32">
        <v>0</v>
      </c>
      <c r="O863" s="32">
        <v>0</v>
      </c>
      <c r="P863" s="32">
        <v>0</v>
      </c>
      <c r="Q863" s="32">
        <v>0</v>
      </c>
      <c r="R863" s="32">
        <v>0</v>
      </c>
      <c r="S863" s="32">
        <v>0</v>
      </c>
      <c r="AL863" t="s">
        <v>264</v>
      </c>
      <c r="AM863" t="s">
        <v>396</v>
      </c>
      <c r="AN863">
        <v>0</v>
      </c>
      <c r="AO863">
        <v>999</v>
      </c>
      <c r="AQ863">
        <v>2</v>
      </c>
      <c r="AS863" t="s">
        <v>163</v>
      </c>
    </row>
    <row r="864" spans="2:45">
      <c r="B864" s="28" t="s">
        <v>1953</v>
      </c>
      <c r="C864" s="21" t="s">
        <v>232</v>
      </c>
      <c r="D864" s="22" t="s">
        <v>1954</v>
      </c>
      <c r="E864" s="23">
        <v>0.25</v>
      </c>
      <c r="F864" s="24">
        <v>0</v>
      </c>
      <c r="G864" s="11">
        <v>0</v>
      </c>
      <c r="H864" s="25" t="s">
        <v>163</v>
      </c>
      <c r="I864" s="19">
        <v>0</v>
      </c>
      <c r="J864" s="31">
        <v>0.2</v>
      </c>
      <c r="K864" s="32">
        <v>0</v>
      </c>
      <c r="L864" s="32">
        <v>0</v>
      </c>
      <c r="M864" s="32">
        <v>0</v>
      </c>
      <c r="N864" s="32">
        <v>0</v>
      </c>
      <c r="O864" s="32">
        <v>0</v>
      </c>
      <c r="P864" s="32">
        <v>0</v>
      </c>
      <c r="Q864" s="32">
        <v>0</v>
      </c>
      <c r="R864" s="32">
        <v>0</v>
      </c>
      <c r="S864" s="32">
        <v>0</v>
      </c>
      <c r="AL864" t="s">
        <v>264</v>
      </c>
      <c r="AM864" t="s">
        <v>1955</v>
      </c>
      <c r="AN864">
        <v>0</v>
      </c>
      <c r="AO864">
        <v>999</v>
      </c>
      <c r="AQ864">
        <v>2</v>
      </c>
      <c r="AS864" t="s">
        <v>163</v>
      </c>
    </row>
    <row r="865" spans="2:45">
      <c r="B865" s="28" t="s">
        <v>1956</v>
      </c>
      <c r="C865" s="21" t="s">
        <v>232</v>
      </c>
      <c r="D865" s="22" t="s">
        <v>1492</v>
      </c>
      <c r="E865" s="23">
        <v>0.25</v>
      </c>
      <c r="F865" s="24">
        <v>0</v>
      </c>
      <c r="G865" s="11">
        <v>0</v>
      </c>
      <c r="H865" s="25" t="s">
        <v>163</v>
      </c>
      <c r="I865" s="19">
        <v>0</v>
      </c>
      <c r="J865" s="31">
        <v>0.2</v>
      </c>
      <c r="K865" s="32">
        <v>0</v>
      </c>
      <c r="L865" s="32">
        <v>0</v>
      </c>
      <c r="M865" s="32">
        <v>0</v>
      </c>
      <c r="N865" s="32">
        <v>0</v>
      </c>
      <c r="O865" s="32">
        <v>0</v>
      </c>
      <c r="P865" s="32">
        <v>0</v>
      </c>
      <c r="Q865" s="32">
        <v>0</v>
      </c>
      <c r="R865" s="32">
        <v>0</v>
      </c>
      <c r="S865" s="32">
        <v>0</v>
      </c>
      <c r="AL865" t="s">
        <v>264</v>
      </c>
      <c r="AM865" t="s">
        <v>1957</v>
      </c>
      <c r="AN865">
        <v>0</v>
      </c>
      <c r="AO865">
        <v>999</v>
      </c>
      <c r="AQ865">
        <v>2</v>
      </c>
      <c r="AS865" t="s">
        <v>163</v>
      </c>
    </row>
    <row r="866" spans="2:45">
      <c r="B866" s="28" t="s">
        <v>1958</v>
      </c>
      <c r="C866" s="21" t="s">
        <v>232</v>
      </c>
      <c r="D866" s="22" t="s">
        <v>1959</v>
      </c>
      <c r="E866" s="23">
        <v>0.25</v>
      </c>
      <c r="F866" s="24">
        <v>0</v>
      </c>
      <c r="G866" s="11">
        <v>0</v>
      </c>
      <c r="H866" s="25" t="s">
        <v>163</v>
      </c>
      <c r="I866" s="19">
        <v>0</v>
      </c>
      <c r="J866" s="31">
        <v>0.2</v>
      </c>
      <c r="K866" s="32">
        <v>0</v>
      </c>
      <c r="L866" s="32">
        <v>0</v>
      </c>
      <c r="M866" s="32">
        <v>0</v>
      </c>
      <c r="N866" s="32">
        <v>0</v>
      </c>
      <c r="O866" s="32">
        <v>0</v>
      </c>
      <c r="P866" s="32">
        <v>0</v>
      </c>
      <c r="Q866" s="32">
        <v>0</v>
      </c>
      <c r="R866" s="32">
        <v>0</v>
      </c>
      <c r="S866" s="32">
        <v>0</v>
      </c>
      <c r="AL866" t="s">
        <v>264</v>
      </c>
      <c r="AM866" t="s">
        <v>304</v>
      </c>
      <c r="AN866">
        <v>0</v>
      </c>
      <c r="AO866">
        <v>999</v>
      </c>
      <c r="AQ866">
        <v>2</v>
      </c>
      <c r="AS866" t="s">
        <v>163</v>
      </c>
    </row>
    <row r="867" spans="2:45">
      <c r="B867" s="28" t="s">
        <v>1960</v>
      </c>
      <c r="C867" s="21" t="s">
        <v>232</v>
      </c>
      <c r="D867" s="22" t="s">
        <v>418</v>
      </c>
      <c r="E867" s="23">
        <v>0.25</v>
      </c>
      <c r="F867" s="24">
        <v>0</v>
      </c>
      <c r="G867" s="11">
        <v>0</v>
      </c>
      <c r="H867" s="25" t="s">
        <v>163</v>
      </c>
      <c r="I867" s="19">
        <v>0</v>
      </c>
      <c r="J867" s="31">
        <v>0.2</v>
      </c>
      <c r="K867" s="32">
        <v>0</v>
      </c>
      <c r="L867" s="32">
        <v>0</v>
      </c>
      <c r="M867" s="32">
        <v>0</v>
      </c>
      <c r="N867" s="32">
        <v>0</v>
      </c>
      <c r="O867" s="32">
        <v>0</v>
      </c>
      <c r="P867" s="32">
        <v>0</v>
      </c>
      <c r="Q867" s="32">
        <v>0</v>
      </c>
      <c r="R867" s="32">
        <v>0</v>
      </c>
      <c r="S867" s="32">
        <v>0</v>
      </c>
      <c r="AL867" t="s">
        <v>264</v>
      </c>
      <c r="AM867" t="s">
        <v>1961</v>
      </c>
      <c r="AN867">
        <v>0</v>
      </c>
      <c r="AO867">
        <v>999</v>
      </c>
      <c r="AQ867">
        <v>2</v>
      </c>
      <c r="AS867" t="s">
        <v>163</v>
      </c>
    </row>
    <row r="868" spans="2:45">
      <c r="B868" s="28" t="s">
        <v>1962</v>
      </c>
      <c r="C868" s="21" t="s">
        <v>232</v>
      </c>
      <c r="D868" s="22" t="s">
        <v>463</v>
      </c>
      <c r="E868" s="23">
        <v>0.25</v>
      </c>
      <c r="F868" s="24">
        <v>0</v>
      </c>
      <c r="G868" s="11">
        <v>0</v>
      </c>
      <c r="H868" s="25" t="s">
        <v>163</v>
      </c>
      <c r="I868" s="19">
        <v>0</v>
      </c>
      <c r="J868" s="31">
        <v>0.2</v>
      </c>
      <c r="K868" s="32">
        <v>0</v>
      </c>
      <c r="L868" s="32">
        <v>0</v>
      </c>
      <c r="M868" s="32">
        <v>0</v>
      </c>
      <c r="N868" s="32">
        <v>0</v>
      </c>
      <c r="O868" s="32">
        <v>0</v>
      </c>
      <c r="P868" s="32">
        <v>0</v>
      </c>
      <c r="Q868" s="32">
        <v>0</v>
      </c>
      <c r="R868" s="32">
        <v>0</v>
      </c>
      <c r="S868" s="32">
        <v>0</v>
      </c>
      <c r="AL868" t="s">
        <v>264</v>
      </c>
      <c r="AM868" t="s">
        <v>1963</v>
      </c>
      <c r="AN868">
        <v>0</v>
      </c>
      <c r="AO868">
        <v>999</v>
      </c>
      <c r="AQ868">
        <v>2</v>
      </c>
      <c r="AS868" t="s">
        <v>163</v>
      </c>
    </row>
    <row r="869" spans="2:45">
      <c r="B869" s="28" t="s">
        <v>1964</v>
      </c>
      <c r="C869" s="21" t="s">
        <v>232</v>
      </c>
      <c r="D869" s="22" t="s">
        <v>1764</v>
      </c>
      <c r="E869" s="23">
        <v>0.25</v>
      </c>
      <c r="F869" s="24">
        <v>0</v>
      </c>
      <c r="G869" s="11">
        <v>0</v>
      </c>
      <c r="H869" s="25" t="s">
        <v>163</v>
      </c>
      <c r="I869" s="19">
        <v>0</v>
      </c>
      <c r="J869" s="31">
        <v>0.2</v>
      </c>
      <c r="K869" s="32">
        <v>0</v>
      </c>
      <c r="L869" s="32">
        <v>0</v>
      </c>
      <c r="M869" s="32">
        <v>0</v>
      </c>
      <c r="N869" s="32">
        <v>0</v>
      </c>
      <c r="O869" s="32">
        <v>0</v>
      </c>
      <c r="P869" s="32">
        <v>0</v>
      </c>
      <c r="Q869" s="32">
        <v>0</v>
      </c>
      <c r="R869" s="32">
        <v>0</v>
      </c>
      <c r="S869" s="32">
        <v>0</v>
      </c>
      <c r="AL869" t="s">
        <v>264</v>
      </c>
      <c r="AM869" t="s">
        <v>314</v>
      </c>
      <c r="AN869">
        <v>0</v>
      </c>
      <c r="AO869">
        <v>999</v>
      </c>
      <c r="AQ869">
        <v>2</v>
      </c>
      <c r="AS869" t="s">
        <v>163</v>
      </c>
    </row>
    <row r="870" spans="2:45">
      <c r="B870" s="28" t="s">
        <v>1965</v>
      </c>
      <c r="C870" s="21" t="s">
        <v>232</v>
      </c>
      <c r="D870" s="22" t="s">
        <v>1966</v>
      </c>
      <c r="E870" s="23">
        <v>0.25</v>
      </c>
      <c r="F870" s="24">
        <v>0</v>
      </c>
      <c r="G870" s="11">
        <v>0</v>
      </c>
      <c r="H870" s="25" t="s">
        <v>163</v>
      </c>
      <c r="I870" s="19">
        <v>0</v>
      </c>
      <c r="J870" s="31">
        <v>0.2</v>
      </c>
      <c r="K870" s="32">
        <v>0</v>
      </c>
      <c r="L870" s="32">
        <v>0</v>
      </c>
      <c r="M870" s="32">
        <v>0</v>
      </c>
      <c r="N870" s="32">
        <v>0</v>
      </c>
      <c r="O870" s="32">
        <v>0</v>
      </c>
      <c r="P870" s="32">
        <v>0</v>
      </c>
      <c r="Q870" s="32">
        <v>0</v>
      </c>
      <c r="R870" s="32">
        <v>0</v>
      </c>
      <c r="S870" s="32">
        <v>0</v>
      </c>
      <c r="AL870" t="s">
        <v>264</v>
      </c>
      <c r="AM870" t="s">
        <v>1072</v>
      </c>
      <c r="AN870">
        <v>0</v>
      </c>
      <c r="AO870">
        <v>999</v>
      </c>
      <c r="AQ870">
        <v>2</v>
      </c>
      <c r="AS870" t="s">
        <v>163</v>
      </c>
    </row>
    <row r="871" spans="2:45">
      <c r="B871" s="28" t="s">
        <v>1967</v>
      </c>
      <c r="C871" s="21" t="s">
        <v>232</v>
      </c>
      <c r="D871" s="22" t="s">
        <v>1968</v>
      </c>
      <c r="E871" s="23">
        <v>0.25</v>
      </c>
      <c r="F871" s="24">
        <v>0</v>
      </c>
      <c r="G871" s="11">
        <v>0</v>
      </c>
      <c r="H871" s="25" t="s">
        <v>163</v>
      </c>
      <c r="I871" s="19">
        <v>0</v>
      </c>
      <c r="J871" s="31">
        <v>0.2</v>
      </c>
      <c r="K871" s="32">
        <v>0</v>
      </c>
      <c r="L871" s="32">
        <v>0</v>
      </c>
      <c r="M871" s="32">
        <v>0</v>
      </c>
      <c r="N871" s="32">
        <v>0</v>
      </c>
      <c r="O871" s="32">
        <v>0</v>
      </c>
      <c r="P871" s="32">
        <v>0</v>
      </c>
      <c r="Q871" s="32">
        <v>0</v>
      </c>
      <c r="R871" s="32">
        <v>0</v>
      </c>
      <c r="S871" s="32">
        <v>0</v>
      </c>
      <c r="AL871" t="s">
        <v>264</v>
      </c>
      <c r="AM871" t="s">
        <v>318</v>
      </c>
      <c r="AN871">
        <v>0</v>
      </c>
      <c r="AO871">
        <v>999</v>
      </c>
      <c r="AQ871">
        <v>2</v>
      </c>
      <c r="AS871" t="s">
        <v>163</v>
      </c>
    </row>
    <row r="872" spans="2:45">
      <c r="B872" s="28" t="s">
        <v>1969</v>
      </c>
      <c r="C872" s="21" t="s">
        <v>232</v>
      </c>
      <c r="D872" s="22" t="s">
        <v>1970</v>
      </c>
      <c r="E872" s="23">
        <v>0.25</v>
      </c>
      <c r="F872" s="24">
        <v>0</v>
      </c>
      <c r="G872" s="11">
        <v>0</v>
      </c>
      <c r="H872" s="25" t="s">
        <v>163</v>
      </c>
      <c r="I872" s="19">
        <v>0</v>
      </c>
      <c r="J872" s="31">
        <v>0.2</v>
      </c>
      <c r="K872" s="32">
        <v>0</v>
      </c>
      <c r="L872" s="32">
        <v>0</v>
      </c>
      <c r="M872" s="32">
        <v>0</v>
      </c>
      <c r="N872" s="32">
        <v>0</v>
      </c>
      <c r="O872" s="32">
        <v>0</v>
      </c>
      <c r="P872" s="32">
        <v>0</v>
      </c>
      <c r="Q872" s="32">
        <v>0</v>
      </c>
      <c r="R872" s="32">
        <v>0</v>
      </c>
      <c r="S872" s="32">
        <v>0</v>
      </c>
      <c r="AL872" t="s">
        <v>264</v>
      </c>
      <c r="AM872" t="s">
        <v>322</v>
      </c>
      <c r="AN872">
        <v>0</v>
      </c>
      <c r="AO872">
        <v>999</v>
      </c>
      <c r="AQ872">
        <v>2</v>
      </c>
      <c r="AS872" t="s">
        <v>163</v>
      </c>
    </row>
    <row r="873" spans="2:45">
      <c r="B873" s="28" t="s">
        <v>1971</v>
      </c>
      <c r="C873" s="21" t="s">
        <v>232</v>
      </c>
      <c r="D873" s="22" t="s">
        <v>1972</v>
      </c>
      <c r="E873" s="23">
        <v>0.25</v>
      </c>
      <c r="F873" s="24">
        <v>0</v>
      </c>
      <c r="G873" s="11">
        <v>0</v>
      </c>
      <c r="H873" s="25" t="s">
        <v>163</v>
      </c>
      <c r="I873" s="19">
        <v>0</v>
      </c>
      <c r="J873" s="31">
        <v>0.2</v>
      </c>
      <c r="K873" s="32">
        <v>0</v>
      </c>
      <c r="L873" s="32">
        <v>0</v>
      </c>
      <c r="M873" s="32">
        <v>0</v>
      </c>
      <c r="N873" s="32">
        <v>0</v>
      </c>
      <c r="O873" s="32">
        <v>0</v>
      </c>
      <c r="P873" s="32">
        <v>0</v>
      </c>
      <c r="Q873" s="32">
        <v>0</v>
      </c>
      <c r="R873" s="32">
        <v>0</v>
      </c>
      <c r="S873" s="32">
        <v>0</v>
      </c>
      <c r="AL873" t="s">
        <v>264</v>
      </c>
      <c r="AM873" t="s">
        <v>1676</v>
      </c>
      <c r="AN873">
        <v>0</v>
      </c>
      <c r="AO873">
        <v>999</v>
      </c>
      <c r="AQ873">
        <v>2</v>
      </c>
      <c r="AS873" t="s">
        <v>163</v>
      </c>
    </row>
    <row r="874" spans="2:45">
      <c r="B874" s="28" t="s">
        <v>1973</v>
      </c>
      <c r="C874" s="21" t="s">
        <v>232</v>
      </c>
      <c r="D874" s="22" t="s">
        <v>1974</v>
      </c>
      <c r="E874" s="23">
        <v>0.25</v>
      </c>
      <c r="F874" s="24">
        <v>0</v>
      </c>
      <c r="G874" s="11">
        <v>0</v>
      </c>
      <c r="H874" s="25" t="s">
        <v>163</v>
      </c>
      <c r="I874" s="19">
        <v>0</v>
      </c>
      <c r="J874" s="31">
        <v>0.2</v>
      </c>
      <c r="K874" s="32">
        <v>0</v>
      </c>
      <c r="L874" s="32">
        <v>0</v>
      </c>
      <c r="M874" s="32">
        <v>0</v>
      </c>
      <c r="N874" s="32">
        <v>0</v>
      </c>
      <c r="O874" s="32">
        <v>0</v>
      </c>
      <c r="P874" s="32">
        <v>0</v>
      </c>
      <c r="Q874" s="32">
        <v>0</v>
      </c>
      <c r="R874" s="32">
        <v>0</v>
      </c>
      <c r="S874" s="32">
        <v>0</v>
      </c>
      <c r="AL874" t="s">
        <v>264</v>
      </c>
      <c r="AM874" t="s">
        <v>1975</v>
      </c>
      <c r="AN874">
        <v>0</v>
      </c>
      <c r="AO874">
        <v>999</v>
      </c>
      <c r="AQ874">
        <v>2</v>
      </c>
      <c r="AS874" t="s">
        <v>163</v>
      </c>
    </row>
    <row r="875" spans="2:45">
      <c r="B875" s="28" t="s">
        <v>1976</v>
      </c>
      <c r="C875" s="21" t="s">
        <v>232</v>
      </c>
      <c r="D875" s="22" t="s">
        <v>1977</v>
      </c>
      <c r="E875" s="23">
        <v>0.25</v>
      </c>
      <c r="F875" s="24">
        <v>0</v>
      </c>
      <c r="G875" s="11">
        <v>0</v>
      </c>
      <c r="H875" s="25" t="s">
        <v>163</v>
      </c>
      <c r="I875" s="19">
        <v>0</v>
      </c>
      <c r="J875" s="31">
        <v>0.2</v>
      </c>
      <c r="K875" s="32">
        <v>0</v>
      </c>
      <c r="L875" s="32">
        <v>0</v>
      </c>
      <c r="M875" s="32">
        <v>0</v>
      </c>
      <c r="N875" s="32">
        <v>0</v>
      </c>
      <c r="O875" s="32">
        <v>0</v>
      </c>
      <c r="P875" s="32">
        <v>0</v>
      </c>
      <c r="Q875" s="32">
        <v>0</v>
      </c>
      <c r="R875" s="32">
        <v>0</v>
      </c>
      <c r="S875" s="32">
        <v>0</v>
      </c>
      <c r="AL875" t="s">
        <v>264</v>
      </c>
      <c r="AM875" t="s">
        <v>326</v>
      </c>
      <c r="AN875">
        <v>0</v>
      </c>
      <c r="AO875">
        <v>999</v>
      </c>
      <c r="AQ875">
        <v>2</v>
      </c>
      <c r="AS875" t="s">
        <v>163</v>
      </c>
    </row>
    <row r="876" spans="2:45">
      <c r="B876" s="28" t="s">
        <v>1978</v>
      </c>
      <c r="C876" s="21" t="s">
        <v>232</v>
      </c>
      <c r="D876" s="22" t="s">
        <v>434</v>
      </c>
      <c r="E876" s="23">
        <v>0.25</v>
      </c>
      <c r="F876" s="24">
        <v>0</v>
      </c>
      <c r="G876" s="11">
        <v>0</v>
      </c>
      <c r="H876" s="25" t="s">
        <v>163</v>
      </c>
      <c r="I876" s="19">
        <v>0</v>
      </c>
      <c r="J876" s="31">
        <v>0.2</v>
      </c>
      <c r="K876" s="32">
        <v>0</v>
      </c>
      <c r="L876" s="32">
        <v>0</v>
      </c>
      <c r="M876" s="32">
        <v>0</v>
      </c>
      <c r="N876" s="32">
        <v>0</v>
      </c>
      <c r="O876" s="32">
        <v>0</v>
      </c>
      <c r="P876" s="32">
        <v>0</v>
      </c>
      <c r="Q876" s="32">
        <v>0</v>
      </c>
      <c r="R876" s="32">
        <v>0</v>
      </c>
      <c r="S876" s="32">
        <v>0</v>
      </c>
      <c r="AL876" t="s">
        <v>264</v>
      </c>
      <c r="AM876" t="s">
        <v>329</v>
      </c>
      <c r="AN876">
        <v>0</v>
      </c>
      <c r="AO876">
        <v>999</v>
      </c>
      <c r="AQ876">
        <v>2</v>
      </c>
      <c r="AS876" t="s">
        <v>163</v>
      </c>
    </row>
    <row r="877" spans="2:45">
      <c r="B877" s="28" t="s">
        <v>1979</v>
      </c>
      <c r="C877" s="21" t="s">
        <v>232</v>
      </c>
      <c r="D877" s="22" t="s">
        <v>1980</v>
      </c>
      <c r="E877" s="23">
        <v>0.25</v>
      </c>
      <c r="F877" s="24">
        <v>0</v>
      </c>
      <c r="G877" s="11">
        <v>0</v>
      </c>
      <c r="H877" s="25" t="s">
        <v>163</v>
      </c>
      <c r="I877" s="19">
        <v>0</v>
      </c>
      <c r="J877" s="31">
        <v>0.2</v>
      </c>
      <c r="K877" s="32">
        <v>0</v>
      </c>
      <c r="L877" s="32">
        <v>0</v>
      </c>
      <c r="M877" s="32">
        <v>0</v>
      </c>
      <c r="N877" s="32">
        <v>0</v>
      </c>
      <c r="O877" s="32">
        <v>0</v>
      </c>
      <c r="P877" s="32">
        <v>0</v>
      </c>
      <c r="Q877" s="32">
        <v>0</v>
      </c>
      <c r="R877" s="32">
        <v>0</v>
      </c>
      <c r="S877" s="32">
        <v>0</v>
      </c>
      <c r="AL877" t="s">
        <v>264</v>
      </c>
      <c r="AM877" t="s">
        <v>1600</v>
      </c>
      <c r="AN877">
        <v>0</v>
      </c>
      <c r="AO877">
        <v>999</v>
      </c>
      <c r="AQ877">
        <v>2</v>
      </c>
      <c r="AS877" t="s">
        <v>163</v>
      </c>
    </row>
    <row r="878" spans="2:45">
      <c r="B878" s="28" t="s">
        <v>1981</v>
      </c>
      <c r="C878" s="21" t="s">
        <v>232</v>
      </c>
      <c r="D878" s="22" t="s">
        <v>1982</v>
      </c>
      <c r="E878" s="23">
        <v>0.25</v>
      </c>
      <c r="F878" s="24">
        <v>0</v>
      </c>
      <c r="G878" s="11">
        <v>0</v>
      </c>
      <c r="H878" s="25" t="s">
        <v>163</v>
      </c>
      <c r="I878" s="19">
        <v>0</v>
      </c>
      <c r="J878" s="31">
        <v>0.2</v>
      </c>
      <c r="K878" s="32">
        <v>0</v>
      </c>
      <c r="L878" s="32">
        <v>0</v>
      </c>
      <c r="M878" s="32">
        <v>0</v>
      </c>
      <c r="N878" s="32">
        <v>0</v>
      </c>
      <c r="O878" s="32">
        <v>0</v>
      </c>
      <c r="P878" s="32">
        <v>0</v>
      </c>
      <c r="Q878" s="32">
        <v>0</v>
      </c>
      <c r="R878" s="32">
        <v>0</v>
      </c>
      <c r="S878" s="32">
        <v>0</v>
      </c>
      <c r="AL878" t="s">
        <v>264</v>
      </c>
      <c r="AM878" t="s">
        <v>336</v>
      </c>
      <c r="AN878">
        <v>0</v>
      </c>
      <c r="AO878">
        <v>999</v>
      </c>
      <c r="AQ878">
        <v>2</v>
      </c>
      <c r="AS878" t="s">
        <v>163</v>
      </c>
    </row>
    <row r="879" spans="2:45">
      <c r="B879" s="28" t="s">
        <v>1983</v>
      </c>
      <c r="C879" s="21" t="s">
        <v>232</v>
      </c>
      <c r="D879" s="22" t="s">
        <v>1984</v>
      </c>
      <c r="E879" s="23">
        <v>0.25</v>
      </c>
      <c r="F879" s="24">
        <v>0</v>
      </c>
      <c r="G879" s="11">
        <v>0</v>
      </c>
      <c r="H879" s="25" t="s">
        <v>163</v>
      </c>
      <c r="I879" s="19">
        <v>0</v>
      </c>
      <c r="J879" s="31">
        <v>0.2</v>
      </c>
      <c r="K879" s="32">
        <v>0</v>
      </c>
      <c r="L879" s="32">
        <v>0</v>
      </c>
      <c r="M879" s="32">
        <v>0</v>
      </c>
      <c r="N879" s="32">
        <v>0</v>
      </c>
      <c r="O879" s="32">
        <v>0</v>
      </c>
      <c r="P879" s="32">
        <v>0</v>
      </c>
      <c r="Q879" s="32">
        <v>0</v>
      </c>
      <c r="R879" s="32">
        <v>0</v>
      </c>
      <c r="S879" s="32">
        <v>0</v>
      </c>
      <c r="AL879" t="s">
        <v>264</v>
      </c>
      <c r="AM879" t="s">
        <v>1424</v>
      </c>
      <c r="AN879">
        <v>0</v>
      </c>
      <c r="AO879">
        <v>999</v>
      </c>
      <c r="AQ879">
        <v>2</v>
      </c>
      <c r="AS879" t="s">
        <v>163</v>
      </c>
    </row>
    <row r="880" spans="2:45">
      <c r="B880" s="28" t="s">
        <v>1985</v>
      </c>
      <c r="C880" s="21" t="s">
        <v>232</v>
      </c>
      <c r="D880" s="22" t="s">
        <v>1810</v>
      </c>
      <c r="E880" s="23">
        <v>0.25</v>
      </c>
      <c r="F880" s="24">
        <v>0</v>
      </c>
      <c r="G880" s="11">
        <v>0</v>
      </c>
      <c r="H880" s="25" t="s">
        <v>163</v>
      </c>
      <c r="I880" s="19">
        <v>0</v>
      </c>
      <c r="J880" s="31">
        <v>0.2</v>
      </c>
      <c r="K880" s="32">
        <v>0</v>
      </c>
      <c r="L880" s="32">
        <v>0</v>
      </c>
      <c r="M880" s="32">
        <v>0</v>
      </c>
      <c r="N880" s="32">
        <v>0</v>
      </c>
      <c r="O880" s="32">
        <v>0</v>
      </c>
      <c r="P880" s="32">
        <v>0</v>
      </c>
      <c r="Q880" s="32">
        <v>0</v>
      </c>
      <c r="R880" s="32">
        <v>0</v>
      </c>
      <c r="S880" s="32">
        <v>0</v>
      </c>
      <c r="AL880" t="s">
        <v>264</v>
      </c>
      <c r="AM880" t="s">
        <v>1690</v>
      </c>
      <c r="AN880">
        <v>0</v>
      </c>
      <c r="AO880">
        <v>999</v>
      </c>
      <c r="AQ880">
        <v>2</v>
      </c>
      <c r="AS880" t="s">
        <v>163</v>
      </c>
    </row>
    <row r="881" spans="2:45">
      <c r="B881" s="28" t="s">
        <v>1986</v>
      </c>
      <c r="C881" s="21" t="s">
        <v>232</v>
      </c>
      <c r="D881" s="22" t="s">
        <v>1266</v>
      </c>
      <c r="E881" s="23">
        <v>0.25</v>
      </c>
      <c r="F881" s="24">
        <v>0</v>
      </c>
      <c r="G881" s="11">
        <v>0</v>
      </c>
      <c r="H881" s="25" t="s">
        <v>163</v>
      </c>
      <c r="I881" s="19">
        <v>0</v>
      </c>
      <c r="J881" s="31">
        <v>0.2</v>
      </c>
      <c r="K881" s="32">
        <v>0</v>
      </c>
      <c r="L881" s="32">
        <v>0</v>
      </c>
      <c r="M881" s="32">
        <v>0</v>
      </c>
      <c r="N881" s="32">
        <v>0</v>
      </c>
      <c r="O881" s="32">
        <v>0</v>
      </c>
      <c r="P881" s="32">
        <v>0</v>
      </c>
      <c r="Q881" s="32">
        <v>0</v>
      </c>
      <c r="R881" s="32">
        <v>0</v>
      </c>
      <c r="S881" s="32">
        <v>0</v>
      </c>
      <c r="AL881" t="s">
        <v>264</v>
      </c>
      <c r="AM881" t="s">
        <v>428</v>
      </c>
      <c r="AN881">
        <v>0</v>
      </c>
      <c r="AO881">
        <v>999</v>
      </c>
      <c r="AQ881">
        <v>2</v>
      </c>
      <c r="AS881" t="s">
        <v>163</v>
      </c>
    </row>
    <row r="882" spans="2:45">
      <c r="B882" s="28" t="s">
        <v>1987</v>
      </c>
      <c r="C882" s="21" t="s">
        <v>232</v>
      </c>
      <c r="D882" s="22" t="s">
        <v>1988</v>
      </c>
      <c r="E882" s="23">
        <v>0.25</v>
      </c>
      <c r="F882" s="24">
        <v>0</v>
      </c>
      <c r="G882" s="11">
        <v>0</v>
      </c>
      <c r="H882" s="25" t="s">
        <v>163</v>
      </c>
      <c r="I882" s="19">
        <v>0</v>
      </c>
      <c r="J882" s="31">
        <v>0.2</v>
      </c>
      <c r="K882" s="32">
        <v>0</v>
      </c>
      <c r="L882" s="32">
        <v>0</v>
      </c>
      <c r="M882" s="32">
        <v>0</v>
      </c>
      <c r="N882" s="32">
        <v>0</v>
      </c>
      <c r="O882" s="32">
        <v>0</v>
      </c>
      <c r="P882" s="32">
        <v>0</v>
      </c>
      <c r="Q882" s="32">
        <v>0</v>
      </c>
      <c r="R882" s="32">
        <v>0</v>
      </c>
      <c r="S882" s="32">
        <v>0</v>
      </c>
      <c r="AL882" t="s">
        <v>264</v>
      </c>
      <c r="AM882" t="s">
        <v>352</v>
      </c>
      <c r="AN882">
        <v>0</v>
      </c>
      <c r="AO882">
        <v>999</v>
      </c>
      <c r="AQ882">
        <v>2</v>
      </c>
      <c r="AS882" t="s">
        <v>163</v>
      </c>
    </row>
    <row r="883" spans="2:45">
      <c r="B883" s="28" t="s">
        <v>1989</v>
      </c>
      <c r="C883" s="21" t="s">
        <v>232</v>
      </c>
      <c r="D883" s="22" t="s">
        <v>439</v>
      </c>
      <c r="E883" s="23">
        <v>0.25</v>
      </c>
      <c r="F883" s="24">
        <v>0</v>
      </c>
      <c r="G883" s="11">
        <v>0</v>
      </c>
      <c r="H883" s="25" t="s">
        <v>163</v>
      </c>
      <c r="I883" s="19">
        <v>0</v>
      </c>
      <c r="J883" s="31">
        <v>0.2</v>
      </c>
      <c r="K883" s="32">
        <v>0</v>
      </c>
      <c r="L883" s="32">
        <v>0</v>
      </c>
      <c r="M883" s="32">
        <v>0</v>
      </c>
      <c r="N883" s="32">
        <v>0</v>
      </c>
      <c r="O883" s="32">
        <v>0</v>
      </c>
      <c r="P883" s="32">
        <v>0</v>
      </c>
      <c r="Q883" s="32">
        <v>0</v>
      </c>
      <c r="R883" s="32">
        <v>0</v>
      </c>
      <c r="S883" s="32">
        <v>0</v>
      </c>
      <c r="AL883" t="s">
        <v>264</v>
      </c>
      <c r="AM883" t="s">
        <v>1990</v>
      </c>
      <c r="AN883">
        <v>0</v>
      </c>
      <c r="AO883">
        <v>999</v>
      </c>
      <c r="AQ883">
        <v>2</v>
      </c>
      <c r="AS883" t="s">
        <v>163</v>
      </c>
    </row>
    <row r="884" spans="2:45">
      <c r="B884" s="28" t="s">
        <v>1991</v>
      </c>
      <c r="C884" s="21" t="s">
        <v>232</v>
      </c>
      <c r="D884" s="22" t="s">
        <v>1282</v>
      </c>
      <c r="E884" s="23">
        <v>0.25</v>
      </c>
      <c r="F884" s="24">
        <v>0</v>
      </c>
      <c r="G884" s="11">
        <v>0</v>
      </c>
      <c r="H884" s="25" t="s">
        <v>163</v>
      </c>
      <c r="I884" s="19">
        <v>0</v>
      </c>
      <c r="J884" s="31">
        <v>0.2</v>
      </c>
      <c r="K884" s="32">
        <v>0</v>
      </c>
      <c r="L884" s="32">
        <v>0</v>
      </c>
      <c r="M884" s="32">
        <v>0</v>
      </c>
      <c r="N884" s="32">
        <v>0</v>
      </c>
      <c r="O884" s="32">
        <v>0</v>
      </c>
      <c r="P884" s="32">
        <v>0</v>
      </c>
      <c r="Q884" s="32">
        <v>0</v>
      </c>
      <c r="R884" s="32">
        <v>0</v>
      </c>
      <c r="S884" s="32">
        <v>0</v>
      </c>
      <c r="AL884" t="s">
        <v>264</v>
      </c>
      <c r="AM884" t="s">
        <v>356</v>
      </c>
      <c r="AN884">
        <v>0</v>
      </c>
      <c r="AO884">
        <v>999</v>
      </c>
      <c r="AQ884">
        <v>2</v>
      </c>
      <c r="AS884" t="s">
        <v>163</v>
      </c>
    </row>
    <row r="885" spans="2:45">
      <c r="B885" s="28" t="s">
        <v>1992</v>
      </c>
      <c r="C885" s="21" t="s">
        <v>232</v>
      </c>
      <c r="D885" s="22" t="s">
        <v>1993</v>
      </c>
      <c r="E885" s="23">
        <v>0.25</v>
      </c>
      <c r="F885" s="24">
        <v>0</v>
      </c>
      <c r="G885" s="11">
        <v>0</v>
      </c>
      <c r="H885" s="25" t="s">
        <v>163</v>
      </c>
      <c r="I885" s="19">
        <v>0</v>
      </c>
      <c r="J885" s="31">
        <v>0.2</v>
      </c>
      <c r="K885" s="32">
        <v>0</v>
      </c>
      <c r="L885" s="32">
        <v>0</v>
      </c>
      <c r="M885" s="32">
        <v>0</v>
      </c>
      <c r="N885" s="32">
        <v>0</v>
      </c>
      <c r="O885" s="32">
        <v>0</v>
      </c>
      <c r="P885" s="32">
        <v>0</v>
      </c>
      <c r="Q885" s="32">
        <v>0</v>
      </c>
      <c r="R885" s="32">
        <v>0</v>
      </c>
      <c r="S885" s="32">
        <v>0</v>
      </c>
      <c r="AL885" t="s">
        <v>264</v>
      </c>
      <c r="AM885" t="s">
        <v>1994</v>
      </c>
      <c r="AN885">
        <v>0</v>
      </c>
      <c r="AO885">
        <v>999</v>
      </c>
      <c r="AQ885">
        <v>2</v>
      </c>
      <c r="AS885" t="s">
        <v>163</v>
      </c>
    </row>
    <row r="886" spans="2:45">
      <c r="B886" s="28" t="s">
        <v>1995</v>
      </c>
      <c r="C886" s="21" t="s">
        <v>232</v>
      </c>
      <c r="D886" s="22" t="s">
        <v>442</v>
      </c>
      <c r="E886" s="23">
        <v>0.25</v>
      </c>
      <c r="F886" s="24">
        <v>0</v>
      </c>
      <c r="G886" s="11">
        <v>0</v>
      </c>
      <c r="H886" s="25" t="s">
        <v>163</v>
      </c>
      <c r="I886" s="19">
        <v>0</v>
      </c>
      <c r="J886" s="31">
        <v>0.2</v>
      </c>
      <c r="K886" s="32">
        <v>0</v>
      </c>
      <c r="L886" s="32">
        <v>0</v>
      </c>
      <c r="M886" s="32">
        <v>0</v>
      </c>
      <c r="N886" s="32">
        <v>0</v>
      </c>
      <c r="O886" s="32">
        <v>0</v>
      </c>
      <c r="P886" s="32">
        <v>0</v>
      </c>
      <c r="Q886" s="32">
        <v>0</v>
      </c>
      <c r="R886" s="32">
        <v>0</v>
      </c>
      <c r="S886" s="32">
        <v>0</v>
      </c>
      <c r="AL886" t="s">
        <v>264</v>
      </c>
      <c r="AM886" t="s">
        <v>1717</v>
      </c>
      <c r="AN886">
        <v>0</v>
      </c>
      <c r="AO886">
        <v>999</v>
      </c>
      <c r="AQ886">
        <v>2</v>
      </c>
      <c r="AS886" t="s">
        <v>163</v>
      </c>
    </row>
    <row r="887" spans="2:45">
      <c r="B887" s="28" t="s">
        <v>1996</v>
      </c>
      <c r="C887" s="21" t="s">
        <v>232</v>
      </c>
      <c r="D887" s="22" t="s">
        <v>1784</v>
      </c>
      <c r="E887" s="23">
        <v>0.25</v>
      </c>
      <c r="F887" s="24">
        <v>0</v>
      </c>
      <c r="G887" s="11">
        <v>0</v>
      </c>
      <c r="H887" s="25" t="s">
        <v>163</v>
      </c>
      <c r="I887" s="19">
        <v>0</v>
      </c>
      <c r="J887" s="31">
        <v>0.2</v>
      </c>
      <c r="K887" s="32">
        <v>0</v>
      </c>
      <c r="L887" s="32">
        <v>0</v>
      </c>
      <c r="M887" s="32">
        <v>0</v>
      </c>
      <c r="N887" s="32">
        <v>0</v>
      </c>
      <c r="O887" s="32">
        <v>0</v>
      </c>
      <c r="P887" s="32">
        <v>0</v>
      </c>
      <c r="Q887" s="32">
        <v>0</v>
      </c>
      <c r="R887" s="32">
        <v>0</v>
      </c>
      <c r="S887" s="32">
        <v>0</v>
      </c>
      <c r="AL887" t="s">
        <v>264</v>
      </c>
      <c r="AM887" t="s">
        <v>360</v>
      </c>
      <c r="AN887">
        <v>0</v>
      </c>
      <c r="AO887">
        <v>999</v>
      </c>
      <c r="AQ887">
        <v>2</v>
      </c>
      <c r="AS887" t="s">
        <v>163</v>
      </c>
    </row>
    <row r="888" spans="2:45">
      <c r="B888" s="28" t="s">
        <v>1997</v>
      </c>
      <c r="C888" s="21" t="s">
        <v>236</v>
      </c>
      <c r="D888" s="22" t="s">
        <v>1310</v>
      </c>
      <c r="E888" s="23">
        <v>0.44</v>
      </c>
      <c r="F888" s="24">
        <v>0</v>
      </c>
      <c r="G888" s="11">
        <v>0</v>
      </c>
      <c r="H888" s="25" t="s">
        <v>163</v>
      </c>
      <c r="I888" s="19">
        <v>1</v>
      </c>
      <c r="J888" s="31">
        <v>0.3</v>
      </c>
      <c r="K888" s="32">
        <v>2</v>
      </c>
      <c r="L888" s="32">
        <v>2</v>
      </c>
      <c r="M888" s="32">
        <v>2</v>
      </c>
      <c r="N888" s="32">
        <v>2</v>
      </c>
      <c r="O888" s="32">
        <v>2</v>
      </c>
      <c r="P888" s="32">
        <v>2</v>
      </c>
      <c r="Q888" s="32">
        <v>2</v>
      </c>
      <c r="R888" s="32">
        <v>2</v>
      </c>
      <c r="S888" s="32">
        <v>2</v>
      </c>
      <c r="AL888" t="s">
        <v>264</v>
      </c>
      <c r="AM888" t="s">
        <v>364</v>
      </c>
      <c r="AN888">
        <v>0</v>
      </c>
      <c r="AO888">
        <v>999</v>
      </c>
      <c r="AQ888">
        <v>2</v>
      </c>
      <c r="AS888" t="s">
        <v>163</v>
      </c>
    </row>
    <row r="889" spans="2:45">
      <c r="B889" s="28" t="s">
        <v>1998</v>
      </c>
      <c r="C889" s="21" t="s">
        <v>236</v>
      </c>
      <c r="D889" s="22" t="s">
        <v>1313</v>
      </c>
      <c r="E889" s="23">
        <v>0.44</v>
      </c>
      <c r="F889" s="24">
        <v>0</v>
      </c>
      <c r="G889" s="11">
        <v>0</v>
      </c>
      <c r="H889" s="25" t="s">
        <v>163</v>
      </c>
      <c r="I889" s="19">
        <v>1</v>
      </c>
      <c r="J889" s="31">
        <v>0.3</v>
      </c>
      <c r="K889" s="32">
        <v>2</v>
      </c>
      <c r="L889" s="32">
        <v>2</v>
      </c>
      <c r="M889" s="32">
        <v>2</v>
      </c>
      <c r="N889" s="32">
        <v>2</v>
      </c>
      <c r="O889" s="32">
        <v>2</v>
      </c>
      <c r="P889" s="32">
        <v>2</v>
      </c>
      <c r="Q889" s="32">
        <v>2</v>
      </c>
      <c r="R889" s="32">
        <v>2</v>
      </c>
      <c r="S889" s="32">
        <v>2</v>
      </c>
      <c r="AL889" t="s">
        <v>264</v>
      </c>
      <c r="AM889" t="s">
        <v>1999</v>
      </c>
      <c r="AN889">
        <v>0</v>
      </c>
      <c r="AO889">
        <v>999</v>
      </c>
      <c r="AQ889">
        <v>2</v>
      </c>
      <c r="AS889" t="s">
        <v>163</v>
      </c>
    </row>
    <row r="890" spans="2:45">
      <c r="B890" s="28" t="s">
        <v>2000</v>
      </c>
      <c r="C890" s="21" t="s">
        <v>236</v>
      </c>
      <c r="D890" s="22" t="s">
        <v>1316</v>
      </c>
      <c r="E890" s="23">
        <v>0.44</v>
      </c>
      <c r="F890" s="24">
        <v>0</v>
      </c>
      <c r="G890" s="11">
        <v>0</v>
      </c>
      <c r="H890" s="25" t="s">
        <v>163</v>
      </c>
      <c r="I890" s="19">
        <v>1</v>
      </c>
      <c r="J890" s="31">
        <v>0.3</v>
      </c>
      <c r="K890" s="32">
        <v>2</v>
      </c>
      <c r="L890" s="32">
        <v>2</v>
      </c>
      <c r="M890" s="32">
        <v>2</v>
      </c>
      <c r="N890" s="32">
        <v>2</v>
      </c>
      <c r="O890" s="32">
        <v>2</v>
      </c>
      <c r="P890" s="32">
        <v>2</v>
      </c>
      <c r="Q890" s="32">
        <v>2</v>
      </c>
      <c r="R890" s="32">
        <v>2</v>
      </c>
      <c r="S890" s="32">
        <v>2</v>
      </c>
      <c r="AL890" t="s">
        <v>264</v>
      </c>
      <c r="AM890" t="s">
        <v>366</v>
      </c>
      <c r="AN890">
        <v>0</v>
      </c>
      <c r="AO890">
        <v>999</v>
      </c>
      <c r="AQ890">
        <v>2</v>
      </c>
      <c r="AS890" t="s">
        <v>163</v>
      </c>
    </row>
    <row r="891" spans="2:45">
      <c r="B891" s="28" t="s">
        <v>2001</v>
      </c>
      <c r="C891" s="21" t="s">
        <v>236</v>
      </c>
      <c r="D891" s="22" t="s">
        <v>1319</v>
      </c>
      <c r="E891" s="23">
        <v>0.44</v>
      </c>
      <c r="F891" s="24">
        <v>0</v>
      </c>
      <c r="G891" s="11">
        <v>0</v>
      </c>
      <c r="H891" s="25" t="s">
        <v>163</v>
      </c>
      <c r="I891" s="19">
        <v>1</v>
      </c>
      <c r="J891" s="31">
        <v>0.3</v>
      </c>
      <c r="K891" s="32">
        <v>2</v>
      </c>
      <c r="L891" s="32">
        <v>2</v>
      </c>
      <c r="M891" s="32">
        <v>2</v>
      </c>
      <c r="N891" s="32">
        <v>2</v>
      </c>
      <c r="O891" s="32">
        <v>2</v>
      </c>
      <c r="P891" s="32">
        <v>2</v>
      </c>
      <c r="Q891" s="32">
        <v>2</v>
      </c>
      <c r="R891" s="32">
        <v>2</v>
      </c>
      <c r="S891" s="32">
        <v>2</v>
      </c>
      <c r="AL891" t="s">
        <v>264</v>
      </c>
      <c r="AM891" t="s">
        <v>369</v>
      </c>
      <c r="AN891">
        <v>0</v>
      </c>
      <c r="AO891">
        <v>999</v>
      </c>
      <c r="AQ891">
        <v>2</v>
      </c>
      <c r="AS891" t="s">
        <v>163</v>
      </c>
    </row>
    <row r="892" spans="2:45">
      <c r="B892" s="28" t="s">
        <v>2002</v>
      </c>
      <c r="C892" s="21" t="s">
        <v>236</v>
      </c>
      <c r="D892" s="22" t="s">
        <v>1321</v>
      </c>
      <c r="E892" s="23">
        <v>0.44</v>
      </c>
      <c r="F892" s="24">
        <v>0</v>
      </c>
      <c r="G892" s="11">
        <v>0</v>
      </c>
      <c r="H892" s="25" t="s">
        <v>163</v>
      </c>
      <c r="I892" s="19">
        <v>1</v>
      </c>
      <c r="J892" s="31">
        <v>0.3</v>
      </c>
      <c r="K892" s="32">
        <v>2</v>
      </c>
      <c r="L892" s="32">
        <v>2</v>
      </c>
      <c r="M892" s="32">
        <v>2</v>
      </c>
      <c r="N892" s="32">
        <v>2</v>
      </c>
      <c r="O892" s="32">
        <v>2</v>
      </c>
      <c r="P892" s="32">
        <v>2</v>
      </c>
      <c r="Q892" s="32">
        <v>2</v>
      </c>
      <c r="R892" s="32">
        <v>2</v>
      </c>
      <c r="S892" s="32">
        <v>2</v>
      </c>
      <c r="AL892" t="s">
        <v>264</v>
      </c>
      <c r="AM892" t="s">
        <v>448</v>
      </c>
      <c r="AN892">
        <v>0</v>
      </c>
      <c r="AO892">
        <v>999</v>
      </c>
      <c r="AQ892">
        <v>2</v>
      </c>
      <c r="AS892" t="s">
        <v>163</v>
      </c>
    </row>
    <row r="893" spans="2:45">
      <c r="B893" s="28" t="s">
        <v>2003</v>
      </c>
      <c r="C893" s="21" t="s">
        <v>236</v>
      </c>
      <c r="D893" s="22" t="s">
        <v>1324</v>
      </c>
      <c r="E893" s="23">
        <v>0.44</v>
      </c>
      <c r="F893" s="24">
        <v>0</v>
      </c>
      <c r="G893" s="11">
        <v>0</v>
      </c>
      <c r="H893" s="25" t="s">
        <v>163</v>
      </c>
      <c r="I893" s="19">
        <v>1</v>
      </c>
      <c r="J893" s="31">
        <v>0.3</v>
      </c>
      <c r="K893" s="32">
        <v>2</v>
      </c>
      <c r="L893" s="32">
        <v>2</v>
      </c>
      <c r="M893" s="32">
        <v>2</v>
      </c>
      <c r="N893" s="32">
        <v>2</v>
      </c>
      <c r="O893" s="32">
        <v>2</v>
      </c>
      <c r="P893" s="32">
        <v>2</v>
      </c>
      <c r="Q893" s="32">
        <v>2</v>
      </c>
      <c r="R893" s="32">
        <v>2</v>
      </c>
      <c r="S893" s="32">
        <v>2</v>
      </c>
      <c r="AL893" t="s">
        <v>264</v>
      </c>
      <c r="AM893" t="s">
        <v>2004</v>
      </c>
      <c r="AN893">
        <v>0</v>
      </c>
      <c r="AO893">
        <v>999</v>
      </c>
      <c r="AQ893">
        <v>2</v>
      </c>
      <c r="AS893" t="s">
        <v>163</v>
      </c>
    </row>
    <row r="894" spans="2:45">
      <c r="B894" s="28" t="s">
        <v>2005</v>
      </c>
      <c r="C894" s="21" t="s">
        <v>236</v>
      </c>
      <c r="D894" s="22" t="s">
        <v>1326</v>
      </c>
      <c r="E894" s="23">
        <v>0.44</v>
      </c>
      <c r="F894" s="24">
        <v>0</v>
      </c>
      <c r="G894" s="11">
        <v>0</v>
      </c>
      <c r="H894" s="25" t="s">
        <v>163</v>
      </c>
      <c r="I894" s="19">
        <v>1</v>
      </c>
      <c r="J894" s="31">
        <v>0.3</v>
      </c>
      <c r="K894" s="32">
        <v>2</v>
      </c>
      <c r="L894" s="32">
        <v>2</v>
      </c>
      <c r="M894" s="32">
        <v>2</v>
      </c>
      <c r="N894" s="32">
        <v>2</v>
      </c>
      <c r="O894" s="32">
        <v>2</v>
      </c>
      <c r="P894" s="32">
        <v>2</v>
      </c>
      <c r="Q894" s="32">
        <v>2</v>
      </c>
      <c r="R894" s="32">
        <v>2</v>
      </c>
      <c r="S894" s="32">
        <v>2</v>
      </c>
      <c r="AL894" t="s">
        <v>264</v>
      </c>
      <c r="AM894" t="s">
        <v>375</v>
      </c>
      <c r="AN894">
        <v>0</v>
      </c>
      <c r="AO894">
        <v>999</v>
      </c>
      <c r="AQ894">
        <v>2</v>
      </c>
      <c r="AS894" t="s">
        <v>163</v>
      </c>
    </row>
    <row r="895" spans="2:45">
      <c r="B895" s="28" t="s">
        <v>2006</v>
      </c>
      <c r="C895" s="21" t="s">
        <v>236</v>
      </c>
      <c r="D895" s="22" t="s">
        <v>302</v>
      </c>
      <c r="E895" s="23">
        <v>0.44</v>
      </c>
      <c r="F895" s="24">
        <v>0</v>
      </c>
      <c r="G895" s="11">
        <v>0</v>
      </c>
      <c r="H895" s="25" t="s">
        <v>163</v>
      </c>
      <c r="I895" s="19">
        <v>1</v>
      </c>
      <c r="J895" s="31">
        <v>0.3</v>
      </c>
      <c r="K895" s="32">
        <v>2</v>
      </c>
      <c r="L895" s="32">
        <v>2</v>
      </c>
      <c r="M895" s="32">
        <v>2</v>
      </c>
      <c r="N895" s="32">
        <v>2</v>
      </c>
      <c r="O895" s="32">
        <v>2</v>
      </c>
      <c r="P895" s="32">
        <v>2</v>
      </c>
      <c r="Q895" s="32">
        <v>2</v>
      </c>
      <c r="R895" s="32">
        <v>2</v>
      </c>
      <c r="S895" s="32">
        <v>2</v>
      </c>
      <c r="AL895" t="s">
        <v>264</v>
      </c>
      <c r="AM895" t="s">
        <v>2007</v>
      </c>
      <c r="AN895">
        <v>0</v>
      </c>
      <c r="AO895">
        <v>999</v>
      </c>
      <c r="AQ895">
        <v>2</v>
      </c>
      <c r="AS895" t="s">
        <v>163</v>
      </c>
    </row>
    <row r="896" spans="2:45">
      <c r="B896" s="28" t="s">
        <v>2008</v>
      </c>
      <c r="C896" s="21" t="s">
        <v>236</v>
      </c>
      <c r="D896" s="22" t="s">
        <v>1331</v>
      </c>
      <c r="E896" s="23">
        <v>0.44</v>
      </c>
      <c r="F896" s="24">
        <v>0</v>
      </c>
      <c r="G896" s="11">
        <v>0</v>
      </c>
      <c r="H896" s="25" t="s">
        <v>163</v>
      </c>
      <c r="I896" s="19">
        <v>1</v>
      </c>
      <c r="J896" s="31">
        <v>0.3</v>
      </c>
      <c r="K896" s="32">
        <v>2</v>
      </c>
      <c r="L896" s="32">
        <v>2</v>
      </c>
      <c r="M896" s="32">
        <v>2</v>
      </c>
      <c r="N896" s="32">
        <v>2</v>
      </c>
      <c r="O896" s="32">
        <v>2</v>
      </c>
      <c r="P896" s="32">
        <v>2</v>
      </c>
      <c r="Q896" s="32">
        <v>2</v>
      </c>
      <c r="R896" s="32">
        <v>2</v>
      </c>
      <c r="S896" s="32">
        <v>2</v>
      </c>
      <c r="AL896" t="s">
        <v>264</v>
      </c>
      <c r="AM896" t="s">
        <v>2009</v>
      </c>
      <c r="AN896">
        <v>0</v>
      </c>
      <c r="AO896">
        <v>999</v>
      </c>
      <c r="AQ896">
        <v>2</v>
      </c>
      <c r="AS896" t="s">
        <v>163</v>
      </c>
    </row>
    <row r="897" spans="2:45">
      <c r="B897" s="28" t="s">
        <v>2010</v>
      </c>
      <c r="C897" s="21" t="s">
        <v>236</v>
      </c>
      <c r="D897" s="22" t="s">
        <v>1334</v>
      </c>
      <c r="E897" s="23">
        <v>0.44</v>
      </c>
      <c r="F897" s="24">
        <v>0</v>
      </c>
      <c r="G897" s="11">
        <v>0</v>
      </c>
      <c r="H897" s="25" t="s">
        <v>163</v>
      </c>
      <c r="I897" s="19">
        <v>1</v>
      </c>
      <c r="J897" s="31">
        <v>0.3</v>
      </c>
      <c r="K897" s="32">
        <v>2</v>
      </c>
      <c r="L897" s="32">
        <v>2</v>
      </c>
      <c r="M897" s="32">
        <v>2</v>
      </c>
      <c r="N897" s="32">
        <v>2</v>
      </c>
      <c r="O897" s="32">
        <v>2</v>
      </c>
      <c r="P897" s="32">
        <v>2</v>
      </c>
      <c r="Q897" s="32">
        <v>2</v>
      </c>
      <c r="R897" s="32">
        <v>2</v>
      </c>
      <c r="S897" s="32">
        <v>2</v>
      </c>
      <c r="AL897" t="s">
        <v>264</v>
      </c>
      <c r="AM897" t="s">
        <v>1458</v>
      </c>
      <c r="AN897">
        <v>0</v>
      </c>
      <c r="AO897">
        <v>999</v>
      </c>
      <c r="AQ897">
        <v>2</v>
      </c>
      <c r="AS897" t="s">
        <v>163</v>
      </c>
    </row>
    <row r="898" spans="2:45">
      <c r="B898" s="28" t="s">
        <v>2011</v>
      </c>
      <c r="C898" s="21" t="s">
        <v>236</v>
      </c>
      <c r="D898" s="22" t="s">
        <v>312</v>
      </c>
      <c r="E898" s="23">
        <v>0.44</v>
      </c>
      <c r="F898" s="24">
        <v>0</v>
      </c>
      <c r="G898" s="11">
        <v>0</v>
      </c>
      <c r="H898" s="25" t="s">
        <v>163</v>
      </c>
      <c r="I898" s="19">
        <v>1</v>
      </c>
      <c r="J898" s="31">
        <v>0.3</v>
      </c>
      <c r="K898" s="32">
        <v>2</v>
      </c>
      <c r="L898" s="32">
        <v>2</v>
      </c>
      <c r="M898" s="32">
        <v>2</v>
      </c>
      <c r="N898" s="32">
        <v>2</v>
      </c>
      <c r="O898" s="32">
        <v>2</v>
      </c>
      <c r="P898" s="32">
        <v>2</v>
      </c>
      <c r="Q898" s="32">
        <v>2</v>
      </c>
      <c r="R898" s="32">
        <v>2</v>
      </c>
      <c r="S898" s="32">
        <v>2</v>
      </c>
      <c r="AL898" t="s">
        <v>264</v>
      </c>
      <c r="AM898" t="s">
        <v>2012</v>
      </c>
      <c r="AN898">
        <v>0</v>
      </c>
      <c r="AO898">
        <v>999</v>
      </c>
      <c r="AQ898">
        <v>2</v>
      </c>
      <c r="AS898" t="s">
        <v>163</v>
      </c>
    </row>
    <row r="899" spans="2:45">
      <c r="B899" s="28" t="s">
        <v>2013</v>
      </c>
      <c r="C899" s="21" t="s">
        <v>236</v>
      </c>
      <c r="D899" s="22" t="s">
        <v>467</v>
      </c>
      <c r="E899" s="23">
        <v>0.44</v>
      </c>
      <c r="F899" s="24">
        <v>0</v>
      </c>
      <c r="G899" s="11">
        <v>0</v>
      </c>
      <c r="H899" s="25" t="s">
        <v>163</v>
      </c>
      <c r="I899" s="19">
        <v>1</v>
      </c>
      <c r="J899" s="31">
        <v>0.3</v>
      </c>
      <c r="K899" s="32">
        <v>2</v>
      </c>
      <c r="L899" s="32">
        <v>2</v>
      </c>
      <c r="M899" s="32">
        <v>2</v>
      </c>
      <c r="N899" s="32">
        <v>2</v>
      </c>
      <c r="O899" s="32">
        <v>2</v>
      </c>
      <c r="P899" s="32">
        <v>2</v>
      </c>
      <c r="Q899" s="32">
        <v>2</v>
      </c>
      <c r="R899" s="32">
        <v>2</v>
      </c>
      <c r="S899" s="32">
        <v>2</v>
      </c>
      <c r="AL899" t="s">
        <v>264</v>
      </c>
      <c r="AM899" t="s">
        <v>2014</v>
      </c>
      <c r="AN899">
        <v>0</v>
      </c>
      <c r="AO899">
        <v>999</v>
      </c>
      <c r="AQ899">
        <v>2</v>
      </c>
      <c r="AS899" t="s">
        <v>163</v>
      </c>
    </row>
    <row r="900" spans="2:45">
      <c r="B900" s="28" t="s">
        <v>2015</v>
      </c>
      <c r="C900" s="21" t="s">
        <v>236</v>
      </c>
      <c r="D900" s="22" t="s">
        <v>221</v>
      </c>
      <c r="E900" s="23">
        <v>0.44</v>
      </c>
      <c r="F900" s="24">
        <v>0</v>
      </c>
      <c r="G900" s="11">
        <v>0</v>
      </c>
      <c r="H900" s="25" t="s">
        <v>163</v>
      </c>
      <c r="I900" s="19">
        <v>1</v>
      </c>
      <c r="J900" s="31">
        <v>0.3</v>
      </c>
      <c r="K900" s="32">
        <v>2</v>
      </c>
      <c r="L900" s="32">
        <v>2</v>
      </c>
      <c r="M900" s="32">
        <v>2</v>
      </c>
      <c r="N900" s="32">
        <v>2</v>
      </c>
      <c r="O900" s="32">
        <v>2</v>
      </c>
      <c r="P900" s="32">
        <v>2</v>
      </c>
      <c r="Q900" s="32">
        <v>2</v>
      </c>
      <c r="R900" s="32">
        <v>2</v>
      </c>
      <c r="S900" s="32">
        <v>2</v>
      </c>
      <c r="AL900" t="s">
        <v>264</v>
      </c>
      <c r="AM900" t="s">
        <v>381</v>
      </c>
      <c r="AN900">
        <v>0</v>
      </c>
      <c r="AO900">
        <v>999</v>
      </c>
      <c r="AQ900">
        <v>2</v>
      </c>
      <c r="AS900" t="s">
        <v>163</v>
      </c>
    </row>
    <row r="901" spans="2:45">
      <c r="B901" s="28" t="s">
        <v>2016</v>
      </c>
      <c r="C901" s="21" t="s">
        <v>236</v>
      </c>
      <c r="D901" s="22" t="s">
        <v>225</v>
      </c>
      <c r="E901" s="23">
        <v>0.44</v>
      </c>
      <c r="F901" s="24">
        <v>0</v>
      </c>
      <c r="G901" s="11">
        <v>0</v>
      </c>
      <c r="H901" s="25" t="s">
        <v>163</v>
      </c>
      <c r="I901" s="19">
        <v>1</v>
      </c>
      <c r="J901" s="31">
        <v>0.3</v>
      </c>
      <c r="K901" s="32">
        <v>2</v>
      </c>
      <c r="L901" s="32">
        <v>2</v>
      </c>
      <c r="M901" s="32">
        <v>2</v>
      </c>
      <c r="N901" s="32">
        <v>2</v>
      </c>
      <c r="O901" s="32">
        <v>2</v>
      </c>
      <c r="P901" s="32">
        <v>2</v>
      </c>
      <c r="Q901" s="32">
        <v>2</v>
      </c>
      <c r="R901" s="32">
        <v>2</v>
      </c>
      <c r="S901" s="32">
        <v>2</v>
      </c>
      <c r="AL901" t="s">
        <v>264</v>
      </c>
      <c r="AM901" t="s">
        <v>2017</v>
      </c>
      <c r="AN901">
        <v>0</v>
      </c>
      <c r="AO901">
        <v>999</v>
      </c>
      <c r="AQ901">
        <v>2</v>
      </c>
      <c r="AS901" t="s">
        <v>163</v>
      </c>
    </row>
    <row r="902" spans="2:45">
      <c r="B902" s="28" t="s">
        <v>2018</v>
      </c>
      <c r="C902" s="21" t="s">
        <v>236</v>
      </c>
      <c r="D902" s="22" t="s">
        <v>1342</v>
      </c>
      <c r="E902" s="23">
        <v>0.44</v>
      </c>
      <c r="F902" s="24">
        <v>0</v>
      </c>
      <c r="G902" s="11">
        <v>0</v>
      </c>
      <c r="H902" s="25" t="s">
        <v>163</v>
      </c>
      <c r="I902" s="19">
        <v>1</v>
      </c>
      <c r="J902" s="31">
        <v>0.3</v>
      </c>
      <c r="K902" s="32">
        <v>2</v>
      </c>
      <c r="L902" s="32">
        <v>2</v>
      </c>
      <c r="M902" s="32">
        <v>2</v>
      </c>
      <c r="N902" s="32">
        <v>2</v>
      </c>
      <c r="O902" s="32">
        <v>2</v>
      </c>
      <c r="P902" s="32">
        <v>2</v>
      </c>
      <c r="Q902" s="32">
        <v>2</v>
      </c>
      <c r="R902" s="32">
        <v>2</v>
      </c>
      <c r="S902" s="32">
        <v>2</v>
      </c>
      <c r="AL902" t="s">
        <v>264</v>
      </c>
      <c r="AM902" t="s">
        <v>2019</v>
      </c>
      <c r="AN902">
        <v>0</v>
      </c>
      <c r="AO902">
        <v>999</v>
      </c>
      <c r="AQ902">
        <v>2</v>
      </c>
      <c r="AS902" t="s">
        <v>163</v>
      </c>
    </row>
    <row r="903" spans="2:45">
      <c r="B903" s="28" t="s">
        <v>2020</v>
      </c>
      <c r="C903" s="21" t="s">
        <v>236</v>
      </c>
      <c r="D903" s="22" t="s">
        <v>1345</v>
      </c>
      <c r="E903" s="23">
        <v>0.44</v>
      </c>
      <c r="F903" s="24">
        <v>0</v>
      </c>
      <c r="G903" s="11">
        <v>0</v>
      </c>
      <c r="H903" s="25" t="s">
        <v>163</v>
      </c>
      <c r="I903" s="19">
        <v>1</v>
      </c>
      <c r="J903" s="31">
        <v>0.3</v>
      </c>
      <c r="K903" s="32">
        <v>2</v>
      </c>
      <c r="L903" s="32">
        <v>2</v>
      </c>
      <c r="M903" s="32">
        <v>2</v>
      </c>
      <c r="N903" s="32">
        <v>2</v>
      </c>
      <c r="O903" s="32">
        <v>2</v>
      </c>
      <c r="P903" s="32">
        <v>2</v>
      </c>
      <c r="Q903" s="32">
        <v>2</v>
      </c>
      <c r="R903" s="32">
        <v>2</v>
      </c>
      <c r="S903" s="32">
        <v>2</v>
      </c>
      <c r="AL903" t="s">
        <v>264</v>
      </c>
      <c r="AM903" t="s">
        <v>386</v>
      </c>
      <c r="AN903">
        <v>0</v>
      </c>
      <c r="AO903">
        <v>999</v>
      </c>
      <c r="AQ903">
        <v>2</v>
      </c>
      <c r="AS903" t="s">
        <v>163</v>
      </c>
    </row>
    <row r="904" spans="2:45">
      <c r="B904" s="28" t="s">
        <v>2021</v>
      </c>
      <c r="C904" s="21" t="s">
        <v>236</v>
      </c>
      <c r="D904" s="22" t="s">
        <v>1347</v>
      </c>
      <c r="E904" s="23">
        <v>0.44</v>
      </c>
      <c r="F904" s="24">
        <v>0</v>
      </c>
      <c r="G904" s="11">
        <v>0</v>
      </c>
      <c r="H904" s="25" t="s">
        <v>163</v>
      </c>
      <c r="I904" s="19">
        <v>1</v>
      </c>
      <c r="J904" s="31">
        <v>0.3</v>
      </c>
      <c r="K904" s="32">
        <v>2</v>
      </c>
      <c r="L904" s="32">
        <v>2</v>
      </c>
      <c r="M904" s="32">
        <v>2</v>
      </c>
      <c r="N904" s="32">
        <v>2</v>
      </c>
      <c r="O904" s="32">
        <v>2</v>
      </c>
      <c r="P904" s="32">
        <v>2</v>
      </c>
      <c r="Q904" s="32">
        <v>2</v>
      </c>
      <c r="R904" s="32">
        <v>2</v>
      </c>
      <c r="S904" s="32">
        <v>2</v>
      </c>
      <c r="AL904" t="s">
        <v>264</v>
      </c>
      <c r="AM904" t="s">
        <v>2022</v>
      </c>
      <c r="AN904">
        <v>0</v>
      </c>
      <c r="AO904">
        <v>999</v>
      </c>
      <c r="AQ904">
        <v>2</v>
      </c>
      <c r="AS904" t="s">
        <v>163</v>
      </c>
    </row>
    <row r="905" spans="2:45">
      <c r="B905" s="28" t="s">
        <v>2023</v>
      </c>
      <c r="C905" s="21" t="s">
        <v>236</v>
      </c>
      <c r="D905" s="22" t="s">
        <v>1350</v>
      </c>
      <c r="E905" s="23">
        <v>0.44</v>
      </c>
      <c r="F905" s="24">
        <v>0</v>
      </c>
      <c r="G905" s="11">
        <v>0</v>
      </c>
      <c r="H905" s="25" t="s">
        <v>163</v>
      </c>
      <c r="I905" s="19">
        <v>1</v>
      </c>
      <c r="J905" s="31">
        <v>0.3</v>
      </c>
      <c r="K905" s="32">
        <v>2</v>
      </c>
      <c r="L905" s="32">
        <v>2</v>
      </c>
      <c r="M905" s="32">
        <v>2</v>
      </c>
      <c r="N905" s="32">
        <v>2</v>
      </c>
      <c r="O905" s="32">
        <v>2</v>
      </c>
      <c r="P905" s="32">
        <v>2</v>
      </c>
      <c r="Q905" s="32">
        <v>2</v>
      </c>
      <c r="R905" s="32">
        <v>2</v>
      </c>
      <c r="S905" s="32">
        <v>2</v>
      </c>
      <c r="AL905" t="s">
        <v>264</v>
      </c>
      <c r="AM905" t="s">
        <v>394</v>
      </c>
      <c r="AN905">
        <v>0</v>
      </c>
      <c r="AO905">
        <v>999</v>
      </c>
      <c r="AQ905">
        <v>2</v>
      </c>
      <c r="AS905" t="s">
        <v>163</v>
      </c>
    </row>
    <row r="906" spans="2:45">
      <c r="B906" s="28" t="s">
        <v>2024</v>
      </c>
      <c r="C906" s="21" t="s">
        <v>236</v>
      </c>
      <c r="D906" s="22" t="s">
        <v>250</v>
      </c>
      <c r="E906" s="23">
        <v>0.44</v>
      </c>
      <c r="F906" s="24">
        <v>0</v>
      </c>
      <c r="G906" s="11">
        <v>0</v>
      </c>
      <c r="H906" s="25" t="s">
        <v>163</v>
      </c>
      <c r="I906" s="19">
        <v>1</v>
      </c>
      <c r="J906" s="31">
        <v>0.3</v>
      </c>
      <c r="K906" s="32">
        <v>2</v>
      </c>
      <c r="L906" s="32">
        <v>2</v>
      </c>
      <c r="M906" s="32">
        <v>2</v>
      </c>
      <c r="N906" s="32">
        <v>2</v>
      </c>
      <c r="O906" s="32">
        <v>2</v>
      </c>
      <c r="P906" s="32">
        <v>2</v>
      </c>
      <c r="Q906" s="32">
        <v>2</v>
      </c>
      <c r="R906" s="32">
        <v>2</v>
      </c>
      <c r="S906" s="32">
        <v>2</v>
      </c>
      <c r="AL906" t="s">
        <v>264</v>
      </c>
      <c r="AM906" t="s">
        <v>405</v>
      </c>
      <c r="AN906">
        <v>0</v>
      </c>
      <c r="AO906">
        <v>999</v>
      </c>
      <c r="AQ906">
        <v>2</v>
      </c>
      <c r="AS906" t="s">
        <v>163</v>
      </c>
    </row>
    <row r="907" spans="2:45">
      <c r="B907" s="28" t="s">
        <v>2025</v>
      </c>
      <c r="C907" s="21" t="s">
        <v>236</v>
      </c>
      <c r="D907" s="22" t="s">
        <v>930</v>
      </c>
      <c r="E907" s="23">
        <v>0.44</v>
      </c>
      <c r="F907" s="24">
        <v>0</v>
      </c>
      <c r="G907" s="11">
        <v>0</v>
      </c>
      <c r="H907" s="25" t="s">
        <v>163</v>
      </c>
      <c r="I907" s="19">
        <v>1</v>
      </c>
      <c r="J907" s="31">
        <v>0.3</v>
      </c>
      <c r="K907" s="32">
        <v>2</v>
      </c>
      <c r="L907" s="32">
        <v>2</v>
      </c>
      <c r="M907" s="32">
        <v>2</v>
      </c>
      <c r="N907" s="32">
        <v>2</v>
      </c>
      <c r="O907" s="32">
        <v>2</v>
      </c>
      <c r="P907" s="32">
        <v>2</v>
      </c>
      <c r="Q907" s="32">
        <v>2</v>
      </c>
      <c r="R907" s="32">
        <v>2</v>
      </c>
      <c r="S907" s="32">
        <v>2</v>
      </c>
      <c r="AL907" t="s">
        <v>264</v>
      </c>
      <c r="AM907" t="s">
        <v>1047</v>
      </c>
      <c r="AN907">
        <v>0</v>
      </c>
      <c r="AO907">
        <v>999</v>
      </c>
      <c r="AQ907">
        <v>2</v>
      </c>
      <c r="AS907" t="s">
        <v>163</v>
      </c>
    </row>
    <row r="908" spans="2:45">
      <c r="B908" s="28" t="s">
        <v>2026</v>
      </c>
      <c r="C908" s="21" t="s">
        <v>236</v>
      </c>
      <c r="D908" s="22" t="s">
        <v>1354</v>
      </c>
      <c r="E908" s="23">
        <v>0.44</v>
      </c>
      <c r="F908" s="24">
        <v>0</v>
      </c>
      <c r="G908" s="11">
        <v>0</v>
      </c>
      <c r="H908" s="25" t="s">
        <v>163</v>
      </c>
      <c r="I908" s="19">
        <v>1</v>
      </c>
      <c r="J908" s="31">
        <v>0.3</v>
      </c>
      <c r="K908" s="32">
        <v>2</v>
      </c>
      <c r="L908" s="32">
        <v>2</v>
      </c>
      <c r="M908" s="32">
        <v>2</v>
      </c>
      <c r="N908" s="32">
        <v>2</v>
      </c>
      <c r="O908" s="32">
        <v>2</v>
      </c>
      <c r="P908" s="32">
        <v>2</v>
      </c>
      <c r="Q908" s="32">
        <v>2</v>
      </c>
      <c r="R908" s="32">
        <v>2</v>
      </c>
      <c r="S908" s="32">
        <v>2</v>
      </c>
      <c r="AL908" t="s">
        <v>264</v>
      </c>
      <c r="AM908" t="s">
        <v>2027</v>
      </c>
      <c r="AN908">
        <v>0</v>
      </c>
      <c r="AO908">
        <v>999</v>
      </c>
      <c r="AQ908">
        <v>2</v>
      </c>
      <c r="AS908" t="s">
        <v>163</v>
      </c>
    </row>
    <row r="909" spans="2:45">
      <c r="B909" s="28" t="s">
        <v>2028</v>
      </c>
      <c r="C909" s="21" t="s">
        <v>236</v>
      </c>
      <c r="D909" s="22" t="s">
        <v>1357</v>
      </c>
      <c r="E909" s="23">
        <v>0.44</v>
      </c>
      <c r="F909" s="24">
        <v>0</v>
      </c>
      <c r="G909" s="11">
        <v>0</v>
      </c>
      <c r="H909" s="25" t="s">
        <v>163</v>
      </c>
      <c r="I909" s="19">
        <v>1</v>
      </c>
      <c r="J909" s="31">
        <v>0.3</v>
      </c>
      <c r="K909" s="32">
        <v>2</v>
      </c>
      <c r="L909" s="32">
        <v>2</v>
      </c>
      <c r="M909" s="32">
        <v>2</v>
      </c>
      <c r="N909" s="32">
        <v>2</v>
      </c>
      <c r="O909" s="32">
        <v>2</v>
      </c>
      <c r="P909" s="32">
        <v>2</v>
      </c>
      <c r="Q909" s="32">
        <v>2</v>
      </c>
      <c r="R909" s="32">
        <v>2</v>
      </c>
      <c r="S909" s="32">
        <v>2</v>
      </c>
      <c r="AL909" t="s">
        <v>264</v>
      </c>
      <c r="AM909" t="s">
        <v>408</v>
      </c>
      <c r="AN909">
        <v>0</v>
      </c>
      <c r="AO909">
        <v>999</v>
      </c>
      <c r="AQ909">
        <v>2</v>
      </c>
      <c r="AS909" t="s">
        <v>163</v>
      </c>
    </row>
    <row r="910" spans="2:45">
      <c r="B910" s="28" t="s">
        <v>2029</v>
      </c>
      <c r="C910" s="21" t="s">
        <v>236</v>
      </c>
      <c r="D910" s="22" t="s">
        <v>492</v>
      </c>
      <c r="E910" s="23">
        <v>0.44</v>
      </c>
      <c r="F910" s="24">
        <v>0</v>
      </c>
      <c r="G910" s="11">
        <v>0</v>
      </c>
      <c r="H910" s="25" t="s">
        <v>163</v>
      </c>
      <c r="I910" s="19">
        <v>1</v>
      </c>
      <c r="J910" s="31">
        <v>0.3</v>
      </c>
      <c r="K910" s="32">
        <v>2</v>
      </c>
      <c r="L910" s="32">
        <v>2</v>
      </c>
      <c r="M910" s="32">
        <v>2</v>
      </c>
      <c r="N910" s="32">
        <v>2</v>
      </c>
      <c r="O910" s="32">
        <v>2</v>
      </c>
      <c r="P910" s="32">
        <v>2</v>
      </c>
      <c r="Q910" s="32">
        <v>2</v>
      </c>
      <c r="R910" s="32">
        <v>2</v>
      </c>
      <c r="S910" s="32">
        <v>2</v>
      </c>
      <c r="AL910" t="s">
        <v>264</v>
      </c>
      <c r="AM910" t="s">
        <v>2030</v>
      </c>
      <c r="AN910">
        <v>0</v>
      </c>
      <c r="AO910">
        <v>999</v>
      </c>
      <c r="AQ910">
        <v>2</v>
      </c>
      <c r="AS910" t="s">
        <v>163</v>
      </c>
    </row>
    <row r="911" spans="2:45">
      <c r="B911" s="28" t="s">
        <v>2031</v>
      </c>
      <c r="C911" s="21" t="s">
        <v>236</v>
      </c>
      <c r="D911" s="22" t="s">
        <v>1360</v>
      </c>
      <c r="E911" s="23">
        <v>0.44</v>
      </c>
      <c r="F911" s="24">
        <v>0</v>
      </c>
      <c r="G911" s="11">
        <v>0</v>
      </c>
      <c r="H911" s="25" t="s">
        <v>163</v>
      </c>
      <c r="I911" s="19">
        <v>1</v>
      </c>
      <c r="J911" s="31">
        <v>0.3</v>
      </c>
      <c r="K911" s="32">
        <v>2</v>
      </c>
      <c r="L911" s="32">
        <v>2</v>
      </c>
      <c r="M911" s="32">
        <v>2</v>
      </c>
      <c r="N911" s="32">
        <v>2</v>
      </c>
      <c r="O911" s="32">
        <v>2</v>
      </c>
      <c r="P911" s="32">
        <v>2</v>
      </c>
      <c r="Q911" s="32">
        <v>2</v>
      </c>
      <c r="R911" s="32">
        <v>2</v>
      </c>
      <c r="S911" s="32">
        <v>2</v>
      </c>
      <c r="AL911" t="s">
        <v>264</v>
      </c>
      <c r="AM911" t="s">
        <v>2032</v>
      </c>
      <c r="AN911">
        <v>0</v>
      </c>
      <c r="AO911">
        <v>999</v>
      </c>
      <c r="AQ911">
        <v>2</v>
      </c>
      <c r="AS911" t="s">
        <v>163</v>
      </c>
    </row>
    <row r="912" spans="2:45">
      <c r="B912" s="28" t="s">
        <v>2033</v>
      </c>
      <c r="C912" s="21" t="s">
        <v>236</v>
      </c>
      <c r="D912" s="22" t="s">
        <v>1363</v>
      </c>
      <c r="E912" s="23">
        <v>0.44</v>
      </c>
      <c r="F912" s="24">
        <v>0</v>
      </c>
      <c r="G912" s="11">
        <v>0</v>
      </c>
      <c r="H912" s="25" t="s">
        <v>163</v>
      </c>
      <c r="I912" s="19">
        <v>1</v>
      </c>
      <c r="J912" s="31">
        <v>0.3</v>
      </c>
      <c r="K912" s="32">
        <v>2</v>
      </c>
      <c r="L912" s="32">
        <v>2</v>
      </c>
      <c r="M912" s="32">
        <v>2</v>
      </c>
      <c r="N912" s="32">
        <v>2</v>
      </c>
      <c r="O912" s="32">
        <v>2</v>
      </c>
      <c r="P912" s="32">
        <v>2</v>
      </c>
      <c r="Q912" s="32">
        <v>2</v>
      </c>
      <c r="R912" s="32">
        <v>2</v>
      </c>
      <c r="S912" s="32">
        <v>2</v>
      </c>
      <c r="AL912" t="s">
        <v>264</v>
      </c>
      <c r="AM912" t="s">
        <v>1954</v>
      </c>
      <c r="AN912">
        <v>0</v>
      </c>
      <c r="AO912">
        <v>999</v>
      </c>
      <c r="AQ912">
        <v>2</v>
      </c>
      <c r="AS912" t="s">
        <v>163</v>
      </c>
    </row>
    <row r="913" spans="2:45">
      <c r="B913" s="28" t="s">
        <v>2034</v>
      </c>
      <c r="C913" s="21" t="s">
        <v>236</v>
      </c>
      <c r="D913" s="22" t="s">
        <v>1365</v>
      </c>
      <c r="E913" s="23">
        <v>0.44</v>
      </c>
      <c r="F913" s="24">
        <v>0</v>
      </c>
      <c r="G913" s="11">
        <v>0</v>
      </c>
      <c r="H913" s="25" t="s">
        <v>163</v>
      </c>
      <c r="I913" s="19">
        <v>1</v>
      </c>
      <c r="J913" s="31">
        <v>0.3</v>
      </c>
      <c r="K913" s="32">
        <v>2</v>
      </c>
      <c r="L913" s="32">
        <v>2</v>
      </c>
      <c r="M913" s="32">
        <v>2</v>
      </c>
      <c r="N913" s="32">
        <v>2</v>
      </c>
      <c r="O913" s="32">
        <v>2</v>
      </c>
      <c r="P913" s="32">
        <v>2</v>
      </c>
      <c r="Q913" s="32">
        <v>2</v>
      </c>
      <c r="R913" s="32">
        <v>2</v>
      </c>
      <c r="S913" s="32">
        <v>2</v>
      </c>
      <c r="AL913" t="s">
        <v>264</v>
      </c>
      <c r="AM913" t="s">
        <v>2035</v>
      </c>
      <c r="AN913">
        <v>0</v>
      </c>
      <c r="AO913">
        <v>999</v>
      </c>
      <c r="AQ913">
        <v>2</v>
      </c>
      <c r="AS913" t="s">
        <v>163</v>
      </c>
    </row>
    <row r="914" spans="2:45">
      <c r="B914" s="28" t="s">
        <v>2036</v>
      </c>
      <c r="C914" s="21" t="s">
        <v>236</v>
      </c>
      <c r="D914" s="22" t="s">
        <v>1368</v>
      </c>
      <c r="E914" s="23">
        <v>0.44</v>
      </c>
      <c r="F914" s="24">
        <v>0</v>
      </c>
      <c r="G914" s="11">
        <v>0</v>
      </c>
      <c r="H914" s="25" t="s">
        <v>163</v>
      </c>
      <c r="I914" s="19">
        <v>1</v>
      </c>
      <c r="J914" s="31">
        <v>0.3</v>
      </c>
      <c r="K914" s="32">
        <v>2</v>
      </c>
      <c r="L914" s="32">
        <v>2</v>
      </c>
      <c r="M914" s="32">
        <v>2</v>
      </c>
      <c r="N914" s="32">
        <v>2</v>
      </c>
      <c r="O914" s="32">
        <v>2</v>
      </c>
      <c r="P914" s="32">
        <v>2</v>
      </c>
      <c r="Q914" s="32">
        <v>2</v>
      </c>
      <c r="R914" s="32">
        <v>2</v>
      </c>
      <c r="S914" s="32">
        <v>2</v>
      </c>
      <c r="AL914" t="s">
        <v>264</v>
      </c>
      <c r="AM914" t="s">
        <v>2037</v>
      </c>
      <c r="AN914">
        <v>0</v>
      </c>
      <c r="AO914">
        <v>999</v>
      </c>
      <c r="AQ914">
        <v>2</v>
      </c>
      <c r="AS914" t="s">
        <v>163</v>
      </c>
    </row>
    <row r="915" spans="2:45">
      <c r="B915" s="28" t="s">
        <v>2038</v>
      </c>
      <c r="C915" s="21" t="s">
        <v>236</v>
      </c>
      <c r="D915" s="22" t="s">
        <v>1371</v>
      </c>
      <c r="E915" s="23">
        <v>0.44</v>
      </c>
      <c r="F915" s="24">
        <v>0</v>
      </c>
      <c r="G915" s="11">
        <v>0</v>
      </c>
      <c r="H915" s="25" t="s">
        <v>163</v>
      </c>
      <c r="I915" s="19">
        <v>1</v>
      </c>
      <c r="J915" s="31">
        <v>0.3</v>
      </c>
      <c r="K915" s="32">
        <v>2</v>
      </c>
      <c r="L915" s="32">
        <v>2</v>
      </c>
      <c r="M915" s="32">
        <v>2</v>
      </c>
      <c r="N915" s="32">
        <v>2</v>
      </c>
      <c r="O915" s="32">
        <v>2</v>
      </c>
      <c r="P915" s="32">
        <v>2</v>
      </c>
      <c r="Q915" s="32">
        <v>2</v>
      </c>
      <c r="R915" s="32">
        <v>2</v>
      </c>
      <c r="S915" s="32">
        <v>2</v>
      </c>
      <c r="AL915" t="s">
        <v>264</v>
      </c>
      <c r="AM915" t="s">
        <v>2039</v>
      </c>
      <c r="AN915">
        <v>0</v>
      </c>
      <c r="AO915">
        <v>999</v>
      </c>
      <c r="AQ915">
        <v>2</v>
      </c>
      <c r="AS915" t="s">
        <v>163</v>
      </c>
    </row>
    <row r="916" spans="2:45">
      <c r="B916" s="28" t="s">
        <v>2040</v>
      </c>
      <c r="C916" s="21" t="s">
        <v>236</v>
      </c>
      <c r="D916" s="22" t="s">
        <v>1373</v>
      </c>
      <c r="E916" s="23">
        <v>0.44</v>
      </c>
      <c r="F916" s="24">
        <v>0</v>
      </c>
      <c r="G916" s="11">
        <v>0</v>
      </c>
      <c r="H916" s="25" t="s">
        <v>163</v>
      </c>
      <c r="I916" s="19">
        <v>1</v>
      </c>
      <c r="J916" s="31">
        <v>0.3</v>
      </c>
      <c r="K916" s="32">
        <v>2</v>
      </c>
      <c r="L916" s="32">
        <v>2</v>
      </c>
      <c r="M916" s="32">
        <v>2</v>
      </c>
      <c r="N916" s="32">
        <v>2</v>
      </c>
      <c r="O916" s="32">
        <v>2</v>
      </c>
      <c r="P916" s="32">
        <v>2</v>
      </c>
      <c r="Q916" s="32">
        <v>2</v>
      </c>
      <c r="R916" s="32">
        <v>2</v>
      </c>
      <c r="S916" s="32">
        <v>2</v>
      </c>
      <c r="AL916" t="s">
        <v>264</v>
      </c>
      <c r="AM916" t="s">
        <v>2041</v>
      </c>
      <c r="AN916">
        <v>0</v>
      </c>
      <c r="AO916">
        <v>999</v>
      </c>
      <c r="AQ916">
        <v>2</v>
      </c>
      <c r="AS916" t="s">
        <v>163</v>
      </c>
    </row>
    <row r="917" spans="2:45">
      <c r="B917" s="28" t="s">
        <v>2042</v>
      </c>
      <c r="C917" s="21" t="s">
        <v>236</v>
      </c>
      <c r="D917" s="22" t="s">
        <v>276</v>
      </c>
      <c r="E917" s="23">
        <v>0.44</v>
      </c>
      <c r="F917" s="24">
        <v>0</v>
      </c>
      <c r="G917" s="11">
        <v>0</v>
      </c>
      <c r="H917" s="25" t="s">
        <v>163</v>
      </c>
      <c r="I917" s="19">
        <v>1</v>
      </c>
      <c r="J917" s="31">
        <v>0.3</v>
      </c>
      <c r="K917" s="32">
        <v>2</v>
      </c>
      <c r="L917" s="32">
        <v>2</v>
      </c>
      <c r="M917" s="32">
        <v>2</v>
      </c>
      <c r="N917" s="32">
        <v>2</v>
      </c>
      <c r="O917" s="32">
        <v>2</v>
      </c>
      <c r="P917" s="32">
        <v>2</v>
      </c>
      <c r="Q917" s="32">
        <v>2</v>
      </c>
      <c r="R917" s="32">
        <v>2</v>
      </c>
      <c r="S917" s="32">
        <v>2</v>
      </c>
      <c r="AL917" t="s">
        <v>264</v>
      </c>
      <c r="AM917" t="s">
        <v>416</v>
      </c>
      <c r="AN917">
        <v>0</v>
      </c>
      <c r="AO917">
        <v>999</v>
      </c>
      <c r="AQ917">
        <v>2</v>
      </c>
      <c r="AS917" t="s">
        <v>163</v>
      </c>
    </row>
    <row r="918" spans="2:45">
      <c r="B918" s="28" t="s">
        <v>2043</v>
      </c>
      <c r="C918" s="21" t="s">
        <v>236</v>
      </c>
      <c r="D918" s="22" t="s">
        <v>1378</v>
      </c>
      <c r="E918" s="23">
        <v>0.44</v>
      </c>
      <c r="F918" s="24">
        <v>0</v>
      </c>
      <c r="G918" s="11">
        <v>0</v>
      </c>
      <c r="H918" s="25" t="s">
        <v>163</v>
      </c>
      <c r="I918" s="19">
        <v>1</v>
      </c>
      <c r="J918" s="31">
        <v>0.3</v>
      </c>
      <c r="K918" s="32">
        <v>2</v>
      </c>
      <c r="L918" s="32">
        <v>2</v>
      </c>
      <c r="M918" s="32">
        <v>2</v>
      </c>
      <c r="N918" s="32">
        <v>2</v>
      </c>
      <c r="O918" s="32">
        <v>2</v>
      </c>
      <c r="P918" s="32">
        <v>2</v>
      </c>
      <c r="Q918" s="32">
        <v>2</v>
      </c>
      <c r="R918" s="32">
        <v>2</v>
      </c>
      <c r="S918" s="32">
        <v>2</v>
      </c>
      <c r="AL918" t="s">
        <v>264</v>
      </c>
      <c r="AM918" t="s">
        <v>1791</v>
      </c>
      <c r="AN918">
        <v>0</v>
      </c>
      <c r="AO918">
        <v>999</v>
      </c>
      <c r="AQ918">
        <v>2</v>
      </c>
      <c r="AS918" t="s">
        <v>163</v>
      </c>
    </row>
    <row r="919" spans="2:45">
      <c r="B919" s="28" t="s">
        <v>2044</v>
      </c>
      <c r="C919" s="21" t="s">
        <v>236</v>
      </c>
      <c r="D919" s="22" t="s">
        <v>1380</v>
      </c>
      <c r="E919" s="23">
        <v>0.44</v>
      </c>
      <c r="F919" s="24">
        <v>0</v>
      </c>
      <c r="G919" s="11">
        <v>0</v>
      </c>
      <c r="H919" s="25" t="s">
        <v>163</v>
      </c>
      <c r="I919" s="19">
        <v>1</v>
      </c>
      <c r="J919" s="31">
        <v>0.3</v>
      </c>
      <c r="K919" s="32">
        <v>2</v>
      </c>
      <c r="L919" s="32">
        <v>2</v>
      </c>
      <c r="M919" s="32">
        <v>2</v>
      </c>
      <c r="N919" s="32">
        <v>2</v>
      </c>
      <c r="O919" s="32">
        <v>2</v>
      </c>
      <c r="P919" s="32">
        <v>2</v>
      </c>
      <c r="Q919" s="32">
        <v>2</v>
      </c>
      <c r="R919" s="32">
        <v>2</v>
      </c>
      <c r="S919" s="32">
        <v>2</v>
      </c>
      <c r="AL919" t="s">
        <v>264</v>
      </c>
      <c r="AM919" t="s">
        <v>2045</v>
      </c>
      <c r="AN919">
        <v>0</v>
      </c>
      <c r="AO919">
        <v>999</v>
      </c>
      <c r="AQ919">
        <v>2</v>
      </c>
      <c r="AS919" t="s">
        <v>163</v>
      </c>
    </row>
    <row r="920" spans="2:45">
      <c r="B920" s="28" t="s">
        <v>2046</v>
      </c>
      <c r="C920" s="21" t="s">
        <v>236</v>
      </c>
      <c r="D920" s="22" t="s">
        <v>637</v>
      </c>
      <c r="E920" s="23">
        <v>0.44</v>
      </c>
      <c r="F920" s="24">
        <v>0</v>
      </c>
      <c r="G920" s="11">
        <v>0</v>
      </c>
      <c r="H920" s="25" t="s">
        <v>163</v>
      </c>
      <c r="I920" s="19">
        <v>1</v>
      </c>
      <c r="J920" s="31">
        <v>0.3</v>
      </c>
      <c r="K920" s="32">
        <v>2</v>
      </c>
      <c r="L920" s="32">
        <v>2</v>
      </c>
      <c r="M920" s="32">
        <v>2</v>
      </c>
      <c r="N920" s="32">
        <v>2</v>
      </c>
      <c r="O920" s="32">
        <v>2</v>
      </c>
      <c r="P920" s="32">
        <v>2</v>
      </c>
      <c r="Q920" s="32">
        <v>2</v>
      </c>
      <c r="R920" s="32">
        <v>2</v>
      </c>
      <c r="S920" s="32">
        <v>2</v>
      </c>
      <c r="AL920" t="s">
        <v>264</v>
      </c>
      <c r="AM920" t="s">
        <v>418</v>
      </c>
      <c r="AN920">
        <v>0</v>
      </c>
      <c r="AO920">
        <v>999</v>
      </c>
      <c r="AQ920">
        <v>2</v>
      </c>
      <c r="AS920" t="s">
        <v>163</v>
      </c>
    </row>
    <row r="921" spans="2:45">
      <c r="B921" s="28" t="s">
        <v>2047</v>
      </c>
      <c r="C921" s="21" t="s">
        <v>236</v>
      </c>
      <c r="D921" s="22" t="s">
        <v>288</v>
      </c>
      <c r="E921" s="23">
        <v>0.44</v>
      </c>
      <c r="F921" s="24">
        <v>0</v>
      </c>
      <c r="G921" s="11">
        <v>0</v>
      </c>
      <c r="H921" s="25" t="s">
        <v>163</v>
      </c>
      <c r="I921" s="19">
        <v>1</v>
      </c>
      <c r="J921" s="31">
        <v>0.3</v>
      </c>
      <c r="K921" s="32">
        <v>2</v>
      </c>
      <c r="L921" s="32">
        <v>2</v>
      </c>
      <c r="M921" s="32">
        <v>2</v>
      </c>
      <c r="N921" s="32">
        <v>2</v>
      </c>
      <c r="O921" s="32">
        <v>2</v>
      </c>
      <c r="P921" s="32">
        <v>2</v>
      </c>
      <c r="Q921" s="32">
        <v>2</v>
      </c>
      <c r="R921" s="32">
        <v>2</v>
      </c>
      <c r="S921" s="32">
        <v>2</v>
      </c>
      <c r="AL921" t="s">
        <v>264</v>
      </c>
      <c r="AM921" t="s">
        <v>2048</v>
      </c>
      <c r="AN921">
        <v>0</v>
      </c>
      <c r="AO921">
        <v>999</v>
      </c>
      <c r="AQ921">
        <v>2</v>
      </c>
      <c r="AS921" t="s">
        <v>163</v>
      </c>
    </row>
    <row r="922" spans="2:45">
      <c r="B922" s="28" t="s">
        <v>2049</v>
      </c>
      <c r="C922" s="21" t="s">
        <v>236</v>
      </c>
      <c r="D922" s="22" t="s">
        <v>1384</v>
      </c>
      <c r="E922" s="23">
        <v>0.44</v>
      </c>
      <c r="F922" s="24">
        <v>0</v>
      </c>
      <c r="G922" s="11">
        <v>0</v>
      </c>
      <c r="H922" s="25" t="s">
        <v>163</v>
      </c>
      <c r="I922" s="19">
        <v>1</v>
      </c>
      <c r="J922" s="31">
        <v>0.3</v>
      </c>
      <c r="K922" s="32">
        <v>2</v>
      </c>
      <c r="L922" s="32">
        <v>2</v>
      </c>
      <c r="M922" s="32">
        <v>2</v>
      </c>
      <c r="N922" s="32">
        <v>2</v>
      </c>
      <c r="O922" s="32">
        <v>2</v>
      </c>
      <c r="P922" s="32">
        <v>2</v>
      </c>
      <c r="Q922" s="32">
        <v>2</v>
      </c>
      <c r="R922" s="32">
        <v>2</v>
      </c>
      <c r="S922" s="32">
        <v>2</v>
      </c>
      <c r="AL922" t="s">
        <v>264</v>
      </c>
      <c r="AM922" t="s">
        <v>463</v>
      </c>
      <c r="AN922">
        <v>0</v>
      </c>
      <c r="AO922">
        <v>999</v>
      </c>
      <c r="AQ922">
        <v>2</v>
      </c>
      <c r="AS922" t="s">
        <v>163</v>
      </c>
    </row>
    <row r="923" spans="2:45">
      <c r="B923" s="28" t="s">
        <v>2050</v>
      </c>
      <c r="C923" s="21" t="s">
        <v>236</v>
      </c>
      <c r="D923" s="22" t="s">
        <v>1386</v>
      </c>
      <c r="E923" s="23">
        <v>0.44</v>
      </c>
      <c r="F923" s="24">
        <v>0</v>
      </c>
      <c r="G923" s="11">
        <v>0</v>
      </c>
      <c r="H923" s="25" t="s">
        <v>163</v>
      </c>
      <c r="I923" s="19">
        <v>1</v>
      </c>
      <c r="J923" s="31">
        <v>0.3</v>
      </c>
      <c r="K923" s="32">
        <v>2</v>
      </c>
      <c r="L923" s="32">
        <v>2</v>
      </c>
      <c r="M923" s="32">
        <v>2</v>
      </c>
      <c r="N923" s="32">
        <v>2</v>
      </c>
      <c r="O923" s="32">
        <v>2</v>
      </c>
      <c r="P923" s="32">
        <v>2</v>
      </c>
      <c r="Q923" s="32">
        <v>2</v>
      </c>
      <c r="R923" s="32">
        <v>2</v>
      </c>
      <c r="S923" s="32">
        <v>2</v>
      </c>
      <c r="AL923" t="s">
        <v>264</v>
      </c>
      <c r="AM923" t="s">
        <v>2051</v>
      </c>
      <c r="AN923">
        <v>0</v>
      </c>
      <c r="AO923">
        <v>999</v>
      </c>
      <c r="AQ923">
        <v>2</v>
      </c>
      <c r="AS923" t="s">
        <v>163</v>
      </c>
    </row>
    <row r="924" spans="2:45">
      <c r="B924" s="28" t="s">
        <v>2052</v>
      </c>
      <c r="C924" s="21" t="s">
        <v>236</v>
      </c>
      <c r="D924" s="22" t="s">
        <v>1389</v>
      </c>
      <c r="E924" s="23">
        <v>0.44</v>
      </c>
      <c r="F924" s="24">
        <v>0</v>
      </c>
      <c r="G924" s="11">
        <v>0</v>
      </c>
      <c r="H924" s="25" t="s">
        <v>163</v>
      </c>
      <c r="I924" s="19">
        <v>1</v>
      </c>
      <c r="J924" s="31">
        <v>0.3</v>
      </c>
      <c r="K924" s="32">
        <v>2</v>
      </c>
      <c r="L924" s="32">
        <v>2</v>
      </c>
      <c r="M924" s="32">
        <v>2</v>
      </c>
      <c r="N924" s="32">
        <v>2</v>
      </c>
      <c r="O924" s="32">
        <v>2</v>
      </c>
      <c r="P924" s="32">
        <v>2</v>
      </c>
      <c r="Q924" s="32">
        <v>2</v>
      </c>
      <c r="R924" s="32">
        <v>2</v>
      </c>
      <c r="S924" s="32">
        <v>2</v>
      </c>
      <c r="AL924" t="s">
        <v>264</v>
      </c>
      <c r="AM924" t="s">
        <v>2053</v>
      </c>
      <c r="AN924">
        <v>0</v>
      </c>
      <c r="AO924">
        <v>999</v>
      </c>
      <c r="AQ924">
        <v>2</v>
      </c>
      <c r="AS924" t="s">
        <v>163</v>
      </c>
    </row>
    <row r="925" spans="2:45">
      <c r="B925" s="28" t="s">
        <v>2054</v>
      </c>
      <c r="C925" s="21" t="s">
        <v>236</v>
      </c>
      <c r="D925" s="22" t="s">
        <v>665</v>
      </c>
      <c r="E925" s="23">
        <v>0.44</v>
      </c>
      <c r="F925" s="24">
        <v>0</v>
      </c>
      <c r="G925" s="11">
        <v>0</v>
      </c>
      <c r="H925" s="25" t="s">
        <v>163</v>
      </c>
      <c r="I925" s="19">
        <v>1</v>
      </c>
      <c r="J925" s="31">
        <v>0.3</v>
      </c>
      <c r="K925" s="32">
        <v>2</v>
      </c>
      <c r="L925" s="32">
        <v>2</v>
      </c>
      <c r="M925" s="32">
        <v>2</v>
      </c>
      <c r="N925" s="32">
        <v>2</v>
      </c>
      <c r="O925" s="32">
        <v>2</v>
      </c>
      <c r="P925" s="32">
        <v>2</v>
      </c>
      <c r="Q925" s="32">
        <v>2</v>
      </c>
      <c r="R925" s="32">
        <v>2</v>
      </c>
      <c r="S925" s="32">
        <v>2</v>
      </c>
      <c r="AL925" t="s">
        <v>264</v>
      </c>
      <c r="AM925" t="s">
        <v>431</v>
      </c>
      <c r="AN925">
        <v>0</v>
      </c>
      <c r="AO925">
        <v>999</v>
      </c>
      <c r="AQ925">
        <v>2</v>
      </c>
      <c r="AS925" t="s">
        <v>163</v>
      </c>
    </row>
    <row r="926" spans="2:45">
      <c r="B926" s="28" t="s">
        <v>2055</v>
      </c>
      <c r="C926" s="21" t="s">
        <v>236</v>
      </c>
      <c r="D926" s="22" t="s">
        <v>1393</v>
      </c>
      <c r="E926" s="23">
        <v>0.44</v>
      </c>
      <c r="F926" s="24">
        <v>0</v>
      </c>
      <c r="G926" s="11">
        <v>0</v>
      </c>
      <c r="H926" s="25" t="s">
        <v>163</v>
      </c>
      <c r="I926" s="19">
        <v>1</v>
      </c>
      <c r="J926" s="31">
        <v>0.3</v>
      </c>
      <c r="K926" s="32">
        <v>2</v>
      </c>
      <c r="L926" s="32">
        <v>2</v>
      </c>
      <c r="M926" s="32">
        <v>2</v>
      </c>
      <c r="N926" s="32">
        <v>2</v>
      </c>
      <c r="O926" s="32">
        <v>2</v>
      </c>
      <c r="P926" s="32">
        <v>2</v>
      </c>
      <c r="Q926" s="32">
        <v>2</v>
      </c>
      <c r="R926" s="32">
        <v>2</v>
      </c>
      <c r="S926" s="32">
        <v>2</v>
      </c>
      <c r="AL926" t="s">
        <v>264</v>
      </c>
      <c r="AM926" t="s">
        <v>1970</v>
      </c>
      <c r="AN926">
        <v>0</v>
      </c>
      <c r="AO926">
        <v>999</v>
      </c>
      <c r="AQ926">
        <v>2</v>
      </c>
      <c r="AS926" t="s">
        <v>163</v>
      </c>
    </row>
    <row r="927" spans="2:45">
      <c r="B927" s="28" t="s">
        <v>2056</v>
      </c>
      <c r="C927" s="21" t="s">
        <v>236</v>
      </c>
      <c r="D927" s="22" t="s">
        <v>1395</v>
      </c>
      <c r="E927" s="23">
        <v>0.44</v>
      </c>
      <c r="F927" s="24">
        <v>0</v>
      </c>
      <c r="G927" s="11">
        <v>0</v>
      </c>
      <c r="H927" s="25" t="s">
        <v>163</v>
      </c>
      <c r="I927" s="19">
        <v>1</v>
      </c>
      <c r="J927" s="31">
        <v>0.3</v>
      </c>
      <c r="K927" s="32">
        <v>2</v>
      </c>
      <c r="L927" s="32">
        <v>2</v>
      </c>
      <c r="M927" s="32">
        <v>2</v>
      </c>
      <c r="N927" s="32">
        <v>2</v>
      </c>
      <c r="O927" s="32">
        <v>2</v>
      </c>
      <c r="P927" s="32">
        <v>2</v>
      </c>
      <c r="Q927" s="32">
        <v>2</v>
      </c>
      <c r="R927" s="32">
        <v>2</v>
      </c>
      <c r="S927" s="32">
        <v>2</v>
      </c>
      <c r="AL927" t="s">
        <v>264</v>
      </c>
      <c r="AM927" t="s">
        <v>2057</v>
      </c>
      <c r="AN927">
        <v>0</v>
      </c>
      <c r="AO927">
        <v>999</v>
      </c>
      <c r="AQ927">
        <v>2</v>
      </c>
      <c r="AS927" t="s">
        <v>163</v>
      </c>
    </row>
    <row r="928" spans="2:45">
      <c r="B928" s="28" t="s">
        <v>2058</v>
      </c>
      <c r="C928" s="21" t="s">
        <v>236</v>
      </c>
      <c r="D928" s="22" t="s">
        <v>1398</v>
      </c>
      <c r="E928" s="23">
        <v>0.44</v>
      </c>
      <c r="F928" s="24">
        <v>0</v>
      </c>
      <c r="G928" s="11">
        <v>0</v>
      </c>
      <c r="H928" s="25" t="s">
        <v>163</v>
      </c>
      <c r="I928" s="19">
        <v>1</v>
      </c>
      <c r="J928" s="31">
        <v>0.3</v>
      </c>
      <c r="K928" s="32">
        <v>2</v>
      </c>
      <c r="L928" s="32">
        <v>2</v>
      </c>
      <c r="M928" s="32">
        <v>2</v>
      </c>
      <c r="N928" s="32">
        <v>2</v>
      </c>
      <c r="O928" s="32">
        <v>2</v>
      </c>
      <c r="P928" s="32">
        <v>2</v>
      </c>
      <c r="Q928" s="32">
        <v>2</v>
      </c>
      <c r="R928" s="32">
        <v>2</v>
      </c>
      <c r="S928" s="32">
        <v>2</v>
      </c>
      <c r="AL928" t="s">
        <v>264</v>
      </c>
      <c r="AM928" t="s">
        <v>2059</v>
      </c>
      <c r="AN928">
        <v>0</v>
      </c>
      <c r="AO928">
        <v>999</v>
      </c>
      <c r="AQ928">
        <v>2</v>
      </c>
      <c r="AS928" t="s">
        <v>163</v>
      </c>
    </row>
    <row r="929" spans="2:45">
      <c r="B929" s="28" t="s">
        <v>2060</v>
      </c>
      <c r="C929" s="21" t="s">
        <v>236</v>
      </c>
      <c r="D929" s="22" t="s">
        <v>1401</v>
      </c>
      <c r="E929" s="23">
        <v>0.44</v>
      </c>
      <c r="F929" s="24">
        <v>0</v>
      </c>
      <c r="G929" s="11">
        <v>0</v>
      </c>
      <c r="H929" s="25" t="s">
        <v>163</v>
      </c>
      <c r="I929" s="19">
        <v>1</v>
      </c>
      <c r="J929" s="31">
        <v>0.3</v>
      </c>
      <c r="K929" s="32">
        <v>2</v>
      </c>
      <c r="L929" s="32">
        <v>2</v>
      </c>
      <c r="M929" s="32">
        <v>2</v>
      </c>
      <c r="N929" s="32">
        <v>2</v>
      </c>
      <c r="O929" s="32">
        <v>2</v>
      </c>
      <c r="P929" s="32">
        <v>2</v>
      </c>
      <c r="Q929" s="32">
        <v>2</v>
      </c>
      <c r="R929" s="32">
        <v>2</v>
      </c>
      <c r="S929" s="32">
        <v>2</v>
      </c>
      <c r="AL929" t="s">
        <v>264</v>
      </c>
      <c r="AM929" t="s">
        <v>2061</v>
      </c>
      <c r="AN929">
        <v>0</v>
      </c>
      <c r="AO929">
        <v>999</v>
      </c>
      <c r="AQ929">
        <v>2</v>
      </c>
      <c r="AS929" t="s">
        <v>163</v>
      </c>
    </row>
    <row r="930" spans="2:45">
      <c r="B930" s="28" t="s">
        <v>2062</v>
      </c>
      <c r="C930" s="21" t="s">
        <v>236</v>
      </c>
      <c r="D930" s="22" t="s">
        <v>314</v>
      </c>
      <c r="E930" s="23">
        <v>0.44</v>
      </c>
      <c r="F930" s="24">
        <v>0</v>
      </c>
      <c r="G930" s="11">
        <v>0</v>
      </c>
      <c r="H930" s="25" t="s">
        <v>163</v>
      </c>
      <c r="I930" s="19">
        <v>1</v>
      </c>
      <c r="J930" s="31">
        <v>0.3</v>
      </c>
      <c r="K930" s="32">
        <v>2</v>
      </c>
      <c r="L930" s="32">
        <v>2</v>
      </c>
      <c r="M930" s="32">
        <v>2</v>
      </c>
      <c r="N930" s="32">
        <v>2</v>
      </c>
      <c r="O930" s="32">
        <v>2</v>
      </c>
      <c r="P930" s="32">
        <v>2</v>
      </c>
      <c r="Q930" s="32">
        <v>2</v>
      </c>
      <c r="R930" s="32">
        <v>2</v>
      </c>
      <c r="S930" s="32">
        <v>2</v>
      </c>
      <c r="AL930" t="s">
        <v>264</v>
      </c>
      <c r="AM930" t="s">
        <v>1266</v>
      </c>
      <c r="AN930">
        <v>0</v>
      </c>
      <c r="AO930">
        <v>999</v>
      </c>
      <c r="AQ930">
        <v>2</v>
      </c>
      <c r="AS930" t="s">
        <v>163</v>
      </c>
    </row>
    <row r="931" spans="2:45">
      <c r="B931" s="28" t="s">
        <v>2063</v>
      </c>
      <c r="C931" s="21" t="s">
        <v>236</v>
      </c>
      <c r="D931" s="22" t="s">
        <v>318</v>
      </c>
      <c r="E931" s="23">
        <v>0.44</v>
      </c>
      <c r="F931" s="24">
        <v>0</v>
      </c>
      <c r="G931" s="11">
        <v>0</v>
      </c>
      <c r="H931" s="25" t="s">
        <v>163</v>
      </c>
      <c r="I931" s="19">
        <v>1</v>
      </c>
      <c r="J931" s="31">
        <v>0.3</v>
      </c>
      <c r="K931" s="32">
        <v>2</v>
      </c>
      <c r="L931" s="32">
        <v>2</v>
      </c>
      <c r="M931" s="32">
        <v>2</v>
      </c>
      <c r="N931" s="32">
        <v>2</v>
      </c>
      <c r="O931" s="32">
        <v>2</v>
      </c>
      <c r="P931" s="32">
        <v>2</v>
      </c>
      <c r="Q931" s="32">
        <v>2</v>
      </c>
      <c r="R931" s="32">
        <v>2</v>
      </c>
      <c r="S931" s="32">
        <v>2</v>
      </c>
      <c r="AL931" t="s">
        <v>264</v>
      </c>
      <c r="AM931" t="s">
        <v>439</v>
      </c>
      <c r="AN931">
        <v>0</v>
      </c>
      <c r="AO931">
        <v>999</v>
      </c>
      <c r="AQ931">
        <v>2</v>
      </c>
      <c r="AS931" t="s">
        <v>163</v>
      </c>
    </row>
    <row r="932" spans="2:45">
      <c r="B932" s="28" t="s">
        <v>2064</v>
      </c>
      <c r="C932" s="21" t="s">
        <v>236</v>
      </c>
      <c r="D932" s="22" t="s">
        <v>1405</v>
      </c>
      <c r="E932" s="23">
        <v>0.44</v>
      </c>
      <c r="F932" s="24">
        <v>0</v>
      </c>
      <c r="G932" s="11">
        <v>0</v>
      </c>
      <c r="H932" s="25" t="s">
        <v>163</v>
      </c>
      <c r="I932" s="19">
        <v>1</v>
      </c>
      <c r="J932" s="31">
        <v>0.3</v>
      </c>
      <c r="K932" s="32">
        <v>2</v>
      </c>
      <c r="L932" s="32">
        <v>2</v>
      </c>
      <c r="M932" s="32">
        <v>2</v>
      </c>
      <c r="N932" s="32">
        <v>2</v>
      </c>
      <c r="O932" s="32">
        <v>2</v>
      </c>
      <c r="P932" s="32">
        <v>2</v>
      </c>
      <c r="Q932" s="32">
        <v>2</v>
      </c>
      <c r="R932" s="32">
        <v>2</v>
      </c>
      <c r="S932" s="32">
        <v>2</v>
      </c>
      <c r="AL932" t="s">
        <v>264</v>
      </c>
      <c r="AM932" t="s">
        <v>1282</v>
      </c>
      <c r="AN932">
        <v>0</v>
      </c>
      <c r="AO932">
        <v>999</v>
      </c>
      <c r="AQ932">
        <v>2</v>
      </c>
      <c r="AS932" t="s">
        <v>163</v>
      </c>
    </row>
    <row r="933" spans="2:45">
      <c r="B933" s="28" t="s">
        <v>2065</v>
      </c>
      <c r="C933" s="21" t="s">
        <v>236</v>
      </c>
      <c r="D933" s="22" t="s">
        <v>322</v>
      </c>
      <c r="E933" s="23">
        <v>0.44</v>
      </c>
      <c r="F933" s="24">
        <v>0</v>
      </c>
      <c r="G933" s="11">
        <v>0</v>
      </c>
      <c r="H933" s="25" t="s">
        <v>163</v>
      </c>
      <c r="I933" s="19">
        <v>1</v>
      </c>
      <c r="J933" s="31">
        <v>0.3</v>
      </c>
      <c r="K933" s="32">
        <v>2</v>
      </c>
      <c r="L933" s="32">
        <v>2</v>
      </c>
      <c r="M933" s="32">
        <v>2</v>
      </c>
      <c r="N933" s="32">
        <v>2</v>
      </c>
      <c r="O933" s="32">
        <v>2</v>
      </c>
      <c r="P933" s="32">
        <v>2</v>
      </c>
      <c r="Q933" s="32">
        <v>2</v>
      </c>
      <c r="R933" s="32">
        <v>2</v>
      </c>
      <c r="S933" s="32">
        <v>2</v>
      </c>
      <c r="AL933" t="s">
        <v>264</v>
      </c>
      <c r="AM933" t="s">
        <v>1274</v>
      </c>
      <c r="AN933">
        <v>0</v>
      </c>
      <c r="AO933">
        <v>999</v>
      </c>
      <c r="AQ933">
        <v>2</v>
      </c>
      <c r="AS933" t="s">
        <v>163</v>
      </c>
    </row>
    <row r="934" spans="2:45">
      <c r="B934" s="28" t="s">
        <v>2066</v>
      </c>
      <c r="C934" s="21" t="s">
        <v>236</v>
      </c>
      <c r="D934" s="22" t="s">
        <v>1410</v>
      </c>
      <c r="E934" s="23">
        <v>0.44</v>
      </c>
      <c r="F934" s="24">
        <v>0</v>
      </c>
      <c r="G934" s="11">
        <v>0</v>
      </c>
      <c r="H934" s="25" t="s">
        <v>163</v>
      </c>
      <c r="I934" s="19">
        <v>1</v>
      </c>
      <c r="J934" s="31">
        <v>0.3</v>
      </c>
      <c r="K934" s="32">
        <v>2</v>
      </c>
      <c r="L934" s="32">
        <v>2</v>
      </c>
      <c r="M934" s="32">
        <v>2</v>
      </c>
      <c r="N934" s="32">
        <v>2</v>
      </c>
      <c r="O934" s="32">
        <v>2</v>
      </c>
      <c r="P934" s="32">
        <v>2</v>
      </c>
      <c r="Q934" s="32">
        <v>2</v>
      </c>
      <c r="R934" s="32">
        <v>2</v>
      </c>
      <c r="S934" s="32">
        <v>2</v>
      </c>
      <c r="AL934" t="s">
        <v>264</v>
      </c>
      <c r="AM934" t="s">
        <v>1294</v>
      </c>
      <c r="AN934">
        <v>0</v>
      </c>
      <c r="AO934">
        <v>999</v>
      </c>
      <c r="AQ934">
        <v>2</v>
      </c>
      <c r="AS934" t="s">
        <v>163</v>
      </c>
    </row>
    <row r="935" spans="2:45">
      <c r="B935" s="28" t="s">
        <v>2067</v>
      </c>
      <c r="C935" s="21" t="s">
        <v>236</v>
      </c>
      <c r="D935" s="22" t="s">
        <v>1412</v>
      </c>
      <c r="E935" s="23">
        <v>0.44</v>
      </c>
      <c r="F935" s="24">
        <v>0</v>
      </c>
      <c r="G935" s="11">
        <v>0</v>
      </c>
      <c r="H935" s="25" t="s">
        <v>163</v>
      </c>
      <c r="I935" s="19">
        <v>1</v>
      </c>
      <c r="J935" s="31">
        <v>0.3</v>
      </c>
      <c r="K935" s="32">
        <v>2</v>
      </c>
      <c r="L935" s="32">
        <v>2</v>
      </c>
      <c r="M935" s="32">
        <v>2</v>
      </c>
      <c r="N935" s="32">
        <v>2</v>
      </c>
      <c r="O935" s="32">
        <v>2</v>
      </c>
      <c r="P935" s="32">
        <v>2</v>
      </c>
      <c r="Q935" s="32">
        <v>2</v>
      </c>
      <c r="R935" s="32">
        <v>2</v>
      </c>
      <c r="S935" s="32">
        <v>2</v>
      </c>
      <c r="AL935" t="s">
        <v>264</v>
      </c>
      <c r="AM935" t="s">
        <v>1523</v>
      </c>
      <c r="AN935">
        <v>0</v>
      </c>
      <c r="AO935">
        <v>999</v>
      </c>
      <c r="AQ935">
        <v>2</v>
      </c>
      <c r="AS935" t="s">
        <v>163</v>
      </c>
    </row>
    <row r="936" spans="2:45">
      <c r="B936" s="28" t="s">
        <v>2068</v>
      </c>
      <c r="C936" s="21" t="s">
        <v>236</v>
      </c>
      <c r="D936" s="22" t="s">
        <v>516</v>
      </c>
      <c r="E936" s="23">
        <v>0.44</v>
      </c>
      <c r="F936" s="24">
        <v>0</v>
      </c>
      <c r="G936" s="11">
        <v>0</v>
      </c>
      <c r="H936" s="25" t="s">
        <v>163</v>
      </c>
      <c r="I936" s="19">
        <v>1</v>
      </c>
      <c r="J936" s="31">
        <v>0.3</v>
      </c>
      <c r="K936" s="32">
        <v>2</v>
      </c>
      <c r="L936" s="32">
        <v>2</v>
      </c>
      <c r="M936" s="32">
        <v>2</v>
      </c>
      <c r="N936" s="32">
        <v>2</v>
      </c>
      <c r="O936" s="32">
        <v>2</v>
      </c>
      <c r="P936" s="32">
        <v>2</v>
      </c>
      <c r="Q936" s="32">
        <v>2</v>
      </c>
      <c r="R936" s="32">
        <v>2</v>
      </c>
      <c r="S936" s="32">
        <v>2</v>
      </c>
      <c r="AL936" s="52" t="s">
        <v>268</v>
      </c>
      <c r="AN936">
        <v>150</v>
      </c>
      <c r="AO936">
        <v>200</v>
      </c>
      <c r="AP936" t="s">
        <v>167</v>
      </c>
      <c r="AQ936">
        <v>3</v>
      </c>
      <c r="AS936" s="52" t="s">
        <v>163</v>
      </c>
    </row>
    <row r="937" spans="2:45">
      <c r="B937" s="28" t="s">
        <v>2069</v>
      </c>
      <c r="C937" s="21" t="s">
        <v>236</v>
      </c>
      <c r="D937" s="22" t="s">
        <v>1415</v>
      </c>
      <c r="E937" s="23">
        <v>0.44</v>
      </c>
      <c r="F937" s="24">
        <v>0</v>
      </c>
      <c r="G937" s="11">
        <v>0</v>
      </c>
      <c r="H937" s="25" t="s">
        <v>163</v>
      </c>
      <c r="I937" s="19">
        <v>1</v>
      </c>
      <c r="J937" s="31">
        <v>0.3</v>
      </c>
      <c r="K937" s="32">
        <v>2</v>
      </c>
      <c r="L937" s="32">
        <v>2</v>
      </c>
      <c r="M937" s="32">
        <v>2</v>
      </c>
      <c r="N937" s="32">
        <v>2</v>
      </c>
      <c r="O937" s="32">
        <v>2</v>
      </c>
      <c r="P937" s="32">
        <v>2</v>
      </c>
      <c r="Q937" s="32">
        <v>2</v>
      </c>
      <c r="R937" s="32">
        <v>2</v>
      </c>
      <c r="S937" s="32">
        <v>2</v>
      </c>
      <c r="AL937" s="52" t="s">
        <v>268</v>
      </c>
      <c r="AN937" s="52">
        <v>201</v>
      </c>
      <c r="AO937" s="52">
        <v>999</v>
      </c>
      <c r="AP937" s="52" t="s">
        <v>74</v>
      </c>
      <c r="AQ937" s="52">
        <v>2</v>
      </c>
      <c r="AR937" s="52"/>
      <c r="AS937" s="52" t="s">
        <v>163</v>
      </c>
    </row>
    <row r="938" spans="2:45">
      <c r="B938" s="28" t="s">
        <v>2070</v>
      </c>
      <c r="C938" s="21" t="s">
        <v>236</v>
      </c>
      <c r="D938" s="22" t="s">
        <v>1417</v>
      </c>
      <c r="E938" s="23">
        <v>0.44</v>
      </c>
      <c r="F938" s="24">
        <v>0</v>
      </c>
      <c r="G938" s="11">
        <v>0</v>
      </c>
      <c r="H938" s="25" t="s">
        <v>163</v>
      </c>
      <c r="I938" s="19">
        <v>1</v>
      </c>
      <c r="J938" s="31">
        <v>0.3</v>
      </c>
      <c r="K938" s="32">
        <v>2</v>
      </c>
      <c r="L938" s="32">
        <v>2</v>
      </c>
      <c r="M938" s="32">
        <v>2</v>
      </c>
      <c r="N938" s="32">
        <v>2</v>
      </c>
      <c r="O938" s="32">
        <v>2</v>
      </c>
      <c r="P938" s="32">
        <v>2</v>
      </c>
      <c r="Q938" s="32">
        <v>2</v>
      </c>
      <c r="R938" s="32">
        <v>2</v>
      </c>
      <c r="S938" s="32">
        <v>2</v>
      </c>
      <c r="AL938" s="52" t="s">
        <v>268</v>
      </c>
      <c r="AN938" s="52">
        <v>201</v>
      </c>
      <c r="AO938" s="52">
        <v>999</v>
      </c>
      <c r="AP938" s="52" t="s">
        <v>1794</v>
      </c>
      <c r="AQ938" s="52">
        <v>1</v>
      </c>
      <c r="AR938" s="52"/>
      <c r="AS938" s="52" t="s">
        <v>163</v>
      </c>
    </row>
    <row r="939" spans="2:45">
      <c r="B939" s="28" t="s">
        <v>2071</v>
      </c>
      <c r="C939" s="21" t="s">
        <v>236</v>
      </c>
      <c r="D939" s="22" t="s">
        <v>1419</v>
      </c>
      <c r="E939" s="23">
        <v>0.44</v>
      </c>
      <c r="F939" s="24">
        <v>0</v>
      </c>
      <c r="G939" s="11">
        <v>0</v>
      </c>
      <c r="H939" s="25" t="s">
        <v>163</v>
      </c>
      <c r="I939" s="19">
        <v>1</v>
      </c>
      <c r="J939" s="31">
        <v>0.3</v>
      </c>
      <c r="K939" s="32">
        <v>2</v>
      </c>
      <c r="L939" s="32">
        <v>2</v>
      </c>
      <c r="M939" s="32">
        <v>2</v>
      </c>
      <c r="N939" s="32">
        <v>2</v>
      </c>
      <c r="O939" s="32">
        <v>2</v>
      </c>
      <c r="P939" s="32">
        <v>2</v>
      </c>
      <c r="Q939" s="32">
        <v>2</v>
      </c>
      <c r="R939" s="32">
        <v>2</v>
      </c>
      <c r="S939" s="32">
        <v>2</v>
      </c>
      <c r="AL939" s="52" t="s">
        <v>182</v>
      </c>
      <c r="AM939" t="s">
        <v>2072</v>
      </c>
      <c r="AN939">
        <v>0</v>
      </c>
      <c r="AO939">
        <v>10</v>
      </c>
      <c r="AQ939">
        <v>2</v>
      </c>
      <c r="AS939" s="52" t="s">
        <v>163</v>
      </c>
    </row>
    <row r="940" spans="2:45">
      <c r="B940" s="28" t="s">
        <v>2073</v>
      </c>
      <c r="C940" s="21" t="s">
        <v>236</v>
      </c>
      <c r="D940" s="22" t="s">
        <v>336</v>
      </c>
      <c r="E940" s="23">
        <v>0.44</v>
      </c>
      <c r="F940" s="24">
        <v>0</v>
      </c>
      <c r="G940" s="11">
        <v>0</v>
      </c>
      <c r="H940" s="25" t="s">
        <v>163</v>
      </c>
      <c r="I940" s="19">
        <v>1</v>
      </c>
      <c r="J940" s="31">
        <v>0.3</v>
      </c>
      <c r="K940" s="32">
        <v>2</v>
      </c>
      <c r="L940" s="32">
        <v>2</v>
      </c>
      <c r="M940" s="32">
        <v>2</v>
      </c>
      <c r="N940" s="32">
        <v>2</v>
      </c>
      <c r="O940" s="32">
        <v>2</v>
      </c>
      <c r="P940" s="32">
        <v>2</v>
      </c>
      <c r="Q940" s="32">
        <v>2</v>
      </c>
      <c r="R940" s="32">
        <v>2</v>
      </c>
      <c r="S940" s="32">
        <v>2</v>
      </c>
      <c r="AL940" s="52" t="s">
        <v>182</v>
      </c>
      <c r="AM940" t="s">
        <v>2072</v>
      </c>
      <c r="AN940">
        <v>11</v>
      </c>
      <c r="AO940">
        <v>999</v>
      </c>
      <c r="AQ940">
        <v>1</v>
      </c>
      <c r="AS940" s="52" t="s">
        <v>163</v>
      </c>
    </row>
    <row r="941" spans="2:45">
      <c r="B941" s="28" t="s">
        <v>2074</v>
      </c>
      <c r="C941" s="21" t="s">
        <v>236</v>
      </c>
      <c r="D941" s="22" t="s">
        <v>1424</v>
      </c>
      <c r="E941" s="23">
        <v>0.44</v>
      </c>
      <c r="F941" s="24">
        <v>0</v>
      </c>
      <c r="G941" s="11">
        <v>0</v>
      </c>
      <c r="H941" s="25" t="s">
        <v>163</v>
      </c>
      <c r="I941" s="19">
        <v>1</v>
      </c>
      <c r="J941" s="31">
        <v>0.3</v>
      </c>
      <c r="K941" s="32">
        <v>2</v>
      </c>
      <c r="L941" s="32">
        <v>2</v>
      </c>
      <c r="M941" s="32">
        <v>2</v>
      </c>
      <c r="N941" s="32">
        <v>2</v>
      </c>
      <c r="O941" s="32">
        <v>2</v>
      </c>
      <c r="P941" s="32">
        <v>2</v>
      </c>
      <c r="Q941" s="32">
        <v>2</v>
      </c>
      <c r="R941" s="32">
        <v>2</v>
      </c>
      <c r="S941" s="32">
        <v>2</v>
      </c>
      <c r="AL941" s="52" t="s">
        <v>182</v>
      </c>
      <c r="AM941" t="s">
        <v>1633</v>
      </c>
      <c r="AN941">
        <v>0</v>
      </c>
      <c r="AO941">
        <v>10</v>
      </c>
      <c r="AQ941">
        <v>2</v>
      </c>
      <c r="AS941" s="52" t="s">
        <v>163</v>
      </c>
    </row>
    <row r="942" spans="2:45">
      <c r="B942" s="28" t="s">
        <v>2075</v>
      </c>
      <c r="C942" s="21" t="s">
        <v>236</v>
      </c>
      <c r="D942" s="22" t="s">
        <v>344</v>
      </c>
      <c r="E942" s="23">
        <v>0.44</v>
      </c>
      <c r="F942" s="24">
        <v>0</v>
      </c>
      <c r="G942" s="11">
        <v>0</v>
      </c>
      <c r="H942" s="25" t="s">
        <v>163</v>
      </c>
      <c r="I942" s="19">
        <v>1</v>
      </c>
      <c r="J942" s="31">
        <v>0.3</v>
      </c>
      <c r="K942" s="32">
        <v>2</v>
      </c>
      <c r="L942" s="32">
        <v>2</v>
      </c>
      <c r="M942" s="32">
        <v>2</v>
      </c>
      <c r="N942" s="32">
        <v>2</v>
      </c>
      <c r="O942" s="32">
        <v>2</v>
      </c>
      <c r="P942" s="32">
        <v>2</v>
      </c>
      <c r="Q942" s="32">
        <v>2</v>
      </c>
      <c r="R942" s="32">
        <v>2</v>
      </c>
      <c r="S942" s="32">
        <v>2</v>
      </c>
      <c r="AL942" s="52" t="s">
        <v>182</v>
      </c>
      <c r="AM942" t="s">
        <v>1633</v>
      </c>
      <c r="AN942">
        <v>11</v>
      </c>
      <c r="AO942">
        <v>999</v>
      </c>
      <c r="AQ942">
        <v>1</v>
      </c>
      <c r="AS942" s="52" t="s">
        <v>163</v>
      </c>
    </row>
    <row r="943" spans="2:45">
      <c r="B943" s="28" t="s">
        <v>2076</v>
      </c>
      <c r="C943" s="21" t="s">
        <v>236</v>
      </c>
      <c r="D943" s="22" t="s">
        <v>1427</v>
      </c>
      <c r="E943" s="23">
        <v>0.44</v>
      </c>
      <c r="F943" s="24">
        <v>0</v>
      </c>
      <c r="G943" s="11">
        <v>0</v>
      </c>
      <c r="H943" s="25" t="s">
        <v>163</v>
      </c>
      <c r="I943" s="19">
        <v>1</v>
      </c>
      <c r="J943" s="31">
        <v>0.3</v>
      </c>
      <c r="K943" s="32">
        <v>2</v>
      </c>
      <c r="L943" s="32">
        <v>2</v>
      </c>
      <c r="M943" s="32">
        <v>2</v>
      </c>
      <c r="N943" s="32">
        <v>2</v>
      </c>
      <c r="O943" s="32">
        <v>2</v>
      </c>
      <c r="P943" s="32">
        <v>2</v>
      </c>
      <c r="Q943" s="32">
        <v>2</v>
      </c>
      <c r="R943" s="32">
        <v>2</v>
      </c>
      <c r="S943" s="32">
        <v>2</v>
      </c>
      <c r="AL943" s="52" t="s">
        <v>182</v>
      </c>
      <c r="AM943" t="s">
        <v>2077</v>
      </c>
      <c r="AN943">
        <v>0</v>
      </c>
      <c r="AO943">
        <v>10</v>
      </c>
      <c r="AQ943">
        <v>2</v>
      </c>
      <c r="AS943" s="52" t="s">
        <v>163</v>
      </c>
    </row>
    <row r="944" spans="2:45">
      <c r="B944" s="28" t="s">
        <v>2078</v>
      </c>
      <c r="C944" s="21" t="s">
        <v>236</v>
      </c>
      <c r="D944" s="22" t="s">
        <v>356</v>
      </c>
      <c r="E944" s="23">
        <v>0.44</v>
      </c>
      <c r="F944" s="24">
        <v>0</v>
      </c>
      <c r="G944" s="11">
        <v>0</v>
      </c>
      <c r="H944" s="25" t="s">
        <v>163</v>
      </c>
      <c r="I944" s="19">
        <v>1</v>
      </c>
      <c r="J944" s="31">
        <v>0.3</v>
      </c>
      <c r="K944" s="32">
        <v>2</v>
      </c>
      <c r="L944" s="32">
        <v>2</v>
      </c>
      <c r="M944" s="32">
        <v>2</v>
      </c>
      <c r="N944" s="32">
        <v>2</v>
      </c>
      <c r="O944" s="32">
        <v>2</v>
      </c>
      <c r="P944" s="32">
        <v>2</v>
      </c>
      <c r="Q944" s="32">
        <v>2</v>
      </c>
      <c r="R944" s="32">
        <v>2</v>
      </c>
      <c r="S944" s="32">
        <v>2</v>
      </c>
      <c r="AL944" s="52" t="s">
        <v>182</v>
      </c>
      <c r="AM944" t="s">
        <v>2077</v>
      </c>
      <c r="AN944">
        <v>11</v>
      </c>
      <c r="AO944">
        <v>999</v>
      </c>
      <c r="AQ944">
        <v>1</v>
      </c>
      <c r="AS944" s="52" t="s">
        <v>163</v>
      </c>
    </row>
    <row r="945" spans="2:45">
      <c r="B945" s="28" t="s">
        <v>2079</v>
      </c>
      <c r="C945" s="21" t="s">
        <v>236</v>
      </c>
      <c r="D945" s="22" t="s">
        <v>438</v>
      </c>
      <c r="E945" s="23">
        <v>0.44</v>
      </c>
      <c r="F945" s="24">
        <v>0</v>
      </c>
      <c r="G945" s="11">
        <v>0</v>
      </c>
      <c r="H945" s="25" t="s">
        <v>163</v>
      </c>
      <c r="I945" s="19">
        <v>1</v>
      </c>
      <c r="J945" s="31">
        <v>0.3</v>
      </c>
      <c r="K945" s="32">
        <v>2</v>
      </c>
      <c r="L945" s="32">
        <v>2</v>
      </c>
      <c r="M945" s="32">
        <v>2</v>
      </c>
      <c r="N945" s="32">
        <v>2</v>
      </c>
      <c r="O945" s="32">
        <v>2</v>
      </c>
      <c r="P945" s="32">
        <v>2</v>
      </c>
      <c r="Q945" s="32">
        <v>2</v>
      </c>
      <c r="R945" s="32">
        <v>2</v>
      </c>
      <c r="S945" s="32">
        <v>2</v>
      </c>
      <c r="AL945" s="52" t="s">
        <v>182</v>
      </c>
      <c r="AM945" t="s">
        <v>2080</v>
      </c>
      <c r="AN945">
        <v>0</v>
      </c>
      <c r="AO945">
        <v>10</v>
      </c>
      <c r="AQ945">
        <v>2</v>
      </c>
      <c r="AS945" s="52" t="s">
        <v>163</v>
      </c>
    </row>
    <row r="946" spans="2:45">
      <c r="B946" s="28" t="s">
        <v>2081</v>
      </c>
      <c r="C946" s="21" t="s">
        <v>236</v>
      </c>
      <c r="D946" s="22" t="s">
        <v>1433</v>
      </c>
      <c r="E946" s="23">
        <v>0.44</v>
      </c>
      <c r="F946" s="24">
        <v>0</v>
      </c>
      <c r="G946" s="11">
        <v>0</v>
      </c>
      <c r="H946" s="25" t="s">
        <v>163</v>
      </c>
      <c r="I946" s="19">
        <v>1</v>
      </c>
      <c r="J946" s="31">
        <v>0.3</v>
      </c>
      <c r="K946" s="32">
        <v>2</v>
      </c>
      <c r="L946" s="32">
        <v>2</v>
      </c>
      <c r="M946" s="32">
        <v>2</v>
      </c>
      <c r="N946" s="32">
        <v>2</v>
      </c>
      <c r="O946" s="32">
        <v>2</v>
      </c>
      <c r="P946" s="32">
        <v>2</v>
      </c>
      <c r="Q946" s="32">
        <v>2</v>
      </c>
      <c r="R946" s="32">
        <v>2</v>
      </c>
      <c r="S946" s="32">
        <v>2</v>
      </c>
      <c r="AL946" s="52" t="s">
        <v>182</v>
      </c>
      <c r="AM946" t="s">
        <v>2080</v>
      </c>
      <c r="AN946">
        <v>11</v>
      </c>
      <c r="AO946">
        <v>999</v>
      </c>
      <c r="AQ946">
        <v>1</v>
      </c>
      <c r="AS946" s="52" t="s">
        <v>163</v>
      </c>
    </row>
    <row r="947" spans="2:45">
      <c r="B947" s="28" t="s">
        <v>2082</v>
      </c>
      <c r="C947" s="21" t="s">
        <v>236</v>
      </c>
      <c r="D947" s="22" t="s">
        <v>1435</v>
      </c>
      <c r="E947" s="23">
        <v>0.44</v>
      </c>
      <c r="F947" s="24">
        <v>0</v>
      </c>
      <c r="G947" s="11">
        <v>0</v>
      </c>
      <c r="H947" s="25" t="s">
        <v>163</v>
      </c>
      <c r="I947" s="19">
        <v>1</v>
      </c>
      <c r="J947" s="31">
        <v>0.3</v>
      </c>
      <c r="K947" s="32">
        <v>2</v>
      </c>
      <c r="L947" s="32">
        <v>2</v>
      </c>
      <c r="M947" s="32">
        <v>2</v>
      </c>
      <c r="N947" s="32">
        <v>2</v>
      </c>
      <c r="O947" s="32">
        <v>2</v>
      </c>
      <c r="P947" s="32">
        <v>2</v>
      </c>
      <c r="Q947" s="32">
        <v>2</v>
      </c>
      <c r="R947" s="32">
        <v>2</v>
      </c>
      <c r="S947" s="32">
        <v>2</v>
      </c>
      <c r="AL947" s="52" t="s">
        <v>182</v>
      </c>
      <c r="AM947" t="s">
        <v>2083</v>
      </c>
      <c r="AN947">
        <v>0</v>
      </c>
      <c r="AO947">
        <v>10</v>
      </c>
      <c r="AQ947">
        <v>2</v>
      </c>
      <c r="AS947" s="52" t="s">
        <v>163</v>
      </c>
    </row>
    <row r="948" spans="2:45">
      <c r="B948" s="28" t="s">
        <v>2084</v>
      </c>
      <c r="C948" s="21" t="s">
        <v>236</v>
      </c>
      <c r="D948" s="22" t="s">
        <v>1438</v>
      </c>
      <c r="E948" s="23">
        <v>0.44</v>
      </c>
      <c r="F948" s="24">
        <v>0</v>
      </c>
      <c r="G948" s="11">
        <v>0</v>
      </c>
      <c r="H948" s="25" t="s">
        <v>163</v>
      </c>
      <c r="I948" s="19">
        <v>1</v>
      </c>
      <c r="J948" s="31">
        <v>0.3</v>
      </c>
      <c r="K948" s="32">
        <v>2</v>
      </c>
      <c r="L948" s="32">
        <v>2</v>
      </c>
      <c r="M948" s="32">
        <v>2</v>
      </c>
      <c r="N948" s="32">
        <v>2</v>
      </c>
      <c r="O948" s="32">
        <v>2</v>
      </c>
      <c r="P948" s="32">
        <v>2</v>
      </c>
      <c r="Q948" s="32">
        <v>2</v>
      </c>
      <c r="R948" s="32">
        <v>2</v>
      </c>
      <c r="S948" s="32">
        <v>2</v>
      </c>
      <c r="AL948" s="52" t="s">
        <v>182</v>
      </c>
      <c r="AM948" t="s">
        <v>2083</v>
      </c>
      <c r="AN948">
        <v>11</v>
      </c>
      <c r="AO948">
        <v>999</v>
      </c>
      <c r="AQ948">
        <v>1</v>
      </c>
      <c r="AS948" s="52" t="s">
        <v>163</v>
      </c>
    </row>
    <row r="949" spans="2:45">
      <c r="B949" s="28" t="s">
        <v>2085</v>
      </c>
      <c r="C949" s="21" t="s">
        <v>236</v>
      </c>
      <c r="D949" s="22" t="s">
        <v>1133</v>
      </c>
      <c r="E949" s="23">
        <v>0.44</v>
      </c>
      <c r="F949" s="24">
        <v>0</v>
      </c>
      <c r="G949" s="11">
        <v>0</v>
      </c>
      <c r="H949" s="25" t="s">
        <v>163</v>
      </c>
      <c r="I949" s="19">
        <v>1</v>
      </c>
      <c r="J949" s="31">
        <v>0.3</v>
      </c>
      <c r="K949" s="32">
        <v>2</v>
      </c>
      <c r="L949" s="32">
        <v>2</v>
      </c>
      <c r="M949" s="32">
        <v>2</v>
      </c>
      <c r="N949" s="32">
        <v>2</v>
      </c>
      <c r="O949" s="32">
        <v>2</v>
      </c>
      <c r="P949" s="32">
        <v>2</v>
      </c>
      <c r="Q949" s="32">
        <v>2</v>
      </c>
      <c r="R949" s="32">
        <v>2</v>
      </c>
      <c r="S949" s="32">
        <v>2</v>
      </c>
      <c r="AL949" s="52" t="s">
        <v>182</v>
      </c>
      <c r="AM949" t="s">
        <v>2086</v>
      </c>
      <c r="AN949">
        <v>0</v>
      </c>
      <c r="AO949">
        <v>10</v>
      </c>
      <c r="AQ949">
        <v>2</v>
      </c>
      <c r="AS949" s="52" t="s">
        <v>163</v>
      </c>
    </row>
    <row r="950" spans="2:45">
      <c r="B950" s="28" t="s">
        <v>2087</v>
      </c>
      <c r="C950" s="21" t="s">
        <v>236</v>
      </c>
      <c r="D950" s="22" t="s">
        <v>369</v>
      </c>
      <c r="E950" s="23">
        <v>0.44</v>
      </c>
      <c r="F950" s="24">
        <v>0</v>
      </c>
      <c r="G950" s="11">
        <v>0</v>
      </c>
      <c r="H950" s="25" t="s">
        <v>163</v>
      </c>
      <c r="I950" s="19">
        <v>1</v>
      </c>
      <c r="J950" s="31">
        <v>0.3</v>
      </c>
      <c r="K950" s="32">
        <v>2</v>
      </c>
      <c r="L950" s="32">
        <v>2</v>
      </c>
      <c r="M950" s="32">
        <v>2</v>
      </c>
      <c r="N950" s="32">
        <v>2</v>
      </c>
      <c r="O950" s="32">
        <v>2</v>
      </c>
      <c r="P950" s="32">
        <v>2</v>
      </c>
      <c r="Q950" s="32">
        <v>2</v>
      </c>
      <c r="R950" s="32">
        <v>2</v>
      </c>
      <c r="S950" s="32">
        <v>2</v>
      </c>
      <c r="AL950" s="52" t="s">
        <v>182</v>
      </c>
      <c r="AM950" t="s">
        <v>2086</v>
      </c>
      <c r="AN950">
        <v>11</v>
      </c>
      <c r="AO950">
        <v>999</v>
      </c>
      <c r="AQ950">
        <v>1</v>
      </c>
      <c r="AS950" s="52" t="s">
        <v>163</v>
      </c>
    </row>
    <row r="951" spans="2:45">
      <c r="B951" s="28" t="s">
        <v>2088</v>
      </c>
      <c r="C951" s="21" t="s">
        <v>236</v>
      </c>
      <c r="D951" s="22" t="s">
        <v>1443</v>
      </c>
      <c r="E951" s="23">
        <v>0.44</v>
      </c>
      <c r="F951" s="24">
        <v>0</v>
      </c>
      <c r="G951" s="11">
        <v>0</v>
      </c>
      <c r="H951" s="25" t="s">
        <v>163</v>
      </c>
      <c r="I951" s="19">
        <v>1</v>
      </c>
      <c r="J951" s="31">
        <v>0.3</v>
      </c>
      <c r="K951" s="32">
        <v>2</v>
      </c>
      <c r="L951" s="32">
        <v>2</v>
      </c>
      <c r="M951" s="32">
        <v>2</v>
      </c>
      <c r="N951" s="32">
        <v>2</v>
      </c>
      <c r="O951" s="32">
        <v>2</v>
      </c>
      <c r="P951" s="32">
        <v>2</v>
      </c>
      <c r="Q951" s="32">
        <v>2</v>
      </c>
      <c r="R951" s="32">
        <v>2</v>
      </c>
      <c r="S951" s="32">
        <v>2</v>
      </c>
      <c r="AL951" s="52" t="s">
        <v>182</v>
      </c>
      <c r="AM951" t="s">
        <v>2089</v>
      </c>
      <c r="AN951">
        <v>0</v>
      </c>
      <c r="AO951">
        <v>10</v>
      </c>
      <c r="AQ951">
        <v>2</v>
      </c>
      <c r="AS951" s="52" t="s">
        <v>163</v>
      </c>
    </row>
    <row r="952" spans="2:45">
      <c r="B952" s="28" t="s">
        <v>2090</v>
      </c>
      <c r="C952" s="21" t="s">
        <v>236</v>
      </c>
      <c r="D952" s="22" t="s">
        <v>1445</v>
      </c>
      <c r="E952" s="23">
        <v>0.44</v>
      </c>
      <c r="F952" s="24">
        <v>0</v>
      </c>
      <c r="G952" s="11">
        <v>0</v>
      </c>
      <c r="H952" s="25" t="s">
        <v>163</v>
      </c>
      <c r="I952" s="19">
        <v>1</v>
      </c>
      <c r="J952" s="31">
        <v>0.3</v>
      </c>
      <c r="K952" s="32">
        <v>2</v>
      </c>
      <c r="L952" s="32">
        <v>2</v>
      </c>
      <c r="M952" s="32">
        <v>2</v>
      </c>
      <c r="N952" s="32">
        <v>2</v>
      </c>
      <c r="O952" s="32">
        <v>2</v>
      </c>
      <c r="P952" s="32">
        <v>2</v>
      </c>
      <c r="Q952" s="32">
        <v>2</v>
      </c>
      <c r="R952" s="32">
        <v>2</v>
      </c>
      <c r="S952" s="32">
        <v>2</v>
      </c>
      <c r="AL952" s="52" t="s">
        <v>182</v>
      </c>
      <c r="AM952" t="s">
        <v>2089</v>
      </c>
      <c r="AN952">
        <v>11</v>
      </c>
      <c r="AO952">
        <v>999</v>
      </c>
      <c r="AQ952">
        <v>1</v>
      </c>
      <c r="AS952" s="52" t="s">
        <v>163</v>
      </c>
    </row>
    <row r="953" spans="2:45">
      <c r="B953" s="28" t="s">
        <v>2091</v>
      </c>
      <c r="C953" s="21" t="s">
        <v>236</v>
      </c>
      <c r="D953" s="22" t="s">
        <v>1448</v>
      </c>
      <c r="E953" s="23">
        <v>0.44</v>
      </c>
      <c r="F953" s="24">
        <v>0</v>
      </c>
      <c r="G953" s="11">
        <v>0</v>
      </c>
      <c r="H953" s="25" t="s">
        <v>163</v>
      </c>
      <c r="I953" s="19">
        <v>1</v>
      </c>
      <c r="J953" s="31">
        <v>0.3</v>
      </c>
      <c r="K953" s="32">
        <v>2</v>
      </c>
      <c r="L953" s="32">
        <v>2</v>
      </c>
      <c r="M953" s="32">
        <v>2</v>
      </c>
      <c r="N953" s="32">
        <v>2</v>
      </c>
      <c r="O953" s="32">
        <v>2</v>
      </c>
      <c r="P953" s="32">
        <v>2</v>
      </c>
      <c r="Q953" s="32">
        <v>2</v>
      </c>
      <c r="R953" s="32">
        <v>2</v>
      </c>
      <c r="S953" s="32">
        <v>2</v>
      </c>
      <c r="AL953" s="52" t="s">
        <v>182</v>
      </c>
      <c r="AM953" t="s">
        <v>2092</v>
      </c>
      <c r="AN953">
        <v>0</v>
      </c>
      <c r="AO953">
        <v>10</v>
      </c>
      <c r="AQ953">
        <v>2</v>
      </c>
      <c r="AS953" s="52" t="s">
        <v>163</v>
      </c>
    </row>
    <row r="954" spans="2:45">
      <c r="B954" s="28" t="s">
        <v>2093</v>
      </c>
      <c r="C954" s="21" t="s">
        <v>236</v>
      </c>
      <c r="D954" s="22" t="s">
        <v>1450</v>
      </c>
      <c r="E954" s="23">
        <v>0.44</v>
      </c>
      <c r="F954" s="24">
        <v>0</v>
      </c>
      <c r="G954" s="11">
        <v>0</v>
      </c>
      <c r="H954" s="25" t="s">
        <v>163</v>
      </c>
      <c r="I954" s="19">
        <v>1</v>
      </c>
      <c r="J954" s="31">
        <v>0.3</v>
      </c>
      <c r="K954" s="32">
        <v>2</v>
      </c>
      <c r="L954" s="32">
        <v>2</v>
      </c>
      <c r="M954" s="32">
        <v>2</v>
      </c>
      <c r="N954" s="32">
        <v>2</v>
      </c>
      <c r="O954" s="32">
        <v>2</v>
      </c>
      <c r="P954" s="32">
        <v>2</v>
      </c>
      <c r="Q954" s="32">
        <v>2</v>
      </c>
      <c r="R954" s="32">
        <v>2</v>
      </c>
      <c r="S954" s="32">
        <v>2</v>
      </c>
      <c r="AL954" s="52" t="s">
        <v>182</v>
      </c>
      <c r="AM954" t="s">
        <v>2092</v>
      </c>
      <c r="AN954">
        <v>11</v>
      </c>
      <c r="AO954">
        <v>999</v>
      </c>
      <c r="AQ954">
        <v>1</v>
      </c>
      <c r="AS954" s="52" t="s">
        <v>163</v>
      </c>
    </row>
    <row r="955" spans="2:45">
      <c r="B955" s="28" t="s">
        <v>2094</v>
      </c>
      <c r="C955" s="21" t="s">
        <v>236</v>
      </c>
      <c r="D955" s="22" t="s">
        <v>1452</v>
      </c>
      <c r="E955" s="23">
        <v>0.44</v>
      </c>
      <c r="F955" s="24">
        <v>0</v>
      </c>
      <c r="G955" s="11">
        <v>0</v>
      </c>
      <c r="H955" s="25" t="s">
        <v>163</v>
      </c>
      <c r="I955" s="19">
        <v>1</v>
      </c>
      <c r="J955" s="31">
        <v>0.3</v>
      </c>
      <c r="K955" s="32">
        <v>2</v>
      </c>
      <c r="L955" s="32">
        <v>2</v>
      </c>
      <c r="M955" s="32">
        <v>2</v>
      </c>
      <c r="N955" s="32">
        <v>2</v>
      </c>
      <c r="O955" s="32">
        <v>2</v>
      </c>
      <c r="P955" s="32">
        <v>2</v>
      </c>
      <c r="Q955" s="32">
        <v>2</v>
      </c>
      <c r="R955" s="32">
        <v>2</v>
      </c>
      <c r="S955" s="32">
        <v>2</v>
      </c>
      <c r="AL955" s="52" t="s">
        <v>182</v>
      </c>
      <c r="AM955" t="s">
        <v>2095</v>
      </c>
      <c r="AN955">
        <v>0</v>
      </c>
      <c r="AO955">
        <v>10</v>
      </c>
      <c r="AQ955">
        <v>2</v>
      </c>
      <c r="AS955" s="52" t="s">
        <v>163</v>
      </c>
    </row>
    <row r="956" spans="2:45">
      <c r="B956" s="28" t="s">
        <v>2096</v>
      </c>
      <c r="C956" s="21" t="s">
        <v>236</v>
      </c>
      <c r="D956" s="22" t="s">
        <v>1455</v>
      </c>
      <c r="E956" s="23">
        <v>0.44</v>
      </c>
      <c r="F956" s="24">
        <v>0</v>
      </c>
      <c r="G956" s="11">
        <v>0</v>
      </c>
      <c r="H956" s="25" t="s">
        <v>163</v>
      </c>
      <c r="I956" s="19">
        <v>1</v>
      </c>
      <c r="J956" s="31">
        <v>0.3</v>
      </c>
      <c r="K956" s="32">
        <v>2</v>
      </c>
      <c r="L956" s="32">
        <v>2</v>
      </c>
      <c r="M956" s="32">
        <v>2</v>
      </c>
      <c r="N956" s="32">
        <v>2</v>
      </c>
      <c r="O956" s="32">
        <v>2</v>
      </c>
      <c r="P956" s="32">
        <v>2</v>
      </c>
      <c r="Q956" s="32">
        <v>2</v>
      </c>
      <c r="R956" s="32">
        <v>2</v>
      </c>
      <c r="S956" s="32">
        <v>2</v>
      </c>
      <c r="AL956" s="52" t="s">
        <v>182</v>
      </c>
      <c r="AM956" t="s">
        <v>2095</v>
      </c>
      <c r="AN956">
        <v>11</v>
      </c>
      <c r="AO956">
        <v>999</v>
      </c>
      <c r="AQ956">
        <v>1</v>
      </c>
      <c r="AS956" s="52" t="s">
        <v>163</v>
      </c>
    </row>
    <row r="957" spans="2:45">
      <c r="B957" s="28" t="s">
        <v>2097</v>
      </c>
      <c r="C957" s="21" t="s">
        <v>236</v>
      </c>
      <c r="D957" s="22" t="s">
        <v>1458</v>
      </c>
      <c r="E957" s="23">
        <v>0.44</v>
      </c>
      <c r="F957" s="24">
        <v>0</v>
      </c>
      <c r="G957" s="11">
        <v>0</v>
      </c>
      <c r="H957" s="25" t="s">
        <v>163</v>
      </c>
      <c r="I957" s="19">
        <v>1</v>
      </c>
      <c r="J957" s="31">
        <v>0.3</v>
      </c>
      <c r="K957" s="32">
        <v>2</v>
      </c>
      <c r="L957" s="32">
        <v>2</v>
      </c>
      <c r="M957" s="32">
        <v>2</v>
      </c>
      <c r="N957" s="32">
        <v>2</v>
      </c>
      <c r="O957" s="32">
        <v>2</v>
      </c>
      <c r="P957" s="32">
        <v>2</v>
      </c>
      <c r="Q957" s="32">
        <v>2</v>
      </c>
      <c r="R957" s="32">
        <v>2</v>
      </c>
      <c r="S957" s="32">
        <v>2</v>
      </c>
      <c r="AL957" s="52" t="s">
        <v>182</v>
      </c>
      <c r="AM957" t="s">
        <v>2098</v>
      </c>
      <c r="AN957">
        <v>0</v>
      </c>
      <c r="AO957">
        <v>10</v>
      </c>
      <c r="AQ957">
        <v>2</v>
      </c>
      <c r="AS957" s="52" t="s">
        <v>163</v>
      </c>
    </row>
    <row r="958" spans="2:45">
      <c r="B958" s="28" t="s">
        <v>2099</v>
      </c>
      <c r="C958" s="21" t="s">
        <v>236</v>
      </c>
      <c r="D958" s="22" t="s">
        <v>1460</v>
      </c>
      <c r="E958" s="23">
        <v>0.44</v>
      </c>
      <c r="F958" s="24">
        <v>0</v>
      </c>
      <c r="G958" s="11">
        <v>0</v>
      </c>
      <c r="H958" s="25" t="s">
        <v>163</v>
      </c>
      <c r="I958" s="19">
        <v>1</v>
      </c>
      <c r="J958" s="31">
        <v>0.3</v>
      </c>
      <c r="K958" s="32">
        <v>2</v>
      </c>
      <c r="L958" s="32">
        <v>2</v>
      </c>
      <c r="M958" s="32">
        <v>2</v>
      </c>
      <c r="N958" s="32">
        <v>2</v>
      </c>
      <c r="O958" s="32">
        <v>2</v>
      </c>
      <c r="P958" s="32">
        <v>2</v>
      </c>
      <c r="Q958" s="32">
        <v>2</v>
      </c>
      <c r="R958" s="32">
        <v>2</v>
      </c>
      <c r="S958" s="32">
        <v>2</v>
      </c>
      <c r="AL958" s="52" t="s">
        <v>182</v>
      </c>
      <c r="AM958" t="s">
        <v>2098</v>
      </c>
      <c r="AN958">
        <v>11</v>
      </c>
      <c r="AO958">
        <v>999</v>
      </c>
      <c r="AQ958">
        <v>1</v>
      </c>
      <c r="AS958" s="52" t="s">
        <v>163</v>
      </c>
    </row>
    <row r="959" spans="2:45">
      <c r="B959" s="28" t="s">
        <v>2100</v>
      </c>
      <c r="C959" s="21" t="s">
        <v>236</v>
      </c>
      <c r="D959" s="22" t="s">
        <v>1463</v>
      </c>
      <c r="E959" s="23">
        <v>0.44</v>
      </c>
      <c r="F959" s="24">
        <v>0</v>
      </c>
      <c r="G959" s="11">
        <v>0</v>
      </c>
      <c r="H959" s="25" t="s">
        <v>163</v>
      </c>
      <c r="I959" s="19">
        <v>1</v>
      </c>
      <c r="J959" s="31">
        <v>0.3</v>
      </c>
      <c r="K959" s="32">
        <v>2</v>
      </c>
      <c r="L959" s="32">
        <v>2</v>
      </c>
      <c r="M959" s="32">
        <v>2</v>
      </c>
      <c r="N959" s="32">
        <v>2</v>
      </c>
      <c r="O959" s="32">
        <v>2</v>
      </c>
      <c r="P959" s="32">
        <v>2</v>
      </c>
      <c r="Q959" s="32">
        <v>2</v>
      </c>
      <c r="R959" s="32">
        <v>2</v>
      </c>
      <c r="S959" s="32">
        <v>2</v>
      </c>
      <c r="AL959" s="52" t="s">
        <v>182</v>
      </c>
      <c r="AM959" t="s">
        <v>2101</v>
      </c>
      <c r="AN959">
        <v>0</v>
      </c>
      <c r="AO959">
        <v>10</v>
      </c>
      <c r="AQ959">
        <v>2</v>
      </c>
      <c r="AS959" s="52" t="s">
        <v>163</v>
      </c>
    </row>
    <row r="960" spans="2:45">
      <c r="B960" s="28" t="s">
        <v>2102</v>
      </c>
      <c r="C960" s="21" t="s">
        <v>236</v>
      </c>
      <c r="D960" s="22" t="s">
        <v>1466</v>
      </c>
      <c r="E960" s="23">
        <v>0.44</v>
      </c>
      <c r="F960" s="24">
        <v>0</v>
      </c>
      <c r="G960" s="11">
        <v>0</v>
      </c>
      <c r="H960" s="25" t="s">
        <v>163</v>
      </c>
      <c r="I960" s="19">
        <v>1</v>
      </c>
      <c r="J960" s="31">
        <v>0.3</v>
      </c>
      <c r="K960" s="32">
        <v>2</v>
      </c>
      <c r="L960" s="32">
        <v>2</v>
      </c>
      <c r="M960" s="32">
        <v>2</v>
      </c>
      <c r="N960" s="32">
        <v>2</v>
      </c>
      <c r="O960" s="32">
        <v>2</v>
      </c>
      <c r="P960" s="32">
        <v>2</v>
      </c>
      <c r="Q960" s="32">
        <v>2</v>
      </c>
      <c r="R960" s="32">
        <v>2</v>
      </c>
      <c r="S960" s="32">
        <v>2</v>
      </c>
      <c r="AL960" s="52" t="s">
        <v>182</v>
      </c>
      <c r="AM960" t="s">
        <v>2101</v>
      </c>
      <c r="AN960">
        <v>11</v>
      </c>
      <c r="AO960">
        <v>999</v>
      </c>
      <c r="AQ960">
        <v>1</v>
      </c>
      <c r="AS960" s="52" t="s">
        <v>163</v>
      </c>
    </row>
    <row r="961" spans="2:45">
      <c r="B961" s="28" t="s">
        <v>2103</v>
      </c>
      <c r="C961" s="21" t="s">
        <v>236</v>
      </c>
      <c r="D961" s="22" t="s">
        <v>383</v>
      </c>
      <c r="E961" s="23">
        <v>0.44</v>
      </c>
      <c r="F961" s="24">
        <v>0</v>
      </c>
      <c r="G961" s="11">
        <v>0</v>
      </c>
      <c r="H961" s="25" t="s">
        <v>163</v>
      </c>
      <c r="I961" s="19">
        <v>1</v>
      </c>
      <c r="J961" s="31">
        <v>0.3</v>
      </c>
      <c r="K961" s="32">
        <v>2</v>
      </c>
      <c r="L961" s="32">
        <v>2</v>
      </c>
      <c r="M961" s="32">
        <v>2</v>
      </c>
      <c r="N961" s="32">
        <v>2</v>
      </c>
      <c r="O961" s="32">
        <v>2</v>
      </c>
      <c r="P961" s="32">
        <v>2</v>
      </c>
      <c r="Q961" s="32">
        <v>2</v>
      </c>
      <c r="R961" s="32">
        <v>2</v>
      </c>
      <c r="S961" s="32">
        <v>2</v>
      </c>
      <c r="AL961" s="52" t="s">
        <v>182</v>
      </c>
      <c r="AM961" t="s">
        <v>851</v>
      </c>
      <c r="AN961">
        <v>0</v>
      </c>
      <c r="AO961">
        <v>10</v>
      </c>
      <c r="AQ961">
        <v>2</v>
      </c>
      <c r="AS961" s="52" t="s">
        <v>163</v>
      </c>
    </row>
    <row r="962" spans="2:45">
      <c r="B962" s="28" t="s">
        <v>2104</v>
      </c>
      <c r="C962" s="21" t="s">
        <v>236</v>
      </c>
      <c r="D962" s="22" t="s">
        <v>1471</v>
      </c>
      <c r="E962" s="23">
        <v>0.44</v>
      </c>
      <c r="F962" s="24">
        <v>0</v>
      </c>
      <c r="G962" s="11">
        <v>0</v>
      </c>
      <c r="H962" s="25" t="s">
        <v>163</v>
      </c>
      <c r="I962" s="19">
        <v>1</v>
      </c>
      <c r="J962" s="31">
        <v>0.3</v>
      </c>
      <c r="K962" s="32">
        <v>2</v>
      </c>
      <c r="L962" s="32">
        <v>2</v>
      </c>
      <c r="M962" s="32">
        <v>2</v>
      </c>
      <c r="N962" s="32">
        <v>2</v>
      </c>
      <c r="O962" s="32">
        <v>2</v>
      </c>
      <c r="P962" s="32">
        <v>2</v>
      </c>
      <c r="Q962" s="32">
        <v>2</v>
      </c>
      <c r="R962" s="32">
        <v>2</v>
      </c>
      <c r="S962" s="32">
        <v>2</v>
      </c>
      <c r="AL962" s="52" t="s">
        <v>182</v>
      </c>
      <c r="AM962" t="s">
        <v>851</v>
      </c>
      <c r="AN962">
        <v>11</v>
      </c>
      <c r="AO962">
        <v>999</v>
      </c>
      <c r="AQ962">
        <v>1</v>
      </c>
      <c r="AS962" s="52" t="s">
        <v>163</v>
      </c>
    </row>
    <row r="963" spans="2:45">
      <c r="B963" s="28" t="s">
        <v>2105</v>
      </c>
      <c r="C963" s="21" t="s">
        <v>236</v>
      </c>
      <c r="D963" s="22" t="s">
        <v>1473</v>
      </c>
      <c r="E963" s="23">
        <v>0.44</v>
      </c>
      <c r="F963" s="24">
        <v>0</v>
      </c>
      <c r="G963" s="11">
        <v>0</v>
      </c>
      <c r="H963" s="25" t="s">
        <v>163</v>
      </c>
      <c r="I963" s="19">
        <v>1</v>
      </c>
      <c r="J963" s="31">
        <v>0.3</v>
      </c>
      <c r="K963" s="32">
        <v>2</v>
      </c>
      <c r="L963" s="32">
        <v>2</v>
      </c>
      <c r="M963" s="32">
        <v>2</v>
      </c>
      <c r="N963" s="32">
        <v>2</v>
      </c>
      <c r="O963" s="32">
        <v>2</v>
      </c>
      <c r="P963" s="32">
        <v>2</v>
      </c>
      <c r="Q963" s="32">
        <v>2</v>
      </c>
      <c r="R963" s="32">
        <v>2</v>
      </c>
      <c r="S963" s="32">
        <v>2</v>
      </c>
      <c r="AL963" s="52" t="s">
        <v>182</v>
      </c>
      <c r="AM963" t="s">
        <v>2106</v>
      </c>
      <c r="AN963">
        <v>0</v>
      </c>
      <c r="AO963">
        <v>10</v>
      </c>
      <c r="AQ963">
        <v>2</v>
      </c>
      <c r="AS963" s="52" t="s">
        <v>163</v>
      </c>
    </row>
    <row r="964" spans="2:45">
      <c r="B964" s="28" t="s">
        <v>2107</v>
      </c>
      <c r="C964" s="21" t="s">
        <v>236</v>
      </c>
      <c r="D964" s="22" t="s">
        <v>1476</v>
      </c>
      <c r="E964" s="23">
        <v>0.44</v>
      </c>
      <c r="F964" s="24">
        <v>0</v>
      </c>
      <c r="G964" s="11">
        <v>0</v>
      </c>
      <c r="H964" s="25" t="s">
        <v>163</v>
      </c>
      <c r="I964" s="19">
        <v>1</v>
      </c>
      <c r="J964" s="31">
        <v>0.3</v>
      </c>
      <c r="K964" s="32">
        <v>2</v>
      </c>
      <c r="L964" s="32">
        <v>2</v>
      </c>
      <c r="M964" s="32">
        <v>2</v>
      </c>
      <c r="N964" s="32">
        <v>2</v>
      </c>
      <c r="O964" s="32">
        <v>2</v>
      </c>
      <c r="P964" s="32">
        <v>2</v>
      </c>
      <c r="Q964" s="32">
        <v>2</v>
      </c>
      <c r="R964" s="32">
        <v>2</v>
      </c>
      <c r="S964" s="32">
        <v>2</v>
      </c>
      <c r="AL964" s="52" t="s">
        <v>182</v>
      </c>
      <c r="AM964" t="s">
        <v>2106</v>
      </c>
      <c r="AN964">
        <v>11</v>
      </c>
      <c r="AO964">
        <v>999</v>
      </c>
      <c r="AQ964">
        <v>1</v>
      </c>
      <c r="AS964" s="52" t="s">
        <v>163</v>
      </c>
    </row>
    <row r="965" spans="2:45">
      <c r="B965" s="28" t="s">
        <v>2108</v>
      </c>
      <c r="C965" s="21" t="s">
        <v>236</v>
      </c>
      <c r="D965" s="22" t="s">
        <v>1479</v>
      </c>
      <c r="E965" s="23">
        <v>0.44</v>
      </c>
      <c r="F965" s="24">
        <v>0</v>
      </c>
      <c r="G965" s="11">
        <v>0</v>
      </c>
      <c r="H965" s="25" t="s">
        <v>163</v>
      </c>
      <c r="I965" s="19">
        <v>1</v>
      </c>
      <c r="J965" s="31">
        <v>0.3</v>
      </c>
      <c r="K965" s="32">
        <v>2</v>
      </c>
      <c r="L965" s="32">
        <v>2</v>
      </c>
      <c r="M965" s="32">
        <v>2</v>
      </c>
      <c r="N965" s="32">
        <v>2</v>
      </c>
      <c r="O965" s="32">
        <v>2</v>
      </c>
      <c r="P965" s="32">
        <v>2</v>
      </c>
      <c r="Q965" s="32">
        <v>2</v>
      </c>
      <c r="R965" s="32">
        <v>2</v>
      </c>
      <c r="S965" s="32">
        <v>2</v>
      </c>
      <c r="AL965" s="52" t="s">
        <v>182</v>
      </c>
      <c r="AM965" t="s">
        <v>1582</v>
      </c>
      <c r="AN965">
        <v>0</v>
      </c>
      <c r="AO965">
        <v>10</v>
      </c>
      <c r="AQ965">
        <v>2</v>
      </c>
      <c r="AS965" s="52" t="s">
        <v>163</v>
      </c>
    </row>
    <row r="966" spans="2:45">
      <c r="B966" s="28" t="s">
        <v>2109</v>
      </c>
      <c r="C966" s="21" t="s">
        <v>236</v>
      </c>
      <c r="D966" s="22" t="s">
        <v>1482</v>
      </c>
      <c r="E966" s="23">
        <v>0.44</v>
      </c>
      <c r="F966" s="24">
        <v>0</v>
      </c>
      <c r="G966" s="11">
        <v>0</v>
      </c>
      <c r="H966" s="25" t="s">
        <v>163</v>
      </c>
      <c r="I966" s="19">
        <v>1</v>
      </c>
      <c r="J966" s="31">
        <v>0.3</v>
      </c>
      <c r="K966" s="32">
        <v>2</v>
      </c>
      <c r="L966" s="32">
        <v>2</v>
      </c>
      <c r="M966" s="32">
        <v>2</v>
      </c>
      <c r="N966" s="32">
        <v>2</v>
      </c>
      <c r="O966" s="32">
        <v>2</v>
      </c>
      <c r="P966" s="32">
        <v>2</v>
      </c>
      <c r="Q966" s="32">
        <v>2</v>
      </c>
      <c r="R966" s="32">
        <v>2</v>
      </c>
      <c r="S966" s="32">
        <v>2</v>
      </c>
      <c r="AL966" s="52" t="s">
        <v>182</v>
      </c>
      <c r="AM966" t="s">
        <v>1582</v>
      </c>
      <c r="AN966">
        <v>11</v>
      </c>
      <c r="AO966">
        <v>999</v>
      </c>
      <c r="AQ966">
        <v>1</v>
      </c>
      <c r="AS966" s="52" t="s">
        <v>163</v>
      </c>
    </row>
    <row r="967" spans="2:45">
      <c r="B967" s="28" t="s">
        <v>2110</v>
      </c>
      <c r="C967" s="21" t="s">
        <v>236</v>
      </c>
      <c r="D967" s="22" t="s">
        <v>1485</v>
      </c>
      <c r="E967" s="23">
        <v>0.44</v>
      </c>
      <c r="F967" s="24">
        <v>0</v>
      </c>
      <c r="G967" s="11">
        <v>0</v>
      </c>
      <c r="H967" s="25" t="s">
        <v>163</v>
      </c>
      <c r="I967" s="19">
        <v>1</v>
      </c>
      <c r="J967" s="31">
        <v>0.3</v>
      </c>
      <c r="K967" s="32">
        <v>2</v>
      </c>
      <c r="L967" s="32">
        <v>2</v>
      </c>
      <c r="M967" s="32">
        <v>2</v>
      </c>
      <c r="N967" s="32">
        <v>2</v>
      </c>
      <c r="O967" s="32">
        <v>2</v>
      </c>
      <c r="P967" s="32">
        <v>2</v>
      </c>
      <c r="Q967" s="32">
        <v>2</v>
      </c>
      <c r="R967" s="32">
        <v>2</v>
      </c>
      <c r="S967" s="32">
        <v>2</v>
      </c>
      <c r="AL967" s="52" t="s">
        <v>182</v>
      </c>
      <c r="AM967" t="s">
        <v>858</v>
      </c>
      <c r="AN967">
        <v>0</v>
      </c>
      <c r="AO967">
        <v>10</v>
      </c>
      <c r="AQ967">
        <v>2</v>
      </c>
      <c r="AS967" s="52" t="s">
        <v>163</v>
      </c>
    </row>
    <row r="968" spans="2:45">
      <c r="B968" s="28" t="s">
        <v>2111</v>
      </c>
      <c r="C968" s="21" t="s">
        <v>236</v>
      </c>
      <c r="D968" s="22" t="s">
        <v>1487</v>
      </c>
      <c r="E968" s="23">
        <v>0.44</v>
      </c>
      <c r="F968" s="24">
        <v>0</v>
      </c>
      <c r="G968" s="11">
        <v>0</v>
      </c>
      <c r="H968" s="25" t="s">
        <v>163</v>
      </c>
      <c r="I968" s="19">
        <v>1</v>
      </c>
      <c r="J968" s="31">
        <v>0.3</v>
      </c>
      <c r="K968" s="32">
        <v>2</v>
      </c>
      <c r="L968" s="32">
        <v>2</v>
      </c>
      <c r="M968" s="32">
        <v>2</v>
      </c>
      <c r="N968" s="32">
        <v>2</v>
      </c>
      <c r="O968" s="32">
        <v>2</v>
      </c>
      <c r="P968" s="32">
        <v>2</v>
      </c>
      <c r="Q968" s="32">
        <v>2</v>
      </c>
      <c r="R968" s="32">
        <v>2</v>
      </c>
      <c r="S968" s="32">
        <v>2</v>
      </c>
      <c r="AL968" s="52" t="s">
        <v>182</v>
      </c>
      <c r="AM968" t="s">
        <v>858</v>
      </c>
      <c r="AN968">
        <v>11</v>
      </c>
      <c r="AO968">
        <v>999</v>
      </c>
      <c r="AQ968">
        <v>1</v>
      </c>
      <c r="AS968" s="52" t="s">
        <v>163</v>
      </c>
    </row>
    <row r="969" spans="2:45">
      <c r="B969" s="28" t="s">
        <v>2112</v>
      </c>
      <c r="C969" s="21" t="s">
        <v>236</v>
      </c>
      <c r="D969" s="22" t="s">
        <v>1489</v>
      </c>
      <c r="E969" s="23">
        <v>0.44</v>
      </c>
      <c r="F969" s="24">
        <v>0</v>
      </c>
      <c r="G969" s="11">
        <v>0</v>
      </c>
      <c r="H969" s="25" t="s">
        <v>163</v>
      </c>
      <c r="I969" s="19">
        <v>1</v>
      </c>
      <c r="J969" s="31">
        <v>0.3</v>
      </c>
      <c r="K969" s="32">
        <v>2</v>
      </c>
      <c r="L969" s="32">
        <v>2</v>
      </c>
      <c r="M969" s="32">
        <v>2</v>
      </c>
      <c r="N969" s="32">
        <v>2</v>
      </c>
      <c r="O969" s="32">
        <v>2</v>
      </c>
      <c r="P969" s="32">
        <v>2</v>
      </c>
      <c r="Q969" s="32">
        <v>2</v>
      </c>
      <c r="R969" s="32">
        <v>2</v>
      </c>
      <c r="S969" s="32">
        <v>2</v>
      </c>
      <c r="AL969" s="52" t="s">
        <v>182</v>
      </c>
      <c r="AM969" t="s">
        <v>2113</v>
      </c>
      <c r="AN969">
        <v>0</v>
      </c>
      <c r="AO969">
        <v>10</v>
      </c>
      <c r="AQ969">
        <v>2</v>
      </c>
      <c r="AS969" s="52" t="s">
        <v>163</v>
      </c>
    </row>
    <row r="970" spans="2:45">
      <c r="B970" s="28" t="s">
        <v>2114</v>
      </c>
      <c r="C970" s="21" t="s">
        <v>236</v>
      </c>
      <c r="D970" s="22" t="s">
        <v>1492</v>
      </c>
      <c r="E970" s="23">
        <v>0.44</v>
      </c>
      <c r="F970" s="24">
        <v>0</v>
      </c>
      <c r="G970" s="11">
        <v>0</v>
      </c>
      <c r="H970" s="25" t="s">
        <v>163</v>
      </c>
      <c r="I970" s="19">
        <v>1</v>
      </c>
      <c r="J970" s="31">
        <v>0.3</v>
      </c>
      <c r="K970" s="32">
        <v>2</v>
      </c>
      <c r="L970" s="32">
        <v>2</v>
      </c>
      <c r="M970" s="32">
        <v>2</v>
      </c>
      <c r="N970" s="32">
        <v>2</v>
      </c>
      <c r="O970" s="32">
        <v>2</v>
      </c>
      <c r="P970" s="32">
        <v>2</v>
      </c>
      <c r="Q970" s="32">
        <v>2</v>
      </c>
      <c r="R970" s="32">
        <v>2</v>
      </c>
      <c r="S970" s="32">
        <v>2</v>
      </c>
      <c r="AL970" s="52" t="s">
        <v>182</v>
      </c>
      <c r="AM970" t="s">
        <v>2113</v>
      </c>
      <c r="AN970">
        <v>11</v>
      </c>
      <c r="AO970">
        <v>999</v>
      </c>
      <c r="AQ970">
        <v>1</v>
      </c>
      <c r="AS970" s="52" t="s">
        <v>163</v>
      </c>
    </row>
    <row r="971" spans="2:45">
      <c r="B971" s="28" t="s">
        <v>2115</v>
      </c>
      <c r="C971" s="21" t="s">
        <v>236</v>
      </c>
      <c r="D971" s="22" t="s">
        <v>460</v>
      </c>
      <c r="E971" s="23">
        <v>0.44</v>
      </c>
      <c r="F971" s="24">
        <v>0</v>
      </c>
      <c r="G971" s="11">
        <v>0</v>
      </c>
      <c r="H971" s="25" t="s">
        <v>163</v>
      </c>
      <c r="I971" s="19">
        <v>1</v>
      </c>
      <c r="J971" s="31">
        <v>0.3</v>
      </c>
      <c r="K971" s="32">
        <v>2</v>
      </c>
      <c r="L971" s="32">
        <v>2</v>
      </c>
      <c r="M971" s="32">
        <v>2</v>
      </c>
      <c r="N971" s="32">
        <v>2</v>
      </c>
      <c r="O971" s="32">
        <v>2</v>
      </c>
      <c r="P971" s="32">
        <v>2</v>
      </c>
      <c r="Q971" s="32">
        <v>2</v>
      </c>
      <c r="R971" s="32">
        <v>2</v>
      </c>
      <c r="S971" s="32">
        <v>2</v>
      </c>
      <c r="AL971" s="52" t="s">
        <v>182</v>
      </c>
      <c r="AM971" t="s">
        <v>2116</v>
      </c>
      <c r="AN971">
        <v>0</v>
      </c>
      <c r="AO971">
        <v>10</v>
      </c>
      <c r="AQ971">
        <v>2</v>
      </c>
      <c r="AS971" s="52" t="s">
        <v>163</v>
      </c>
    </row>
    <row r="972" spans="2:45">
      <c r="B972" s="28" t="s">
        <v>2117</v>
      </c>
      <c r="C972" s="21" t="s">
        <v>236</v>
      </c>
      <c r="D972" s="22" t="s">
        <v>416</v>
      </c>
      <c r="E972" s="23">
        <v>0.44</v>
      </c>
      <c r="F972" s="24">
        <v>0</v>
      </c>
      <c r="G972" s="11">
        <v>0</v>
      </c>
      <c r="H972" s="25" t="s">
        <v>163</v>
      </c>
      <c r="I972" s="19">
        <v>1</v>
      </c>
      <c r="J972" s="31">
        <v>0.3</v>
      </c>
      <c r="K972" s="32">
        <v>2</v>
      </c>
      <c r="L972" s="32">
        <v>2</v>
      </c>
      <c r="M972" s="32">
        <v>2</v>
      </c>
      <c r="N972" s="32">
        <v>2</v>
      </c>
      <c r="O972" s="32">
        <v>2</v>
      </c>
      <c r="P972" s="32">
        <v>2</v>
      </c>
      <c r="Q972" s="32">
        <v>2</v>
      </c>
      <c r="R972" s="32">
        <v>2</v>
      </c>
      <c r="S972" s="32">
        <v>2</v>
      </c>
      <c r="AL972" s="52" t="s">
        <v>182</v>
      </c>
      <c r="AM972" t="s">
        <v>2116</v>
      </c>
      <c r="AN972">
        <v>11</v>
      </c>
      <c r="AO972">
        <v>999</v>
      </c>
      <c r="AQ972">
        <v>1</v>
      </c>
      <c r="AS972" s="52" t="s">
        <v>163</v>
      </c>
    </row>
    <row r="973" spans="2:45">
      <c r="B973" s="28" t="s">
        <v>2118</v>
      </c>
      <c r="C973" s="21" t="s">
        <v>236</v>
      </c>
      <c r="D973" s="22" t="s">
        <v>418</v>
      </c>
      <c r="E973" s="23">
        <v>0.44</v>
      </c>
      <c r="F973" s="24">
        <v>0</v>
      </c>
      <c r="G973" s="11">
        <v>0</v>
      </c>
      <c r="H973" s="25" t="s">
        <v>163</v>
      </c>
      <c r="I973" s="19">
        <v>1</v>
      </c>
      <c r="J973" s="31">
        <v>0.3</v>
      </c>
      <c r="K973" s="32">
        <v>2</v>
      </c>
      <c r="L973" s="32">
        <v>2</v>
      </c>
      <c r="M973" s="32">
        <v>2</v>
      </c>
      <c r="N973" s="32">
        <v>2</v>
      </c>
      <c r="O973" s="32">
        <v>2</v>
      </c>
      <c r="P973" s="32">
        <v>2</v>
      </c>
      <c r="Q973" s="32">
        <v>2</v>
      </c>
      <c r="R973" s="32">
        <v>2</v>
      </c>
      <c r="S973" s="32">
        <v>2</v>
      </c>
      <c r="AL973" s="52" t="s">
        <v>182</v>
      </c>
      <c r="AM973" t="s">
        <v>2119</v>
      </c>
      <c r="AN973">
        <v>0</v>
      </c>
      <c r="AO973">
        <v>10</v>
      </c>
      <c r="AQ973">
        <v>2</v>
      </c>
      <c r="AS973" s="52" t="s">
        <v>163</v>
      </c>
    </row>
    <row r="974" spans="2:45">
      <c r="B974" s="28" t="s">
        <v>2120</v>
      </c>
      <c r="C974" s="21" t="s">
        <v>236</v>
      </c>
      <c r="D974" s="22" t="s">
        <v>566</v>
      </c>
      <c r="E974" s="23">
        <v>0.44</v>
      </c>
      <c r="F974" s="24">
        <v>0</v>
      </c>
      <c r="G974" s="11">
        <v>0</v>
      </c>
      <c r="H974" s="25" t="s">
        <v>163</v>
      </c>
      <c r="I974" s="19">
        <v>1</v>
      </c>
      <c r="J974" s="31">
        <v>0.3</v>
      </c>
      <c r="K974" s="32">
        <v>2</v>
      </c>
      <c r="L974" s="32">
        <v>2</v>
      </c>
      <c r="M974" s="32">
        <v>2</v>
      </c>
      <c r="N974" s="32">
        <v>2</v>
      </c>
      <c r="O974" s="32">
        <v>2</v>
      </c>
      <c r="P974" s="32">
        <v>2</v>
      </c>
      <c r="Q974" s="32">
        <v>2</v>
      </c>
      <c r="R974" s="32">
        <v>2</v>
      </c>
      <c r="S974" s="32">
        <v>2</v>
      </c>
      <c r="AL974" s="52" t="s">
        <v>182</v>
      </c>
      <c r="AM974" t="s">
        <v>2119</v>
      </c>
      <c r="AN974">
        <v>11</v>
      </c>
      <c r="AO974">
        <v>999</v>
      </c>
      <c r="AQ974">
        <v>1</v>
      </c>
      <c r="AS974" s="52" t="s">
        <v>163</v>
      </c>
    </row>
    <row r="975" spans="2:45">
      <c r="B975" s="28" t="s">
        <v>2121</v>
      </c>
      <c r="C975" s="21" t="s">
        <v>236</v>
      </c>
      <c r="D975" s="22" t="s">
        <v>1500</v>
      </c>
      <c r="E975" s="23">
        <v>0.44</v>
      </c>
      <c r="F975" s="24">
        <v>0</v>
      </c>
      <c r="G975" s="11">
        <v>0</v>
      </c>
      <c r="H975" s="25" t="s">
        <v>163</v>
      </c>
      <c r="I975" s="19">
        <v>1</v>
      </c>
      <c r="J975" s="31">
        <v>0.3</v>
      </c>
      <c r="K975" s="32">
        <v>2</v>
      </c>
      <c r="L975" s="32">
        <v>2</v>
      </c>
      <c r="M975" s="32">
        <v>2</v>
      </c>
      <c r="N975" s="32">
        <v>2</v>
      </c>
      <c r="O975" s="32">
        <v>2</v>
      </c>
      <c r="P975" s="32">
        <v>2</v>
      </c>
      <c r="Q975" s="32">
        <v>2</v>
      </c>
      <c r="R975" s="32">
        <v>2</v>
      </c>
      <c r="S975" s="32">
        <v>2</v>
      </c>
      <c r="AL975" s="52" t="s">
        <v>182</v>
      </c>
      <c r="AM975" t="s">
        <v>1110</v>
      </c>
      <c r="AN975">
        <v>0</v>
      </c>
      <c r="AO975">
        <v>10</v>
      </c>
      <c r="AQ975">
        <v>2</v>
      </c>
      <c r="AS975" s="52" t="s">
        <v>163</v>
      </c>
    </row>
    <row r="976" spans="2:45">
      <c r="B976" s="28" t="s">
        <v>2122</v>
      </c>
      <c r="C976" s="21" t="s">
        <v>236</v>
      </c>
      <c r="D976" s="22" t="s">
        <v>1503</v>
      </c>
      <c r="E976" s="23">
        <v>0.44</v>
      </c>
      <c r="F976" s="24">
        <v>0</v>
      </c>
      <c r="G976" s="11">
        <v>0</v>
      </c>
      <c r="H976" s="25" t="s">
        <v>163</v>
      </c>
      <c r="I976" s="19">
        <v>1</v>
      </c>
      <c r="J976" s="31">
        <v>0.3</v>
      </c>
      <c r="K976" s="32">
        <v>2</v>
      </c>
      <c r="L976" s="32">
        <v>2</v>
      </c>
      <c r="M976" s="32">
        <v>2</v>
      </c>
      <c r="N976" s="32">
        <v>2</v>
      </c>
      <c r="O976" s="32">
        <v>2</v>
      </c>
      <c r="P976" s="32">
        <v>2</v>
      </c>
      <c r="Q976" s="32">
        <v>2</v>
      </c>
      <c r="R976" s="32">
        <v>2</v>
      </c>
      <c r="S976" s="32">
        <v>2</v>
      </c>
      <c r="AL976" s="52" t="s">
        <v>182</v>
      </c>
      <c r="AM976" t="s">
        <v>1110</v>
      </c>
      <c r="AN976">
        <v>11</v>
      </c>
      <c r="AO976">
        <v>999</v>
      </c>
      <c r="AQ976">
        <v>1</v>
      </c>
      <c r="AS976" s="52" t="s">
        <v>163</v>
      </c>
    </row>
    <row r="977" spans="2:45">
      <c r="B977" s="28" t="s">
        <v>2123</v>
      </c>
      <c r="C977" s="21" t="s">
        <v>236</v>
      </c>
      <c r="D977" s="22" t="s">
        <v>1505</v>
      </c>
      <c r="E977" s="23">
        <v>0.44</v>
      </c>
      <c r="F977" s="24">
        <v>0</v>
      </c>
      <c r="G977" s="11">
        <v>0</v>
      </c>
      <c r="H977" s="25" t="s">
        <v>163</v>
      </c>
      <c r="I977" s="19">
        <v>1</v>
      </c>
      <c r="J977" s="31">
        <v>0.3</v>
      </c>
      <c r="K977" s="32">
        <v>2</v>
      </c>
      <c r="L977" s="32">
        <v>2</v>
      </c>
      <c r="M977" s="32">
        <v>2</v>
      </c>
      <c r="N977" s="32">
        <v>2</v>
      </c>
      <c r="O977" s="32">
        <v>2</v>
      </c>
      <c r="P977" s="32">
        <v>2</v>
      </c>
      <c r="Q977" s="32">
        <v>2</v>
      </c>
      <c r="R977" s="32">
        <v>2</v>
      </c>
      <c r="S977" s="32">
        <v>2</v>
      </c>
      <c r="AL977" s="52" t="s">
        <v>182</v>
      </c>
      <c r="AM977" t="s">
        <v>312</v>
      </c>
      <c r="AN977">
        <v>0</v>
      </c>
      <c r="AO977">
        <v>10</v>
      </c>
      <c r="AQ977">
        <v>2</v>
      </c>
      <c r="AS977" s="52" t="s">
        <v>163</v>
      </c>
    </row>
    <row r="978" spans="2:45">
      <c r="B978" s="28" t="s">
        <v>2124</v>
      </c>
      <c r="C978" s="21" t="s">
        <v>236</v>
      </c>
      <c r="D978" s="22" t="s">
        <v>1507</v>
      </c>
      <c r="E978" s="23">
        <v>0.44</v>
      </c>
      <c r="F978" s="24">
        <v>0</v>
      </c>
      <c r="G978" s="11">
        <v>0</v>
      </c>
      <c r="H978" s="25" t="s">
        <v>163</v>
      </c>
      <c r="I978" s="19">
        <v>1</v>
      </c>
      <c r="J978" s="31">
        <v>0.3</v>
      </c>
      <c r="K978" s="32">
        <v>2</v>
      </c>
      <c r="L978" s="32">
        <v>2</v>
      </c>
      <c r="M978" s="32">
        <v>2</v>
      </c>
      <c r="N978" s="32">
        <v>2</v>
      </c>
      <c r="O978" s="32">
        <v>2</v>
      </c>
      <c r="P978" s="32">
        <v>2</v>
      </c>
      <c r="Q978" s="32">
        <v>2</v>
      </c>
      <c r="R978" s="32">
        <v>2</v>
      </c>
      <c r="S978" s="32">
        <v>2</v>
      </c>
      <c r="AL978" s="52" t="s">
        <v>182</v>
      </c>
      <c r="AM978" t="s">
        <v>312</v>
      </c>
      <c r="AN978">
        <v>11</v>
      </c>
      <c r="AO978">
        <v>999</v>
      </c>
      <c r="AQ978">
        <v>1</v>
      </c>
      <c r="AS978" s="52" t="s">
        <v>163</v>
      </c>
    </row>
    <row r="979" spans="2:45">
      <c r="B979" s="28" t="s">
        <v>2125</v>
      </c>
      <c r="C979" s="21" t="s">
        <v>236</v>
      </c>
      <c r="D979" s="22" t="s">
        <v>1509</v>
      </c>
      <c r="E979" s="23">
        <v>0.44</v>
      </c>
      <c r="F979" s="24">
        <v>0</v>
      </c>
      <c r="G979" s="11">
        <v>0</v>
      </c>
      <c r="H979" s="25" t="s">
        <v>163</v>
      </c>
      <c r="I979" s="19">
        <v>1</v>
      </c>
      <c r="J979" s="31">
        <v>0.3</v>
      </c>
      <c r="K979" s="32">
        <v>2</v>
      </c>
      <c r="L979" s="32">
        <v>2</v>
      </c>
      <c r="M979" s="32">
        <v>2</v>
      </c>
      <c r="N979" s="32">
        <v>2</v>
      </c>
      <c r="O979" s="32">
        <v>2</v>
      </c>
      <c r="P979" s="32">
        <v>2</v>
      </c>
      <c r="Q979" s="32">
        <v>2</v>
      </c>
      <c r="R979" s="32">
        <v>2</v>
      </c>
      <c r="S979" s="32">
        <v>2</v>
      </c>
      <c r="AL979" s="52" t="s">
        <v>182</v>
      </c>
      <c r="AM979" t="s">
        <v>2126</v>
      </c>
      <c r="AN979">
        <v>0</v>
      </c>
      <c r="AO979">
        <v>10</v>
      </c>
      <c r="AQ979">
        <v>2</v>
      </c>
      <c r="AS979" s="52" t="s">
        <v>163</v>
      </c>
    </row>
    <row r="980" spans="2:45">
      <c r="B980" s="28" t="s">
        <v>2127</v>
      </c>
      <c r="C980" s="21" t="s">
        <v>236</v>
      </c>
      <c r="D980" s="22" t="s">
        <v>1511</v>
      </c>
      <c r="E980" s="23">
        <v>0.44</v>
      </c>
      <c r="F980" s="24">
        <v>0</v>
      </c>
      <c r="G980" s="11">
        <v>0</v>
      </c>
      <c r="H980" s="25" t="s">
        <v>163</v>
      </c>
      <c r="I980" s="19">
        <v>1</v>
      </c>
      <c r="J980" s="31">
        <v>0.3</v>
      </c>
      <c r="K980" s="32">
        <v>2</v>
      </c>
      <c r="L980" s="32">
        <v>2</v>
      </c>
      <c r="M980" s="32">
        <v>2</v>
      </c>
      <c r="N980" s="32">
        <v>2</v>
      </c>
      <c r="O980" s="32">
        <v>2</v>
      </c>
      <c r="P980" s="32">
        <v>2</v>
      </c>
      <c r="Q980" s="32">
        <v>2</v>
      </c>
      <c r="R980" s="32">
        <v>2</v>
      </c>
      <c r="S980" s="32">
        <v>2</v>
      </c>
      <c r="AL980" s="52" t="s">
        <v>182</v>
      </c>
      <c r="AM980" t="s">
        <v>2126</v>
      </c>
      <c r="AN980">
        <v>11</v>
      </c>
      <c r="AO980">
        <v>999</v>
      </c>
      <c r="AQ980">
        <v>1</v>
      </c>
      <c r="AS980" s="52" t="s">
        <v>163</v>
      </c>
    </row>
    <row r="981" spans="2:45">
      <c r="B981" s="28" t="s">
        <v>2128</v>
      </c>
      <c r="C981" s="21" t="s">
        <v>236</v>
      </c>
      <c r="D981" s="22" t="s">
        <v>1514</v>
      </c>
      <c r="E981" s="23">
        <v>0.44</v>
      </c>
      <c r="F981" s="24">
        <v>0</v>
      </c>
      <c r="G981" s="11">
        <v>0</v>
      </c>
      <c r="H981" s="25" t="s">
        <v>163</v>
      </c>
      <c r="I981" s="19">
        <v>1</v>
      </c>
      <c r="J981" s="31">
        <v>0.3</v>
      </c>
      <c r="K981" s="32">
        <v>2</v>
      </c>
      <c r="L981" s="32">
        <v>2</v>
      </c>
      <c r="M981" s="32">
        <v>2</v>
      </c>
      <c r="N981" s="32">
        <v>2</v>
      </c>
      <c r="O981" s="32">
        <v>2</v>
      </c>
      <c r="P981" s="32">
        <v>2</v>
      </c>
      <c r="Q981" s="32">
        <v>2</v>
      </c>
      <c r="R981" s="32">
        <v>2</v>
      </c>
      <c r="S981" s="32">
        <v>2</v>
      </c>
      <c r="AL981" s="52" t="s">
        <v>182</v>
      </c>
      <c r="AM981" t="s">
        <v>225</v>
      </c>
      <c r="AN981">
        <v>0</v>
      </c>
      <c r="AO981">
        <v>10</v>
      </c>
      <c r="AQ981">
        <v>2</v>
      </c>
      <c r="AS981" s="52" t="s">
        <v>163</v>
      </c>
    </row>
    <row r="982" spans="2:45">
      <c r="B982" s="28" t="s">
        <v>2129</v>
      </c>
      <c r="C982" s="21" t="s">
        <v>236</v>
      </c>
      <c r="D982" s="22" t="s">
        <v>1517</v>
      </c>
      <c r="E982" s="23">
        <v>0.44</v>
      </c>
      <c r="F982" s="24">
        <v>0</v>
      </c>
      <c r="G982" s="11">
        <v>0</v>
      </c>
      <c r="H982" s="25" t="s">
        <v>163</v>
      </c>
      <c r="I982" s="19">
        <v>1</v>
      </c>
      <c r="J982" s="31">
        <v>0.3</v>
      </c>
      <c r="K982" s="32">
        <v>2</v>
      </c>
      <c r="L982" s="32">
        <v>2</v>
      </c>
      <c r="M982" s="32">
        <v>2</v>
      </c>
      <c r="N982" s="32">
        <v>2</v>
      </c>
      <c r="O982" s="32">
        <v>2</v>
      </c>
      <c r="P982" s="32">
        <v>2</v>
      </c>
      <c r="Q982" s="32">
        <v>2</v>
      </c>
      <c r="R982" s="32">
        <v>2</v>
      </c>
      <c r="S982" s="32">
        <v>2</v>
      </c>
      <c r="AL982" s="52" t="s">
        <v>182</v>
      </c>
      <c r="AM982" t="s">
        <v>225</v>
      </c>
      <c r="AN982">
        <v>11</v>
      </c>
      <c r="AO982">
        <v>999</v>
      </c>
      <c r="AQ982">
        <v>1</v>
      </c>
      <c r="AS982" s="52" t="s">
        <v>163</v>
      </c>
    </row>
    <row r="983" spans="2:45">
      <c r="B983" s="28" t="s">
        <v>2130</v>
      </c>
      <c r="C983" s="21" t="s">
        <v>236</v>
      </c>
      <c r="D983" s="22" t="s">
        <v>1520</v>
      </c>
      <c r="E983" s="23">
        <v>0.44</v>
      </c>
      <c r="F983" s="24">
        <v>0</v>
      </c>
      <c r="G983" s="11">
        <v>0</v>
      </c>
      <c r="H983" s="25" t="s">
        <v>163</v>
      </c>
      <c r="I983" s="19">
        <v>1</v>
      </c>
      <c r="J983" s="31">
        <v>0.3</v>
      </c>
      <c r="K983" s="32">
        <v>2</v>
      </c>
      <c r="L983" s="32">
        <v>2</v>
      </c>
      <c r="M983" s="32">
        <v>2</v>
      </c>
      <c r="N983" s="32">
        <v>2</v>
      </c>
      <c r="O983" s="32">
        <v>2</v>
      </c>
      <c r="P983" s="32">
        <v>2</v>
      </c>
      <c r="Q983" s="32">
        <v>2</v>
      </c>
      <c r="R983" s="32">
        <v>2</v>
      </c>
      <c r="S983" s="32">
        <v>2</v>
      </c>
      <c r="AL983" s="52" t="s">
        <v>182</v>
      </c>
      <c r="AM983" t="s">
        <v>233</v>
      </c>
      <c r="AN983">
        <v>0</v>
      </c>
      <c r="AO983">
        <v>10</v>
      </c>
      <c r="AQ983">
        <v>2</v>
      </c>
      <c r="AS983" s="52" t="s">
        <v>163</v>
      </c>
    </row>
    <row r="984" spans="2:45">
      <c r="B984" s="28" t="s">
        <v>2131</v>
      </c>
      <c r="C984" s="21" t="s">
        <v>236</v>
      </c>
      <c r="D984" s="22" t="s">
        <v>1230</v>
      </c>
      <c r="E984" s="23">
        <v>0.44</v>
      </c>
      <c r="F984" s="24">
        <v>0</v>
      </c>
      <c r="G984" s="11">
        <v>0</v>
      </c>
      <c r="H984" s="25" t="s">
        <v>163</v>
      </c>
      <c r="I984" s="19">
        <v>1</v>
      </c>
      <c r="J984" s="31">
        <v>0.3</v>
      </c>
      <c r="K984" s="32">
        <v>2</v>
      </c>
      <c r="L984" s="32">
        <v>2</v>
      </c>
      <c r="M984" s="32">
        <v>2</v>
      </c>
      <c r="N984" s="32">
        <v>2</v>
      </c>
      <c r="O984" s="32">
        <v>2</v>
      </c>
      <c r="P984" s="32">
        <v>2</v>
      </c>
      <c r="Q984" s="32">
        <v>2</v>
      </c>
      <c r="R984" s="32">
        <v>2</v>
      </c>
      <c r="S984" s="32">
        <v>2</v>
      </c>
      <c r="AL984" s="52" t="s">
        <v>182</v>
      </c>
      <c r="AM984" t="s">
        <v>233</v>
      </c>
      <c r="AN984">
        <v>11</v>
      </c>
      <c r="AO984">
        <v>999</v>
      </c>
      <c r="AQ984">
        <v>1</v>
      </c>
      <c r="AS984" s="52" t="s">
        <v>163</v>
      </c>
    </row>
    <row r="985" spans="2:45">
      <c r="B985" s="28" t="s">
        <v>2132</v>
      </c>
      <c r="C985" s="21" t="s">
        <v>236</v>
      </c>
      <c r="D985" s="22" t="s">
        <v>1524</v>
      </c>
      <c r="E985" s="23">
        <v>0.44</v>
      </c>
      <c r="F985" s="24">
        <v>0</v>
      </c>
      <c r="G985" s="11">
        <v>0</v>
      </c>
      <c r="H985" s="25" t="s">
        <v>163</v>
      </c>
      <c r="I985" s="19">
        <v>1</v>
      </c>
      <c r="J985" s="31">
        <v>0.3</v>
      </c>
      <c r="K985" s="32">
        <v>2</v>
      </c>
      <c r="L985" s="32">
        <v>2</v>
      </c>
      <c r="M985" s="32">
        <v>2</v>
      </c>
      <c r="N985" s="32">
        <v>2</v>
      </c>
      <c r="O985" s="32">
        <v>2</v>
      </c>
      <c r="P985" s="32">
        <v>2</v>
      </c>
      <c r="Q985" s="32">
        <v>2</v>
      </c>
      <c r="R985" s="32">
        <v>2</v>
      </c>
      <c r="S985" s="32">
        <v>2</v>
      </c>
      <c r="AL985" s="52" t="s">
        <v>182</v>
      </c>
      <c r="AM985" t="s">
        <v>2133</v>
      </c>
      <c r="AN985">
        <v>0</v>
      </c>
      <c r="AO985">
        <v>10</v>
      </c>
      <c r="AQ985">
        <v>2</v>
      </c>
      <c r="AS985" s="52" t="s">
        <v>163</v>
      </c>
    </row>
    <row r="986" spans="2:45">
      <c r="B986" s="28" t="s">
        <v>2134</v>
      </c>
      <c r="C986" s="21" t="s">
        <v>236</v>
      </c>
      <c r="D986" s="22" t="s">
        <v>1527</v>
      </c>
      <c r="E986" s="23">
        <v>0.44</v>
      </c>
      <c r="F986" s="24">
        <v>0</v>
      </c>
      <c r="G986" s="11">
        <v>0</v>
      </c>
      <c r="H986" s="25" t="s">
        <v>163</v>
      </c>
      <c r="I986" s="19">
        <v>1</v>
      </c>
      <c r="J986" s="31">
        <v>0.3</v>
      </c>
      <c r="K986" s="32">
        <v>2</v>
      </c>
      <c r="L986" s="32">
        <v>2</v>
      </c>
      <c r="M986" s="32">
        <v>2</v>
      </c>
      <c r="N986" s="32">
        <v>2</v>
      </c>
      <c r="O986" s="32">
        <v>2</v>
      </c>
      <c r="P986" s="32">
        <v>2</v>
      </c>
      <c r="Q986" s="32">
        <v>2</v>
      </c>
      <c r="R986" s="32">
        <v>2</v>
      </c>
      <c r="S986" s="32">
        <v>2</v>
      </c>
      <c r="AL986" s="52" t="s">
        <v>182</v>
      </c>
      <c r="AM986" t="s">
        <v>2133</v>
      </c>
      <c r="AN986">
        <v>11</v>
      </c>
      <c r="AO986">
        <v>999</v>
      </c>
      <c r="AQ986">
        <v>1</v>
      </c>
      <c r="AS986" s="52" t="s">
        <v>163</v>
      </c>
    </row>
    <row r="987" spans="2:45">
      <c r="B987" s="28" t="s">
        <v>2135</v>
      </c>
      <c r="C987" s="21" t="s">
        <v>236</v>
      </c>
      <c r="D987" s="22" t="s">
        <v>1529</v>
      </c>
      <c r="E987" s="23">
        <v>0.44</v>
      </c>
      <c r="F987" s="24">
        <v>0</v>
      </c>
      <c r="G987" s="11">
        <v>0</v>
      </c>
      <c r="H987" s="25" t="s">
        <v>163</v>
      </c>
      <c r="I987" s="19">
        <v>1</v>
      </c>
      <c r="J987" s="31">
        <v>0.3</v>
      </c>
      <c r="K987" s="32">
        <v>2</v>
      </c>
      <c r="L987" s="32">
        <v>2</v>
      </c>
      <c r="M987" s="32">
        <v>2</v>
      </c>
      <c r="N987" s="32">
        <v>2</v>
      </c>
      <c r="O987" s="32">
        <v>2</v>
      </c>
      <c r="P987" s="32">
        <v>2</v>
      </c>
      <c r="Q987" s="32">
        <v>2</v>
      </c>
      <c r="R987" s="32">
        <v>2</v>
      </c>
      <c r="S987" s="32">
        <v>2</v>
      </c>
      <c r="AL987" s="52" t="s">
        <v>182</v>
      </c>
      <c r="AM987" t="s">
        <v>2136</v>
      </c>
      <c r="AN987">
        <v>0</v>
      </c>
      <c r="AO987">
        <v>10</v>
      </c>
      <c r="AQ987">
        <v>2</v>
      </c>
      <c r="AS987" s="52" t="s">
        <v>163</v>
      </c>
    </row>
    <row r="988" spans="2:45">
      <c r="B988" s="28" t="s">
        <v>2137</v>
      </c>
      <c r="C988" s="21" t="s">
        <v>236</v>
      </c>
      <c r="D988" s="22" t="s">
        <v>439</v>
      </c>
      <c r="E988" s="23">
        <v>0.44</v>
      </c>
      <c r="F988" s="24">
        <v>0</v>
      </c>
      <c r="G988" s="11">
        <v>0</v>
      </c>
      <c r="H988" s="25" t="s">
        <v>163</v>
      </c>
      <c r="I988" s="19">
        <v>1</v>
      </c>
      <c r="J988" s="31">
        <v>0.3</v>
      </c>
      <c r="K988" s="32">
        <v>2</v>
      </c>
      <c r="L988" s="32">
        <v>2</v>
      </c>
      <c r="M988" s="32">
        <v>2</v>
      </c>
      <c r="N988" s="32">
        <v>2</v>
      </c>
      <c r="O988" s="32">
        <v>2</v>
      </c>
      <c r="P988" s="32">
        <v>2</v>
      </c>
      <c r="Q988" s="32">
        <v>2</v>
      </c>
      <c r="R988" s="32">
        <v>2</v>
      </c>
      <c r="S988" s="32">
        <v>2</v>
      </c>
      <c r="AL988" s="52" t="s">
        <v>182</v>
      </c>
      <c r="AM988" t="s">
        <v>2136</v>
      </c>
      <c r="AN988">
        <v>11</v>
      </c>
      <c r="AO988">
        <v>999</v>
      </c>
      <c r="AQ988">
        <v>1</v>
      </c>
      <c r="AS988" s="52" t="s">
        <v>163</v>
      </c>
    </row>
    <row r="989" spans="2:45">
      <c r="B989" s="28" t="s">
        <v>2138</v>
      </c>
      <c r="C989" s="21" t="s">
        <v>236</v>
      </c>
      <c r="D989" s="22" t="s">
        <v>1534</v>
      </c>
      <c r="E989" s="23">
        <v>0.44</v>
      </c>
      <c r="F989" s="24">
        <v>0</v>
      </c>
      <c r="G989" s="11">
        <v>0</v>
      </c>
      <c r="H989" s="25" t="s">
        <v>163</v>
      </c>
      <c r="I989" s="19">
        <v>1</v>
      </c>
      <c r="J989" s="31">
        <v>0.3</v>
      </c>
      <c r="K989" s="32">
        <v>2</v>
      </c>
      <c r="L989" s="32">
        <v>2</v>
      </c>
      <c r="M989" s="32">
        <v>2</v>
      </c>
      <c r="N989" s="32">
        <v>2</v>
      </c>
      <c r="O989" s="32">
        <v>2</v>
      </c>
      <c r="P989" s="32">
        <v>2</v>
      </c>
      <c r="Q989" s="32">
        <v>2</v>
      </c>
      <c r="R989" s="32">
        <v>2</v>
      </c>
      <c r="S989" s="32">
        <v>2</v>
      </c>
      <c r="AL989" s="52" t="s">
        <v>182</v>
      </c>
      <c r="AM989" t="s">
        <v>1610</v>
      </c>
      <c r="AN989">
        <v>0</v>
      </c>
      <c r="AO989">
        <v>10</v>
      </c>
      <c r="AQ989">
        <v>2</v>
      </c>
      <c r="AS989" s="52" t="s">
        <v>163</v>
      </c>
    </row>
    <row r="990" spans="2:45">
      <c r="B990" s="28" t="s">
        <v>2139</v>
      </c>
      <c r="C990" s="21" t="s">
        <v>236</v>
      </c>
      <c r="D990" s="22" t="s">
        <v>1537</v>
      </c>
      <c r="E990" s="23">
        <v>0.44</v>
      </c>
      <c r="F990" s="24">
        <v>0</v>
      </c>
      <c r="G990" s="11">
        <v>0</v>
      </c>
      <c r="H990" s="25" t="s">
        <v>163</v>
      </c>
      <c r="I990" s="19">
        <v>1</v>
      </c>
      <c r="J990" s="31">
        <v>0.3</v>
      </c>
      <c r="K990" s="32">
        <v>2</v>
      </c>
      <c r="L990" s="32">
        <v>2</v>
      </c>
      <c r="M990" s="32">
        <v>2</v>
      </c>
      <c r="N990" s="32">
        <v>2</v>
      </c>
      <c r="O990" s="32">
        <v>2</v>
      </c>
      <c r="P990" s="32">
        <v>2</v>
      </c>
      <c r="Q990" s="32">
        <v>2</v>
      </c>
      <c r="R990" s="32">
        <v>2</v>
      </c>
      <c r="S990" s="32">
        <v>2</v>
      </c>
      <c r="AL990" s="52" t="s">
        <v>182</v>
      </c>
      <c r="AM990" t="s">
        <v>1610</v>
      </c>
      <c r="AN990">
        <v>11</v>
      </c>
      <c r="AO990">
        <v>999</v>
      </c>
      <c r="AQ990">
        <v>1</v>
      </c>
      <c r="AS990" s="52" t="s">
        <v>163</v>
      </c>
    </row>
    <row r="991" spans="2:45">
      <c r="B991" s="28" t="s">
        <v>2140</v>
      </c>
      <c r="C991" s="21" t="s">
        <v>236</v>
      </c>
      <c r="D991" s="22" t="s">
        <v>1540</v>
      </c>
      <c r="E991" s="23">
        <v>0.44</v>
      </c>
      <c r="F991" s="24">
        <v>0</v>
      </c>
      <c r="G991" s="11">
        <v>0</v>
      </c>
      <c r="H991" s="25" t="s">
        <v>163</v>
      </c>
      <c r="I991" s="19">
        <v>1</v>
      </c>
      <c r="J991" s="31">
        <v>0.3</v>
      </c>
      <c r="K991" s="32">
        <v>2</v>
      </c>
      <c r="L991" s="32">
        <v>2</v>
      </c>
      <c r="M991" s="32">
        <v>2</v>
      </c>
      <c r="N991" s="32">
        <v>2</v>
      </c>
      <c r="O991" s="32">
        <v>2</v>
      </c>
      <c r="P991" s="32">
        <v>2</v>
      </c>
      <c r="Q991" s="32">
        <v>2</v>
      </c>
      <c r="R991" s="32">
        <v>2</v>
      </c>
      <c r="S991" s="32">
        <v>2</v>
      </c>
      <c r="AL991" s="52" t="s">
        <v>182</v>
      </c>
      <c r="AM991" t="s">
        <v>2141</v>
      </c>
      <c r="AN991">
        <v>0</v>
      </c>
      <c r="AO991">
        <v>10</v>
      </c>
      <c r="AQ991">
        <v>2</v>
      </c>
      <c r="AS991" s="52" t="s">
        <v>163</v>
      </c>
    </row>
    <row r="992" spans="2:45">
      <c r="B992" s="28" t="s">
        <v>2142</v>
      </c>
      <c r="C992" s="21" t="s">
        <v>236</v>
      </c>
      <c r="D992" s="22" t="s">
        <v>1543</v>
      </c>
      <c r="E992" s="23">
        <v>0.44</v>
      </c>
      <c r="F992" s="24">
        <v>0</v>
      </c>
      <c r="G992" s="11">
        <v>0</v>
      </c>
      <c r="H992" s="25" t="s">
        <v>163</v>
      </c>
      <c r="I992" s="19">
        <v>1</v>
      </c>
      <c r="J992" s="31">
        <v>0.25</v>
      </c>
      <c r="K992" s="32">
        <v>2</v>
      </c>
      <c r="L992" s="32">
        <v>2</v>
      </c>
      <c r="M992" s="32">
        <v>2</v>
      </c>
      <c r="N992" s="32">
        <v>2</v>
      </c>
      <c r="O992" s="32">
        <v>2</v>
      </c>
      <c r="P992" s="32">
        <v>2</v>
      </c>
      <c r="Q992" s="32">
        <v>2</v>
      </c>
      <c r="R992" s="32">
        <v>2</v>
      </c>
      <c r="S992" s="32">
        <v>2</v>
      </c>
      <c r="AL992" s="52" t="s">
        <v>182</v>
      </c>
      <c r="AM992" t="s">
        <v>2141</v>
      </c>
      <c r="AN992">
        <v>11</v>
      </c>
      <c r="AO992">
        <v>999</v>
      </c>
      <c r="AQ992">
        <v>1</v>
      </c>
      <c r="AS992" s="52" t="s">
        <v>163</v>
      </c>
    </row>
    <row r="993" spans="2:45">
      <c r="B993" s="28" t="s">
        <v>2143</v>
      </c>
      <c r="C993" s="21" t="s">
        <v>240</v>
      </c>
      <c r="D993" s="22" t="s">
        <v>1307</v>
      </c>
      <c r="E993" s="23">
        <v>0.3</v>
      </c>
      <c r="F993" s="24">
        <v>0</v>
      </c>
      <c r="G993" s="11">
        <v>0</v>
      </c>
      <c r="H993" s="25" t="s">
        <v>163</v>
      </c>
      <c r="I993" s="19">
        <v>1</v>
      </c>
      <c r="J993" s="31">
        <v>0.25</v>
      </c>
      <c r="K993" s="32">
        <v>1</v>
      </c>
      <c r="L993" s="32">
        <v>1</v>
      </c>
      <c r="M993" s="32">
        <v>1</v>
      </c>
      <c r="N993" s="32">
        <v>1</v>
      </c>
      <c r="O993" s="32">
        <v>1</v>
      </c>
      <c r="P993" s="32">
        <v>1</v>
      </c>
      <c r="Q993" s="32">
        <v>1</v>
      </c>
      <c r="R993" s="32">
        <v>1</v>
      </c>
      <c r="S993" s="32">
        <v>1</v>
      </c>
      <c r="AL993" s="52" t="s">
        <v>182</v>
      </c>
      <c r="AM993" t="s">
        <v>2144</v>
      </c>
      <c r="AN993">
        <v>0</v>
      </c>
      <c r="AO993">
        <v>10</v>
      </c>
      <c r="AQ993">
        <v>2</v>
      </c>
      <c r="AS993" s="52" t="s">
        <v>163</v>
      </c>
    </row>
    <row r="994" spans="2:45">
      <c r="B994" s="28" t="s">
        <v>2145</v>
      </c>
      <c r="C994" s="21" t="s">
        <v>240</v>
      </c>
      <c r="D994" s="22" t="s">
        <v>1310</v>
      </c>
      <c r="E994" s="23">
        <v>0.3</v>
      </c>
      <c r="F994" s="24">
        <v>0</v>
      </c>
      <c r="G994" s="11">
        <v>0</v>
      </c>
      <c r="H994" s="25" t="s">
        <v>163</v>
      </c>
      <c r="I994" s="19">
        <v>1</v>
      </c>
      <c r="J994" s="31">
        <v>0.25</v>
      </c>
      <c r="K994" s="32">
        <v>1</v>
      </c>
      <c r="L994" s="32">
        <v>1</v>
      </c>
      <c r="M994" s="32">
        <v>1</v>
      </c>
      <c r="N994" s="32">
        <v>1</v>
      </c>
      <c r="O994" s="32">
        <v>1</v>
      </c>
      <c r="P994" s="32">
        <v>1</v>
      </c>
      <c r="Q994" s="32">
        <v>1</v>
      </c>
      <c r="R994" s="32">
        <v>1</v>
      </c>
      <c r="S994" s="32">
        <v>1</v>
      </c>
      <c r="AL994" s="52" t="s">
        <v>182</v>
      </c>
      <c r="AM994" t="s">
        <v>2144</v>
      </c>
      <c r="AN994">
        <v>11</v>
      </c>
      <c r="AO994">
        <v>999</v>
      </c>
      <c r="AQ994">
        <v>1</v>
      </c>
      <c r="AS994" s="52" t="s">
        <v>163</v>
      </c>
    </row>
    <row r="995" spans="2:45">
      <c r="B995" s="28" t="s">
        <v>2146</v>
      </c>
      <c r="C995" s="21" t="s">
        <v>240</v>
      </c>
      <c r="D995" s="22" t="s">
        <v>1313</v>
      </c>
      <c r="E995" s="23">
        <v>0.3</v>
      </c>
      <c r="F995" s="24">
        <v>0</v>
      </c>
      <c r="G995" s="11">
        <v>0</v>
      </c>
      <c r="H995" s="25" t="s">
        <v>163</v>
      </c>
      <c r="I995" s="19">
        <v>1</v>
      </c>
      <c r="J995" s="31">
        <v>0.25</v>
      </c>
      <c r="K995" s="32">
        <v>1</v>
      </c>
      <c r="L995" s="32">
        <v>1</v>
      </c>
      <c r="M995" s="32">
        <v>1</v>
      </c>
      <c r="N995" s="32">
        <v>1</v>
      </c>
      <c r="O995" s="32">
        <v>1</v>
      </c>
      <c r="P995" s="32">
        <v>1</v>
      </c>
      <c r="Q995" s="32">
        <v>1</v>
      </c>
      <c r="R995" s="32">
        <v>1</v>
      </c>
      <c r="S995" s="32">
        <v>1</v>
      </c>
      <c r="AL995" s="52" t="s">
        <v>182</v>
      </c>
      <c r="AM995" t="s">
        <v>2147</v>
      </c>
      <c r="AN995">
        <v>0</v>
      </c>
      <c r="AO995">
        <v>10</v>
      </c>
      <c r="AQ995">
        <v>2</v>
      </c>
      <c r="AS995" s="52" t="s">
        <v>163</v>
      </c>
    </row>
    <row r="996" spans="2:45">
      <c r="B996" s="28" t="s">
        <v>2148</v>
      </c>
      <c r="C996" s="21" t="s">
        <v>240</v>
      </c>
      <c r="D996" s="22" t="s">
        <v>1552</v>
      </c>
      <c r="E996" s="23">
        <v>0.3</v>
      </c>
      <c r="F996" s="24">
        <v>0</v>
      </c>
      <c r="G996" s="11">
        <v>0</v>
      </c>
      <c r="H996" s="25" t="s">
        <v>163</v>
      </c>
      <c r="I996" s="19">
        <v>1</v>
      </c>
      <c r="J996" s="31">
        <v>0.25</v>
      </c>
      <c r="K996" s="32">
        <v>1</v>
      </c>
      <c r="L996" s="32">
        <v>1</v>
      </c>
      <c r="M996" s="32">
        <v>1</v>
      </c>
      <c r="N996" s="32">
        <v>1</v>
      </c>
      <c r="O996" s="32">
        <v>1</v>
      </c>
      <c r="P996" s="32">
        <v>1</v>
      </c>
      <c r="Q996" s="32">
        <v>1</v>
      </c>
      <c r="R996" s="32">
        <v>1</v>
      </c>
      <c r="S996" s="32">
        <v>1</v>
      </c>
      <c r="AL996" s="52" t="s">
        <v>182</v>
      </c>
      <c r="AM996" t="s">
        <v>2147</v>
      </c>
      <c r="AN996">
        <v>11</v>
      </c>
      <c r="AO996">
        <v>999</v>
      </c>
      <c r="AQ996">
        <v>1</v>
      </c>
      <c r="AS996" s="52" t="s">
        <v>163</v>
      </c>
    </row>
    <row r="997" spans="2:45">
      <c r="B997" s="28" t="s">
        <v>2149</v>
      </c>
      <c r="C997" s="21" t="s">
        <v>240</v>
      </c>
      <c r="D997" s="22" t="s">
        <v>1554</v>
      </c>
      <c r="E997" s="23">
        <v>0.3</v>
      </c>
      <c r="F997" s="24">
        <v>0</v>
      </c>
      <c r="G997" s="11">
        <v>0</v>
      </c>
      <c r="H997" s="25" t="s">
        <v>163</v>
      </c>
      <c r="I997" s="19">
        <v>1</v>
      </c>
      <c r="J997" s="31">
        <v>0.25</v>
      </c>
      <c r="K997" s="32">
        <v>1</v>
      </c>
      <c r="L997" s="32">
        <v>1</v>
      </c>
      <c r="M997" s="32">
        <v>1</v>
      </c>
      <c r="N997" s="32">
        <v>1</v>
      </c>
      <c r="O997" s="32">
        <v>1</v>
      </c>
      <c r="P997" s="32">
        <v>1</v>
      </c>
      <c r="Q997" s="32">
        <v>1</v>
      </c>
      <c r="R997" s="32">
        <v>1</v>
      </c>
      <c r="S997" s="32">
        <v>1</v>
      </c>
      <c r="AL997" s="52" t="s">
        <v>182</v>
      </c>
      <c r="AM997" t="s">
        <v>2150</v>
      </c>
      <c r="AN997">
        <v>0</v>
      </c>
      <c r="AO997">
        <v>10</v>
      </c>
      <c r="AQ997">
        <v>2</v>
      </c>
      <c r="AS997" s="52" t="s">
        <v>163</v>
      </c>
    </row>
    <row r="998" spans="2:45">
      <c r="B998" s="28" t="s">
        <v>2151</v>
      </c>
      <c r="C998" s="21" t="s">
        <v>240</v>
      </c>
      <c r="D998" s="22" t="s">
        <v>1557</v>
      </c>
      <c r="E998" s="23">
        <v>0.3</v>
      </c>
      <c r="F998" s="24">
        <v>0</v>
      </c>
      <c r="G998" s="11">
        <v>0</v>
      </c>
      <c r="H998" s="25" t="s">
        <v>163</v>
      </c>
      <c r="I998" s="19">
        <v>1</v>
      </c>
      <c r="J998" s="31">
        <v>0.25</v>
      </c>
      <c r="K998" s="32">
        <v>1</v>
      </c>
      <c r="L998" s="32">
        <v>1</v>
      </c>
      <c r="M998" s="32">
        <v>1</v>
      </c>
      <c r="N998" s="32">
        <v>1</v>
      </c>
      <c r="O998" s="32">
        <v>1</v>
      </c>
      <c r="P998" s="32">
        <v>1</v>
      </c>
      <c r="Q998" s="32">
        <v>1</v>
      </c>
      <c r="R998" s="32">
        <v>1</v>
      </c>
      <c r="S998" s="32">
        <v>1</v>
      </c>
      <c r="AL998" s="52" t="s">
        <v>182</v>
      </c>
      <c r="AM998" t="s">
        <v>2150</v>
      </c>
      <c r="AN998">
        <v>11</v>
      </c>
      <c r="AO998">
        <v>999</v>
      </c>
      <c r="AQ998">
        <v>1</v>
      </c>
      <c r="AS998" s="52" t="s">
        <v>163</v>
      </c>
    </row>
    <row r="999" spans="2:45">
      <c r="B999" s="28" t="s">
        <v>2152</v>
      </c>
      <c r="C999" s="21" t="s">
        <v>240</v>
      </c>
      <c r="D999" s="22" t="s">
        <v>1560</v>
      </c>
      <c r="E999" s="23">
        <v>0.3</v>
      </c>
      <c r="F999" s="24">
        <v>0</v>
      </c>
      <c r="G999" s="11">
        <v>0</v>
      </c>
      <c r="H999" s="25" t="s">
        <v>163</v>
      </c>
      <c r="I999" s="19">
        <v>1</v>
      </c>
      <c r="J999" s="31">
        <v>0.25</v>
      </c>
      <c r="K999" s="32">
        <v>1</v>
      </c>
      <c r="L999" s="32">
        <v>1</v>
      </c>
      <c r="M999" s="32">
        <v>1</v>
      </c>
      <c r="N999" s="32">
        <v>1</v>
      </c>
      <c r="O999" s="32">
        <v>1</v>
      </c>
      <c r="P999" s="32">
        <v>1</v>
      </c>
      <c r="Q999" s="32">
        <v>1</v>
      </c>
      <c r="R999" s="32">
        <v>1</v>
      </c>
      <c r="S999" s="32">
        <v>1</v>
      </c>
      <c r="AL999" s="52" t="s">
        <v>182</v>
      </c>
      <c r="AM999" t="s">
        <v>2153</v>
      </c>
      <c r="AN999">
        <v>0</v>
      </c>
      <c r="AO999">
        <v>10</v>
      </c>
      <c r="AQ999">
        <v>2</v>
      </c>
      <c r="AS999" s="52" t="s">
        <v>163</v>
      </c>
    </row>
    <row r="1000" spans="2:45">
      <c r="B1000" s="28" t="s">
        <v>2154</v>
      </c>
      <c r="C1000" s="21" t="s">
        <v>240</v>
      </c>
      <c r="D1000" s="22" t="s">
        <v>93</v>
      </c>
      <c r="E1000" s="23">
        <v>0.3</v>
      </c>
      <c r="F1000" s="24">
        <v>0</v>
      </c>
      <c r="G1000" s="11">
        <v>0</v>
      </c>
      <c r="H1000" s="25" t="s">
        <v>163</v>
      </c>
      <c r="I1000" s="19">
        <v>1</v>
      </c>
      <c r="J1000" s="31">
        <v>0.25</v>
      </c>
      <c r="K1000" s="32">
        <v>1</v>
      </c>
      <c r="L1000" s="32">
        <v>1</v>
      </c>
      <c r="M1000" s="32">
        <v>1</v>
      </c>
      <c r="N1000" s="32">
        <v>1</v>
      </c>
      <c r="O1000" s="32">
        <v>1</v>
      </c>
      <c r="P1000" s="32">
        <v>1</v>
      </c>
      <c r="Q1000" s="32">
        <v>1</v>
      </c>
      <c r="R1000" s="32">
        <v>1</v>
      </c>
      <c r="S1000" s="32">
        <v>1</v>
      </c>
      <c r="AL1000" s="52" t="s">
        <v>182</v>
      </c>
      <c r="AM1000" t="s">
        <v>2153</v>
      </c>
      <c r="AN1000">
        <v>11</v>
      </c>
      <c r="AO1000">
        <v>999</v>
      </c>
      <c r="AQ1000">
        <v>1</v>
      </c>
      <c r="AS1000" s="52" t="s">
        <v>163</v>
      </c>
    </row>
    <row r="1001" spans="2:45">
      <c r="B1001" s="28" t="s">
        <v>2155</v>
      </c>
      <c r="C1001" s="21" t="s">
        <v>240</v>
      </c>
      <c r="D1001" s="22" t="s">
        <v>1324</v>
      </c>
      <c r="E1001" s="23">
        <v>0.3</v>
      </c>
      <c r="F1001" s="24">
        <v>0</v>
      </c>
      <c r="G1001" s="11">
        <v>0</v>
      </c>
      <c r="H1001" s="25" t="s">
        <v>163</v>
      </c>
      <c r="I1001" s="19">
        <v>1</v>
      </c>
      <c r="J1001" s="31">
        <v>0.25</v>
      </c>
      <c r="K1001" s="32">
        <v>1</v>
      </c>
      <c r="L1001" s="32">
        <v>1</v>
      </c>
      <c r="M1001" s="32">
        <v>1</v>
      </c>
      <c r="N1001" s="32">
        <v>1</v>
      </c>
      <c r="O1001" s="32">
        <v>1</v>
      </c>
      <c r="P1001" s="32">
        <v>1</v>
      </c>
      <c r="Q1001" s="32">
        <v>1</v>
      </c>
      <c r="R1001" s="32">
        <v>1</v>
      </c>
      <c r="S1001" s="32">
        <v>1</v>
      </c>
      <c r="AL1001" s="52" t="s">
        <v>182</v>
      </c>
      <c r="AM1001" t="s">
        <v>2156</v>
      </c>
      <c r="AN1001">
        <v>0</v>
      </c>
      <c r="AO1001">
        <v>10</v>
      </c>
      <c r="AQ1001">
        <v>2</v>
      </c>
      <c r="AS1001" s="52" t="s">
        <v>163</v>
      </c>
    </row>
    <row r="1002" spans="2:45">
      <c r="B1002" s="28" t="s">
        <v>2157</v>
      </c>
      <c r="C1002" s="21" t="s">
        <v>240</v>
      </c>
      <c r="D1002" s="22" t="s">
        <v>1566</v>
      </c>
      <c r="E1002" s="23">
        <v>0.3</v>
      </c>
      <c r="F1002" s="24">
        <v>0</v>
      </c>
      <c r="G1002" s="11">
        <v>0</v>
      </c>
      <c r="H1002" s="25" t="s">
        <v>163</v>
      </c>
      <c r="I1002" s="19">
        <v>1</v>
      </c>
      <c r="J1002" s="31">
        <v>0.25</v>
      </c>
      <c r="K1002" s="32">
        <v>1</v>
      </c>
      <c r="L1002" s="32">
        <v>1</v>
      </c>
      <c r="M1002" s="32">
        <v>1</v>
      </c>
      <c r="N1002" s="32">
        <v>1</v>
      </c>
      <c r="O1002" s="32">
        <v>1</v>
      </c>
      <c r="P1002" s="32">
        <v>1</v>
      </c>
      <c r="Q1002" s="32">
        <v>1</v>
      </c>
      <c r="R1002" s="32">
        <v>1</v>
      </c>
      <c r="S1002" s="32">
        <v>1</v>
      </c>
      <c r="AL1002" s="52" t="s">
        <v>182</v>
      </c>
      <c r="AM1002" t="s">
        <v>2156</v>
      </c>
      <c r="AN1002">
        <v>11</v>
      </c>
      <c r="AO1002">
        <v>999</v>
      </c>
      <c r="AQ1002">
        <v>1</v>
      </c>
      <c r="AS1002" s="52" t="s">
        <v>163</v>
      </c>
    </row>
    <row r="1003" spans="2:45">
      <c r="B1003" s="28" t="s">
        <v>2158</v>
      </c>
      <c r="C1003" s="21" t="s">
        <v>240</v>
      </c>
      <c r="D1003" s="22" t="s">
        <v>1569</v>
      </c>
      <c r="E1003" s="23">
        <v>0.3</v>
      </c>
      <c r="F1003" s="24">
        <v>0</v>
      </c>
      <c r="G1003" s="11">
        <v>0</v>
      </c>
      <c r="H1003" s="25" t="s">
        <v>163</v>
      </c>
      <c r="I1003" s="19">
        <v>1</v>
      </c>
      <c r="J1003" s="31">
        <v>0.25</v>
      </c>
      <c r="K1003" s="32">
        <v>1</v>
      </c>
      <c r="L1003" s="32">
        <v>1</v>
      </c>
      <c r="M1003" s="32">
        <v>1</v>
      </c>
      <c r="N1003" s="32">
        <v>1</v>
      </c>
      <c r="O1003" s="32">
        <v>1</v>
      </c>
      <c r="P1003" s="32">
        <v>1</v>
      </c>
      <c r="Q1003" s="32">
        <v>1</v>
      </c>
      <c r="R1003" s="32">
        <v>1</v>
      </c>
      <c r="S1003" s="32">
        <v>1</v>
      </c>
      <c r="AL1003" s="52" t="s">
        <v>182</v>
      </c>
      <c r="AM1003" t="s">
        <v>2159</v>
      </c>
      <c r="AN1003">
        <v>0</v>
      </c>
      <c r="AO1003">
        <v>10</v>
      </c>
      <c r="AQ1003">
        <v>2</v>
      </c>
      <c r="AS1003" s="52" t="s">
        <v>163</v>
      </c>
    </row>
    <row r="1004" spans="2:45">
      <c r="B1004" s="28" t="s">
        <v>2160</v>
      </c>
      <c r="C1004" s="21" t="s">
        <v>240</v>
      </c>
      <c r="D1004" s="22" t="s">
        <v>1571</v>
      </c>
      <c r="E1004" s="23">
        <v>0.3</v>
      </c>
      <c r="F1004" s="24">
        <v>0</v>
      </c>
      <c r="G1004" s="11">
        <v>0</v>
      </c>
      <c r="H1004" s="25" t="s">
        <v>163</v>
      </c>
      <c r="I1004" s="19">
        <v>1</v>
      </c>
      <c r="J1004" s="31">
        <v>0.25</v>
      </c>
      <c r="K1004" s="32">
        <v>1</v>
      </c>
      <c r="L1004" s="32">
        <v>1</v>
      </c>
      <c r="M1004" s="32">
        <v>1</v>
      </c>
      <c r="N1004" s="32">
        <v>1</v>
      </c>
      <c r="O1004" s="32">
        <v>1</v>
      </c>
      <c r="P1004" s="32">
        <v>1</v>
      </c>
      <c r="Q1004" s="32">
        <v>1</v>
      </c>
      <c r="R1004" s="32">
        <v>1</v>
      </c>
      <c r="S1004" s="32">
        <v>1</v>
      </c>
      <c r="AL1004" s="52" t="s">
        <v>182</v>
      </c>
      <c r="AM1004" t="s">
        <v>2159</v>
      </c>
      <c r="AN1004">
        <v>11</v>
      </c>
      <c r="AO1004">
        <v>999</v>
      </c>
      <c r="AQ1004">
        <v>1</v>
      </c>
      <c r="AS1004" s="52" t="s">
        <v>163</v>
      </c>
    </row>
    <row r="1005" spans="2:45">
      <c r="B1005" s="28" t="s">
        <v>2161</v>
      </c>
      <c r="C1005" s="21" t="s">
        <v>240</v>
      </c>
      <c r="D1005" s="22" t="s">
        <v>1573</v>
      </c>
      <c r="E1005" s="23">
        <v>0.3</v>
      </c>
      <c r="F1005" s="24">
        <v>0</v>
      </c>
      <c r="G1005" s="11">
        <v>0</v>
      </c>
      <c r="H1005" s="25" t="s">
        <v>163</v>
      </c>
      <c r="I1005" s="19">
        <v>1</v>
      </c>
      <c r="J1005" s="31">
        <v>0.25</v>
      </c>
      <c r="K1005" s="32">
        <v>1</v>
      </c>
      <c r="L1005" s="32">
        <v>1</v>
      </c>
      <c r="M1005" s="32">
        <v>1</v>
      </c>
      <c r="N1005" s="32">
        <v>1</v>
      </c>
      <c r="O1005" s="32">
        <v>1</v>
      </c>
      <c r="P1005" s="32">
        <v>1</v>
      </c>
      <c r="Q1005" s="32">
        <v>1</v>
      </c>
      <c r="R1005" s="32">
        <v>1</v>
      </c>
      <c r="S1005" s="32">
        <v>1</v>
      </c>
      <c r="AL1005" s="52" t="s">
        <v>182</v>
      </c>
      <c r="AM1005" t="s">
        <v>987</v>
      </c>
      <c r="AN1005">
        <v>0</v>
      </c>
      <c r="AO1005">
        <v>10</v>
      </c>
      <c r="AQ1005">
        <v>2</v>
      </c>
      <c r="AS1005" s="52" t="s">
        <v>163</v>
      </c>
    </row>
    <row r="1006" spans="2:45">
      <c r="B1006" s="28" t="s">
        <v>2162</v>
      </c>
      <c r="C1006" s="21" t="s">
        <v>240</v>
      </c>
      <c r="D1006" s="22" t="s">
        <v>1575</v>
      </c>
      <c r="E1006" s="23">
        <v>0.3</v>
      </c>
      <c r="F1006" s="24">
        <v>0</v>
      </c>
      <c r="G1006" s="11">
        <v>0</v>
      </c>
      <c r="H1006" s="25" t="s">
        <v>163</v>
      </c>
      <c r="I1006" s="19">
        <v>1</v>
      </c>
      <c r="J1006" s="31">
        <v>0.25</v>
      </c>
      <c r="K1006" s="32">
        <v>1</v>
      </c>
      <c r="L1006" s="32">
        <v>1</v>
      </c>
      <c r="M1006" s="32">
        <v>1</v>
      </c>
      <c r="N1006" s="32">
        <v>1</v>
      </c>
      <c r="O1006" s="32">
        <v>1</v>
      </c>
      <c r="P1006" s="32">
        <v>1</v>
      </c>
      <c r="Q1006" s="32">
        <v>1</v>
      </c>
      <c r="R1006" s="32">
        <v>1</v>
      </c>
      <c r="S1006" s="32">
        <v>1</v>
      </c>
      <c r="AL1006" s="52" t="s">
        <v>182</v>
      </c>
      <c r="AM1006" t="s">
        <v>987</v>
      </c>
      <c r="AN1006">
        <v>11</v>
      </c>
      <c r="AO1006">
        <v>999</v>
      </c>
      <c r="AQ1006">
        <v>1</v>
      </c>
      <c r="AS1006" s="52" t="s">
        <v>163</v>
      </c>
    </row>
    <row r="1007" spans="2:45">
      <c r="B1007" s="28" t="s">
        <v>2163</v>
      </c>
      <c r="C1007" s="21" t="s">
        <v>240</v>
      </c>
      <c r="D1007" s="22" t="s">
        <v>1577</v>
      </c>
      <c r="E1007" s="23">
        <v>0.3</v>
      </c>
      <c r="F1007" s="24">
        <v>0</v>
      </c>
      <c r="G1007" s="11">
        <v>0</v>
      </c>
      <c r="H1007" s="25" t="s">
        <v>163</v>
      </c>
      <c r="I1007" s="19">
        <v>1</v>
      </c>
      <c r="J1007" s="31">
        <v>0.25</v>
      </c>
      <c r="K1007" s="32">
        <v>1</v>
      </c>
      <c r="L1007" s="32">
        <v>1</v>
      </c>
      <c r="M1007" s="32">
        <v>1</v>
      </c>
      <c r="N1007" s="32">
        <v>1</v>
      </c>
      <c r="O1007" s="32">
        <v>1</v>
      </c>
      <c r="P1007" s="32">
        <v>1</v>
      </c>
      <c r="Q1007" s="32">
        <v>1</v>
      </c>
      <c r="R1007" s="32">
        <v>1</v>
      </c>
      <c r="S1007" s="32">
        <v>1</v>
      </c>
      <c r="AL1007" s="52" t="s">
        <v>182</v>
      </c>
      <c r="AM1007" t="s">
        <v>276</v>
      </c>
      <c r="AN1007">
        <v>0</v>
      </c>
      <c r="AO1007">
        <v>10</v>
      </c>
      <c r="AQ1007">
        <v>2</v>
      </c>
      <c r="AS1007" s="52" t="s">
        <v>163</v>
      </c>
    </row>
    <row r="1008" spans="2:45">
      <c r="B1008" s="28" t="s">
        <v>2164</v>
      </c>
      <c r="C1008" s="21" t="s">
        <v>240</v>
      </c>
      <c r="D1008" s="22" t="s">
        <v>302</v>
      </c>
      <c r="E1008" s="23">
        <v>0.3</v>
      </c>
      <c r="F1008" s="24">
        <v>0</v>
      </c>
      <c r="G1008" s="11">
        <v>0</v>
      </c>
      <c r="H1008" s="25" t="s">
        <v>163</v>
      </c>
      <c r="I1008" s="19">
        <v>1</v>
      </c>
      <c r="J1008" s="31">
        <v>0.25</v>
      </c>
      <c r="K1008" s="32">
        <v>1</v>
      </c>
      <c r="L1008" s="32">
        <v>1</v>
      </c>
      <c r="M1008" s="32">
        <v>1</v>
      </c>
      <c r="N1008" s="32">
        <v>1</v>
      </c>
      <c r="O1008" s="32">
        <v>1</v>
      </c>
      <c r="P1008" s="32">
        <v>1</v>
      </c>
      <c r="Q1008" s="32">
        <v>1</v>
      </c>
      <c r="R1008" s="32">
        <v>1</v>
      </c>
      <c r="S1008" s="32">
        <v>1</v>
      </c>
      <c r="AL1008" s="52" t="s">
        <v>182</v>
      </c>
      <c r="AM1008" t="s">
        <v>276</v>
      </c>
      <c r="AN1008">
        <v>11</v>
      </c>
      <c r="AO1008">
        <v>999</v>
      </c>
      <c r="AQ1008">
        <v>1</v>
      </c>
      <c r="AS1008" s="52" t="s">
        <v>163</v>
      </c>
    </row>
    <row r="1009" spans="2:45">
      <c r="B1009" s="28" t="s">
        <v>2165</v>
      </c>
      <c r="C1009" s="21" t="s">
        <v>240</v>
      </c>
      <c r="D1009" s="22" t="s">
        <v>1582</v>
      </c>
      <c r="E1009" s="23">
        <v>0.3</v>
      </c>
      <c r="F1009" s="24">
        <v>0</v>
      </c>
      <c r="G1009" s="11">
        <v>0</v>
      </c>
      <c r="H1009" s="25" t="s">
        <v>163</v>
      </c>
      <c r="I1009" s="19">
        <v>1</v>
      </c>
      <c r="J1009" s="31">
        <v>0.25</v>
      </c>
      <c r="K1009" s="32">
        <v>1</v>
      </c>
      <c r="L1009" s="32">
        <v>1</v>
      </c>
      <c r="M1009" s="32">
        <v>1</v>
      </c>
      <c r="N1009" s="32">
        <v>1</v>
      </c>
      <c r="O1009" s="32">
        <v>1</v>
      </c>
      <c r="P1009" s="32">
        <v>1</v>
      </c>
      <c r="Q1009" s="32">
        <v>1</v>
      </c>
      <c r="R1009" s="32">
        <v>1</v>
      </c>
      <c r="S1009" s="32">
        <v>1</v>
      </c>
      <c r="AL1009" s="52" t="s">
        <v>182</v>
      </c>
      <c r="AM1009" t="s">
        <v>2166</v>
      </c>
      <c r="AN1009">
        <v>0</v>
      </c>
      <c r="AO1009">
        <v>10</v>
      </c>
      <c r="AQ1009">
        <v>2</v>
      </c>
      <c r="AS1009" s="52" t="s">
        <v>163</v>
      </c>
    </row>
    <row r="1010" spans="2:45">
      <c r="B1010" s="28" t="s">
        <v>2167</v>
      </c>
      <c r="C1010" s="21" t="s">
        <v>240</v>
      </c>
      <c r="D1010" s="22" t="s">
        <v>1585</v>
      </c>
      <c r="E1010" s="23">
        <v>0.3</v>
      </c>
      <c r="F1010" s="24">
        <v>0</v>
      </c>
      <c r="G1010" s="11">
        <v>0</v>
      </c>
      <c r="H1010" s="25" t="s">
        <v>163</v>
      </c>
      <c r="I1010" s="19">
        <v>1</v>
      </c>
      <c r="J1010" s="31">
        <v>0.25</v>
      </c>
      <c r="K1010" s="32">
        <v>1</v>
      </c>
      <c r="L1010" s="32">
        <v>1</v>
      </c>
      <c r="M1010" s="32">
        <v>1</v>
      </c>
      <c r="N1010" s="32">
        <v>1</v>
      </c>
      <c r="O1010" s="32">
        <v>1</v>
      </c>
      <c r="P1010" s="32">
        <v>1</v>
      </c>
      <c r="Q1010" s="32">
        <v>1</v>
      </c>
      <c r="R1010" s="32">
        <v>1</v>
      </c>
      <c r="S1010" s="32">
        <v>1</v>
      </c>
      <c r="AL1010" s="52" t="s">
        <v>182</v>
      </c>
      <c r="AM1010" t="s">
        <v>2166</v>
      </c>
      <c r="AN1010">
        <v>11</v>
      </c>
      <c r="AO1010">
        <v>999</v>
      </c>
      <c r="AQ1010">
        <v>1</v>
      </c>
      <c r="AS1010" s="52" t="s">
        <v>163</v>
      </c>
    </row>
    <row r="1011" spans="2:45">
      <c r="B1011" s="28" t="s">
        <v>2168</v>
      </c>
      <c r="C1011" s="21" t="s">
        <v>240</v>
      </c>
      <c r="D1011" s="22" t="s">
        <v>1587</v>
      </c>
      <c r="E1011" s="23">
        <v>0.3</v>
      </c>
      <c r="F1011" s="24">
        <v>0</v>
      </c>
      <c r="G1011" s="11">
        <v>0</v>
      </c>
      <c r="H1011" s="25" t="s">
        <v>163</v>
      </c>
      <c r="I1011" s="19">
        <v>1</v>
      </c>
      <c r="J1011" s="31">
        <v>0.25</v>
      </c>
      <c r="K1011" s="32">
        <v>1</v>
      </c>
      <c r="L1011" s="32">
        <v>1</v>
      </c>
      <c r="M1011" s="32">
        <v>1</v>
      </c>
      <c r="N1011" s="32">
        <v>1</v>
      </c>
      <c r="O1011" s="32">
        <v>1</v>
      </c>
      <c r="P1011" s="32">
        <v>1</v>
      </c>
      <c r="Q1011" s="32">
        <v>1</v>
      </c>
      <c r="R1011" s="32">
        <v>1</v>
      </c>
      <c r="S1011" s="32">
        <v>1</v>
      </c>
      <c r="AL1011" s="52" t="s">
        <v>182</v>
      </c>
      <c r="AM1011" t="s">
        <v>2169</v>
      </c>
      <c r="AN1011">
        <v>0</v>
      </c>
      <c r="AO1011">
        <v>10</v>
      </c>
      <c r="AQ1011">
        <v>2</v>
      </c>
      <c r="AS1011" s="52" t="s">
        <v>163</v>
      </c>
    </row>
    <row r="1012" spans="2:45">
      <c r="B1012" s="28" t="s">
        <v>2170</v>
      </c>
      <c r="C1012" s="21" t="s">
        <v>240</v>
      </c>
      <c r="D1012" s="22" t="s">
        <v>1590</v>
      </c>
      <c r="E1012" s="23">
        <v>0.3</v>
      </c>
      <c r="F1012" s="24">
        <v>0</v>
      </c>
      <c r="G1012" s="11">
        <v>0</v>
      </c>
      <c r="H1012" s="25" t="s">
        <v>163</v>
      </c>
      <c r="I1012" s="19">
        <v>1</v>
      </c>
      <c r="J1012" s="31">
        <v>0.25</v>
      </c>
      <c r="K1012" s="32">
        <v>1</v>
      </c>
      <c r="L1012" s="32">
        <v>1</v>
      </c>
      <c r="M1012" s="32">
        <v>1</v>
      </c>
      <c r="N1012" s="32">
        <v>1</v>
      </c>
      <c r="O1012" s="32">
        <v>1</v>
      </c>
      <c r="P1012" s="32">
        <v>1</v>
      </c>
      <c r="Q1012" s="32">
        <v>1</v>
      </c>
      <c r="R1012" s="32">
        <v>1</v>
      </c>
      <c r="S1012" s="32">
        <v>1</v>
      </c>
      <c r="AL1012" s="52" t="s">
        <v>182</v>
      </c>
      <c r="AM1012" t="s">
        <v>2169</v>
      </c>
      <c r="AN1012">
        <v>11</v>
      </c>
      <c r="AO1012">
        <v>999</v>
      </c>
      <c r="AQ1012">
        <v>1</v>
      </c>
      <c r="AS1012" s="52" t="s">
        <v>163</v>
      </c>
    </row>
    <row r="1013" spans="2:45">
      <c r="B1013" s="28" t="s">
        <v>2171</v>
      </c>
      <c r="C1013" s="21" t="s">
        <v>240</v>
      </c>
      <c r="D1013" s="22" t="s">
        <v>214</v>
      </c>
      <c r="E1013" s="23">
        <v>0.3</v>
      </c>
      <c r="F1013" s="24">
        <v>0</v>
      </c>
      <c r="G1013" s="11">
        <v>0</v>
      </c>
      <c r="H1013" s="25" t="s">
        <v>163</v>
      </c>
      <c r="I1013" s="19">
        <v>1</v>
      </c>
      <c r="J1013" s="31">
        <v>0.25</v>
      </c>
      <c r="K1013" s="32">
        <v>1</v>
      </c>
      <c r="L1013" s="32">
        <v>1</v>
      </c>
      <c r="M1013" s="32">
        <v>1</v>
      </c>
      <c r="N1013" s="32">
        <v>1</v>
      </c>
      <c r="O1013" s="32">
        <v>1</v>
      </c>
      <c r="P1013" s="32">
        <v>1</v>
      </c>
      <c r="Q1013" s="32">
        <v>1</v>
      </c>
      <c r="R1013" s="32">
        <v>1</v>
      </c>
      <c r="S1013" s="32">
        <v>1</v>
      </c>
      <c r="AL1013" s="52" t="s">
        <v>182</v>
      </c>
      <c r="AM1013" t="s">
        <v>637</v>
      </c>
      <c r="AN1013">
        <v>0</v>
      </c>
      <c r="AO1013">
        <v>10</v>
      </c>
      <c r="AQ1013">
        <v>2</v>
      </c>
      <c r="AS1013" s="52" t="s">
        <v>163</v>
      </c>
    </row>
    <row r="1014" spans="2:45">
      <c r="B1014" s="28" t="s">
        <v>2172</v>
      </c>
      <c r="C1014" s="21" t="s">
        <v>240</v>
      </c>
      <c r="D1014" s="22" t="s">
        <v>1595</v>
      </c>
      <c r="E1014" s="23">
        <v>0.3</v>
      </c>
      <c r="F1014" s="24">
        <v>0</v>
      </c>
      <c r="G1014" s="11">
        <v>0</v>
      </c>
      <c r="H1014" s="25" t="s">
        <v>163</v>
      </c>
      <c r="I1014" s="19">
        <v>1</v>
      </c>
      <c r="J1014" s="31">
        <v>0.25</v>
      </c>
      <c r="K1014" s="32">
        <v>1</v>
      </c>
      <c r="L1014" s="32">
        <v>1</v>
      </c>
      <c r="M1014" s="32">
        <v>1</v>
      </c>
      <c r="N1014" s="32">
        <v>1</v>
      </c>
      <c r="O1014" s="32">
        <v>1</v>
      </c>
      <c r="P1014" s="32">
        <v>1</v>
      </c>
      <c r="Q1014" s="32">
        <v>1</v>
      </c>
      <c r="R1014" s="32">
        <v>1</v>
      </c>
      <c r="S1014" s="32">
        <v>1</v>
      </c>
      <c r="AL1014" s="52" t="s">
        <v>182</v>
      </c>
      <c r="AM1014" t="s">
        <v>637</v>
      </c>
      <c r="AN1014">
        <v>11</v>
      </c>
      <c r="AO1014">
        <v>999</v>
      </c>
      <c r="AQ1014">
        <v>1</v>
      </c>
      <c r="AS1014" s="52" t="s">
        <v>163</v>
      </c>
    </row>
    <row r="1015" spans="2:45">
      <c r="B1015" s="28" t="s">
        <v>2173</v>
      </c>
      <c r="C1015" s="21" t="s">
        <v>240</v>
      </c>
      <c r="D1015" s="22" t="s">
        <v>1598</v>
      </c>
      <c r="E1015" s="23">
        <v>0.3</v>
      </c>
      <c r="F1015" s="24">
        <v>0</v>
      </c>
      <c r="G1015" s="11">
        <v>0</v>
      </c>
      <c r="H1015" s="25" t="s">
        <v>163</v>
      </c>
      <c r="I1015" s="19">
        <v>1</v>
      </c>
      <c r="J1015" s="31">
        <v>0.25</v>
      </c>
      <c r="K1015" s="32">
        <v>1</v>
      </c>
      <c r="L1015" s="32">
        <v>1</v>
      </c>
      <c r="M1015" s="32">
        <v>1</v>
      </c>
      <c r="N1015" s="32">
        <v>1</v>
      </c>
      <c r="O1015" s="32">
        <v>1</v>
      </c>
      <c r="P1015" s="32">
        <v>1</v>
      </c>
      <c r="Q1015" s="32">
        <v>1</v>
      </c>
      <c r="R1015" s="32">
        <v>1</v>
      </c>
      <c r="S1015" s="32">
        <v>1</v>
      </c>
      <c r="AL1015" s="52" t="s">
        <v>182</v>
      </c>
      <c r="AM1015" t="s">
        <v>2174</v>
      </c>
      <c r="AN1015">
        <v>0</v>
      </c>
      <c r="AO1015">
        <v>10</v>
      </c>
      <c r="AQ1015">
        <v>2</v>
      </c>
      <c r="AS1015" s="52" t="s">
        <v>163</v>
      </c>
    </row>
    <row r="1016" spans="2:45">
      <c r="B1016" s="28" t="s">
        <v>2175</v>
      </c>
      <c r="C1016" s="21" t="s">
        <v>240</v>
      </c>
      <c r="D1016" s="22" t="s">
        <v>1601</v>
      </c>
      <c r="E1016" s="23">
        <v>0.3</v>
      </c>
      <c r="F1016" s="24">
        <v>0</v>
      </c>
      <c r="G1016" s="11">
        <v>0</v>
      </c>
      <c r="H1016" s="25" t="s">
        <v>163</v>
      </c>
      <c r="I1016" s="19">
        <v>1</v>
      </c>
      <c r="J1016" s="31">
        <v>0.25</v>
      </c>
      <c r="K1016" s="32">
        <v>1</v>
      </c>
      <c r="L1016" s="32">
        <v>1</v>
      </c>
      <c r="M1016" s="32">
        <v>1</v>
      </c>
      <c r="N1016" s="32">
        <v>1</v>
      </c>
      <c r="O1016" s="32">
        <v>1</v>
      </c>
      <c r="P1016" s="32">
        <v>1</v>
      </c>
      <c r="Q1016" s="32">
        <v>1</v>
      </c>
      <c r="R1016" s="32">
        <v>1</v>
      </c>
      <c r="S1016" s="32">
        <v>1</v>
      </c>
      <c r="AL1016" s="52" t="s">
        <v>182</v>
      </c>
      <c r="AM1016" t="s">
        <v>2174</v>
      </c>
      <c r="AN1016">
        <v>11</v>
      </c>
      <c r="AO1016">
        <v>999</v>
      </c>
      <c r="AQ1016">
        <v>1</v>
      </c>
      <c r="AS1016" s="52" t="s">
        <v>163</v>
      </c>
    </row>
    <row r="1017" spans="2:45">
      <c r="B1017" s="28" t="s">
        <v>2176</v>
      </c>
      <c r="C1017" s="21" t="s">
        <v>240</v>
      </c>
      <c r="D1017" s="22" t="s">
        <v>221</v>
      </c>
      <c r="E1017" s="23">
        <v>0.3</v>
      </c>
      <c r="F1017" s="24">
        <v>0</v>
      </c>
      <c r="G1017" s="11">
        <v>0</v>
      </c>
      <c r="H1017" s="25" t="s">
        <v>163</v>
      </c>
      <c r="I1017" s="19">
        <v>1</v>
      </c>
      <c r="J1017" s="31">
        <v>0.25</v>
      </c>
      <c r="K1017" s="32">
        <v>1</v>
      </c>
      <c r="L1017" s="32">
        <v>1</v>
      </c>
      <c r="M1017" s="32">
        <v>1</v>
      </c>
      <c r="N1017" s="32">
        <v>1</v>
      </c>
      <c r="O1017" s="32">
        <v>1</v>
      </c>
      <c r="P1017" s="32">
        <v>1</v>
      </c>
      <c r="Q1017" s="32">
        <v>1</v>
      </c>
      <c r="R1017" s="32">
        <v>1</v>
      </c>
      <c r="S1017" s="32">
        <v>1</v>
      </c>
      <c r="AL1017" s="52" t="s">
        <v>182</v>
      </c>
      <c r="AM1017" t="s">
        <v>292</v>
      </c>
      <c r="AN1017">
        <v>0</v>
      </c>
      <c r="AO1017">
        <v>10</v>
      </c>
      <c r="AQ1017">
        <v>2</v>
      </c>
      <c r="AS1017" s="52" t="s">
        <v>163</v>
      </c>
    </row>
    <row r="1018" spans="2:45">
      <c r="B1018" s="28" t="s">
        <v>2177</v>
      </c>
      <c r="C1018" s="21" t="s">
        <v>240</v>
      </c>
      <c r="D1018" s="22" t="s">
        <v>225</v>
      </c>
      <c r="E1018" s="23">
        <v>0.3</v>
      </c>
      <c r="F1018" s="24">
        <v>0</v>
      </c>
      <c r="G1018" s="11">
        <v>0</v>
      </c>
      <c r="H1018" s="25" t="s">
        <v>163</v>
      </c>
      <c r="I1018" s="19">
        <v>1</v>
      </c>
      <c r="J1018" s="31">
        <v>0.25</v>
      </c>
      <c r="K1018" s="32">
        <v>1</v>
      </c>
      <c r="L1018" s="32">
        <v>1</v>
      </c>
      <c r="M1018" s="32">
        <v>1</v>
      </c>
      <c r="N1018" s="32">
        <v>1</v>
      </c>
      <c r="O1018" s="32">
        <v>1</v>
      </c>
      <c r="P1018" s="32">
        <v>1</v>
      </c>
      <c r="Q1018" s="32">
        <v>1</v>
      </c>
      <c r="R1018" s="32">
        <v>1</v>
      </c>
      <c r="S1018" s="32">
        <v>1</v>
      </c>
      <c r="AL1018" s="52" t="s">
        <v>182</v>
      </c>
      <c r="AM1018" t="s">
        <v>292</v>
      </c>
      <c r="AN1018">
        <v>11</v>
      </c>
      <c r="AO1018">
        <v>999</v>
      </c>
      <c r="AQ1018">
        <v>1</v>
      </c>
      <c r="AS1018" s="52" t="s">
        <v>163</v>
      </c>
    </row>
    <row r="1019" spans="2:45">
      <c r="B1019" s="28" t="s">
        <v>2178</v>
      </c>
      <c r="C1019" s="21" t="s">
        <v>240</v>
      </c>
      <c r="D1019" s="22" t="s">
        <v>1356</v>
      </c>
      <c r="E1019" s="23">
        <v>0.3</v>
      </c>
      <c r="F1019" s="24">
        <v>0</v>
      </c>
      <c r="G1019" s="11">
        <v>0</v>
      </c>
      <c r="H1019" s="25" t="s">
        <v>163</v>
      </c>
      <c r="I1019" s="19">
        <v>1</v>
      </c>
      <c r="J1019" s="31">
        <v>0.25</v>
      </c>
      <c r="K1019" s="32">
        <v>1</v>
      </c>
      <c r="L1019" s="32">
        <v>1</v>
      </c>
      <c r="M1019" s="32">
        <v>1</v>
      </c>
      <c r="N1019" s="32">
        <v>1</v>
      </c>
      <c r="O1019" s="32">
        <v>1</v>
      </c>
      <c r="P1019" s="32">
        <v>1</v>
      </c>
      <c r="Q1019" s="32">
        <v>1</v>
      </c>
      <c r="R1019" s="32">
        <v>1</v>
      </c>
      <c r="S1019" s="32">
        <v>1</v>
      </c>
      <c r="AL1019" s="52" t="s">
        <v>182</v>
      </c>
      <c r="AM1019" t="s">
        <v>2179</v>
      </c>
      <c r="AN1019">
        <v>0</v>
      </c>
      <c r="AO1019">
        <v>10</v>
      </c>
      <c r="AQ1019">
        <v>2</v>
      </c>
      <c r="AS1019" s="52" t="s">
        <v>163</v>
      </c>
    </row>
    <row r="1020" spans="2:45">
      <c r="B1020" s="28" t="s">
        <v>2180</v>
      </c>
      <c r="C1020" s="21" t="s">
        <v>240</v>
      </c>
      <c r="D1020" s="22" t="s">
        <v>254</v>
      </c>
      <c r="E1020" s="23">
        <v>0.3</v>
      </c>
      <c r="F1020" s="24">
        <v>0</v>
      </c>
      <c r="G1020" s="11">
        <v>0</v>
      </c>
      <c r="H1020" s="25" t="s">
        <v>163</v>
      </c>
      <c r="I1020" s="19">
        <v>1</v>
      </c>
      <c r="J1020" s="31">
        <v>0.25</v>
      </c>
      <c r="K1020" s="32">
        <v>1</v>
      </c>
      <c r="L1020" s="32">
        <v>1</v>
      </c>
      <c r="M1020" s="32">
        <v>1</v>
      </c>
      <c r="N1020" s="32">
        <v>1</v>
      </c>
      <c r="O1020" s="32">
        <v>1</v>
      </c>
      <c r="P1020" s="32">
        <v>1</v>
      </c>
      <c r="Q1020" s="32">
        <v>1</v>
      </c>
      <c r="R1020" s="32">
        <v>1</v>
      </c>
      <c r="S1020" s="32">
        <v>1</v>
      </c>
      <c r="AL1020" s="52" t="s">
        <v>182</v>
      </c>
      <c r="AM1020" t="s">
        <v>2179</v>
      </c>
      <c r="AN1020">
        <v>11</v>
      </c>
      <c r="AO1020">
        <v>999</v>
      </c>
      <c r="AQ1020">
        <v>1</v>
      </c>
      <c r="AS1020" s="52" t="s">
        <v>163</v>
      </c>
    </row>
    <row r="1021" spans="2:45">
      <c r="B1021" s="28" t="s">
        <v>2181</v>
      </c>
      <c r="C1021" s="21" t="s">
        <v>240</v>
      </c>
      <c r="D1021" s="22" t="s">
        <v>1610</v>
      </c>
      <c r="E1021" s="23">
        <v>0.3</v>
      </c>
      <c r="F1021" s="24">
        <v>0</v>
      </c>
      <c r="G1021" s="11">
        <v>0</v>
      </c>
      <c r="H1021" s="25" t="s">
        <v>163</v>
      </c>
      <c r="I1021" s="19">
        <v>1</v>
      </c>
      <c r="J1021" s="31">
        <v>0.25</v>
      </c>
      <c r="K1021" s="32">
        <v>1</v>
      </c>
      <c r="L1021" s="32">
        <v>1</v>
      </c>
      <c r="M1021" s="32">
        <v>1</v>
      </c>
      <c r="N1021" s="32">
        <v>1</v>
      </c>
      <c r="O1021" s="32">
        <v>1</v>
      </c>
      <c r="P1021" s="32">
        <v>1</v>
      </c>
      <c r="Q1021" s="32">
        <v>1</v>
      </c>
      <c r="R1021" s="32">
        <v>1</v>
      </c>
      <c r="S1021" s="32">
        <v>1</v>
      </c>
      <c r="AL1021" s="52" t="s">
        <v>182</v>
      </c>
      <c r="AM1021" t="s">
        <v>2182</v>
      </c>
      <c r="AN1021">
        <v>0</v>
      </c>
      <c r="AO1021">
        <v>10</v>
      </c>
      <c r="AQ1021">
        <v>2</v>
      </c>
      <c r="AS1021" s="52" t="s">
        <v>163</v>
      </c>
    </row>
    <row r="1022" spans="2:45">
      <c r="B1022" s="28" t="s">
        <v>2183</v>
      </c>
      <c r="C1022" s="21" t="s">
        <v>240</v>
      </c>
      <c r="D1022" s="22" t="s">
        <v>1613</v>
      </c>
      <c r="E1022" s="23">
        <v>0.3</v>
      </c>
      <c r="F1022" s="24">
        <v>0</v>
      </c>
      <c r="G1022" s="11">
        <v>0</v>
      </c>
      <c r="H1022" s="25" t="s">
        <v>163</v>
      </c>
      <c r="I1022" s="19">
        <v>1</v>
      </c>
      <c r="J1022" s="31">
        <v>0.25</v>
      </c>
      <c r="K1022" s="32">
        <v>1</v>
      </c>
      <c r="L1022" s="32">
        <v>1</v>
      </c>
      <c r="M1022" s="32">
        <v>1</v>
      </c>
      <c r="N1022" s="32">
        <v>1</v>
      </c>
      <c r="O1022" s="32">
        <v>1</v>
      </c>
      <c r="P1022" s="32">
        <v>1</v>
      </c>
      <c r="Q1022" s="32">
        <v>1</v>
      </c>
      <c r="R1022" s="32">
        <v>1</v>
      </c>
      <c r="S1022" s="32">
        <v>1</v>
      </c>
      <c r="AL1022" s="52" t="s">
        <v>182</v>
      </c>
      <c r="AM1022" t="s">
        <v>2182</v>
      </c>
      <c r="AN1022">
        <v>11</v>
      </c>
      <c r="AO1022">
        <v>999</v>
      </c>
      <c r="AQ1022">
        <v>1</v>
      </c>
      <c r="AS1022" s="52" t="s">
        <v>163</v>
      </c>
    </row>
    <row r="1023" spans="2:45">
      <c r="B1023" s="28" t="s">
        <v>2184</v>
      </c>
      <c r="C1023" s="21" t="s">
        <v>240</v>
      </c>
      <c r="D1023" s="22" t="s">
        <v>1616</v>
      </c>
      <c r="E1023" s="23">
        <v>0.3</v>
      </c>
      <c r="F1023" s="24">
        <v>0</v>
      </c>
      <c r="G1023" s="11">
        <v>0</v>
      </c>
      <c r="H1023" s="25" t="s">
        <v>163</v>
      </c>
      <c r="I1023" s="19">
        <v>1</v>
      </c>
      <c r="J1023" s="31">
        <v>0.25</v>
      </c>
      <c r="K1023" s="32">
        <v>1</v>
      </c>
      <c r="L1023" s="32">
        <v>1</v>
      </c>
      <c r="M1023" s="32">
        <v>1</v>
      </c>
      <c r="N1023" s="32">
        <v>1</v>
      </c>
      <c r="O1023" s="32">
        <v>1</v>
      </c>
      <c r="P1023" s="32">
        <v>1</v>
      </c>
      <c r="Q1023" s="32">
        <v>1</v>
      </c>
      <c r="R1023" s="32">
        <v>1</v>
      </c>
      <c r="S1023" s="32">
        <v>1</v>
      </c>
      <c r="AL1023" s="52" t="s">
        <v>182</v>
      </c>
      <c r="AM1023" t="s">
        <v>2185</v>
      </c>
      <c r="AN1023">
        <v>0</v>
      </c>
      <c r="AO1023">
        <v>10</v>
      </c>
      <c r="AQ1023">
        <v>2</v>
      </c>
      <c r="AS1023" s="52" t="s">
        <v>163</v>
      </c>
    </row>
    <row r="1024" spans="2:45">
      <c r="B1024" s="28" t="s">
        <v>2186</v>
      </c>
      <c r="C1024" s="21" t="s">
        <v>240</v>
      </c>
      <c r="D1024" s="22" t="s">
        <v>1619</v>
      </c>
      <c r="E1024" s="23">
        <v>0.3</v>
      </c>
      <c r="F1024" s="24">
        <v>0</v>
      </c>
      <c r="G1024" s="11">
        <v>0</v>
      </c>
      <c r="H1024" s="25" t="s">
        <v>163</v>
      </c>
      <c r="I1024" s="19">
        <v>1</v>
      </c>
      <c r="J1024" s="31">
        <v>0.25</v>
      </c>
      <c r="K1024" s="32">
        <v>1</v>
      </c>
      <c r="L1024" s="32">
        <v>1</v>
      </c>
      <c r="M1024" s="32">
        <v>1</v>
      </c>
      <c r="N1024" s="32">
        <v>1</v>
      </c>
      <c r="O1024" s="32">
        <v>1</v>
      </c>
      <c r="P1024" s="32">
        <v>1</v>
      </c>
      <c r="Q1024" s="32">
        <v>1</v>
      </c>
      <c r="R1024" s="32">
        <v>1</v>
      </c>
      <c r="S1024" s="32">
        <v>1</v>
      </c>
      <c r="AL1024" s="52" t="s">
        <v>182</v>
      </c>
      <c r="AM1024" t="s">
        <v>2185</v>
      </c>
      <c r="AN1024">
        <v>11</v>
      </c>
      <c r="AO1024">
        <v>999</v>
      </c>
      <c r="AQ1024">
        <v>1</v>
      </c>
      <c r="AS1024" s="52" t="s">
        <v>163</v>
      </c>
    </row>
    <row r="1025" spans="2:45">
      <c r="B1025" s="28" t="s">
        <v>2187</v>
      </c>
      <c r="C1025" s="21" t="s">
        <v>240</v>
      </c>
      <c r="D1025" s="22" t="s">
        <v>1622</v>
      </c>
      <c r="E1025" s="23">
        <v>0.3</v>
      </c>
      <c r="F1025" s="24">
        <v>0</v>
      </c>
      <c r="G1025" s="11">
        <v>0</v>
      </c>
      <c r="H1025" s="25" t="s">
        <v>163</v>
      </c>
      <c r="I1025" s="19">
        <v>1</v>
      </c>
      <c r="J1025" s="31">
        <v>0.25</v>
      </c>
      <c r="K1025" s="32">
        <v>1</v>
      </c>
      <c r="L1025" s="32">
        <v>1</v>
      </c>
      <c r="M1025" s="32">
        <v>1</v>
      </c>
      <c r="N1025" s="32">
        <v>1</v>
      </c>
      <c r="O1025" s="32">
        <v>1</v>
      </c>
      <c r="P1025" s="32">
        <v>1</v>
      </c>
      <c r="Q1025" s="32">
        <v>1</v>
      </c>
      <c r="R1025" s="32">
        <v>1</v>
      </c>
      <c r="S1025" s="32">
        <v>1</v>
      </c>
      <c r="AL1025" s="52" t="s">
        <v>182</v>
      </c>
      <c r="AM1025" t="s">
        <v>2188</v>
      </c>
      <c r="AN1025">
        <v>0</v>
      </c>
      <c r="AO1025">
        <v>10</v>
      </c>
      <c r="AQ1025">
        <v>2</v>
      </c>
      <c r="AS1025" s="52" t="s">
        <v>163</v>
      </c>
    </row>
    <row r="1026" spans="2:45">
      <c r="B1026" s="28" t="s">
        <v>2189</v>
      </c>
      <c r="C1026" s="21" t="s">
        <v>240</v>
      </c>
      <c r="D1026" s="22" t="s">
        <v>380</v>
      </c>
      <c r="E1026" s="23">
        <v>0.3</v>
      </c>
      <c r="F1026" s="24">
        <v>0</v>
      </c>
      <c r="G1026" s="11">
        <v>0</v>
      </c>
      <c r="H1026" s="25" t="s">
        <v>163</v>
      </c>
      <c r="I1026" s="19">
        <v>1</v>
      </c>
      <c r="J1026" s="31">
        <v>0.25</v>
      </c>
      <c r="K1026" s="32">
        <v>1</v>
      </c>
      <c r="L1026" s="32">
        <v>1</v>
      </c>
      <c r="M1026" s="32">
        <v>1</v>
      </c>
      <c r="N1026" s="32">
        <v>1</v>
      </c>
      <c r="O1026" s="32">
        <v>1</v>
      </c>
      <c r="P1026" s="32">
        <v>1</v>
      </c>
      <c r="Q1026" s="32">
        <v>1</v>
      </c>
      <c r="R1026" s="32">
        <v>1</v>
      </c>
      <c r="S1026" s="32">
        <v>1</v>
      </c>
      <c r="AL1026" s="52" t="s">
        <v>182</v>
      </c>
      <c r="AM1026" t="s">
        <v>2188</v>
      </c>
      <c r="AN1026">
        <v>11</v>
      </c>
      <c r="AO1026">
        <v>999</v>
      </c>
      <c r="AQ1026">
        <v>1</v>
      </c>
      <c r="AS1026" s="52" t="s">
        <v>163</v>
      </c>
    </row>
    <row r="1027" spans="2:45">
      <c r="B1027" s="28" t="s">
        <v>2190</v>
      </c>
      <c r="C1027" s="21" t="s">
        <v>240</v>
      </c>
      <c r="D1027" s="22" t="s">
        <v>1627</v>
      </c>
      <c r="E1027" s="23">
        <v>0.3</v>
      </c>
      <c r="F1027" s="24">
        <v>0</v>
      </c>
      <c r="G1027" s="11">
        <v>0</v>
      </c>
      <c r="H1027" s="25" t="s">
        <v>163</v>
      </c>
      <c r="I1027" s="19">
        <v>1</v>
      </c>
      <c r="J1027" s="31">
        <v>0.25</v>
      </c>
      <c r="K1027" s="32">
        <v>1</v>
      </c>
      <c r="L1027" s="32">
        <v>1</v>
      </c>
      <c r="M1027" s="32">
        <v>1</v>
      </c>
      <c r="N1027" s="32">
        <v>1</v>
      </c>
      <c r="O1027" s="32">
        <v>1</v>
      </c>
      <c r="P1027" s="32">
        <v>1</v>
      </c>
      <c r="Q1027" s="32">
        <v>1</v>
      </c>
      <c r="R1027" s="32">
        <v>1</v>
      </c>
      <c r="S1027" s="32">
        <v>1</v>
      </c>
      <c r="AL1027" s="52" t="s">
        <v>182</v>
      </c>
      <c r="AM1027" t="s">
        <v>1656</v>
      </c>
      <c r="AN1027">
        <v>0</v>
      </c>
      <c r="AO1027">
        <v>10</v>
      </c>
      <c r="AQ1027">
        <v>2</v>
      </c>
      <c r="AS1027" s="52" t="s">
        <v>163</v>
      </c>
    </row>
    <row r="1028" spans="2:45">
      <c r="B1028" s="28" t="s">
        <v>2191</v>
      </c>
      <c r="C1028" s="21" t="s">
        <v>240</v>
      </c>
      <c r="D1028" s="22" t="s">
        <v>983</v>
      </c>
      <c r="E1028" s="23">
        <v>0.3</v>
      </c>
      <c r="F1028" s="24">
        <v>0</v>
      </c>
      <c r="G1028" s="11">
        <v>0</v>
      </c>
      <c r="H1028" s="25" t="s">
        <v>163</v>
      </c>
      <c r="I1028" s="19">
        <v>1</v>
      </c>
      <c r="J1028" s="31">
        <v>0.25</v>
      </c>
      <c r="K1028" s="32">
        <v>1</v>
      </c>
      <c r="L1028" s="32">
        <v>1</v>
      </c>
      <c r="M1028" s="32">
        <v>1</v>
      </c>
      <c r="N1028" s="32">
        <v>1</v>
      </c>
      <c r="O1028" s="32">
        <v>1</v>
      </c>
      <c r="P1028" s="32">
        <v>1</v>
      </c>
      <c r="Q1028" s="32">
        <v>1</v>
      </c>
      <c r="R1028" s="32">
        <v>1</v>
      </c>
      <c r="S1028" s="32">
        <v>1</v>
      </c>
      <c r="AL1028" s="52" t="s">
        <v>182</v>
      </c>
      <c r="AM1028" t="s">
        <v>1656</v>
      </c>
      <c r="AN1028">
        <v>11</v>
      </c>
      <c r="AO1028">
        <v>999</v>
      </c>
      <c r="AQ1028">
        <v>1</v>
      </c>
      <c r="AS1028" s="52" t="s">
        <v>163</v>
      </c>
    </row>
    <row r="1029" spans="2:45">
      <c r="B1029" s="28" t="s">
        <v>2192</v>
      </c>
      <c r="C1029" s="21" t="s">
        <v>240</v>
      </c>
      <c r="D1029" s="22" t="s">
        <v>276</v>
      </c>
      <c r="E1029" s="23">
        <v>0.3</v>
      </c>
      <c r="F1029" s="24">
        <v>0</v>
      </c>
      <c r="G1029" s="11">
        <v>0</v>
      </c>
      <c r="H1029" s="25" t="s">
        <v>163</v>
      </c>
      <c r="I1029" s="19">
        <v>1</v>
      </c>
      <c r="J1029" s="31">
        <v>0.25</v>
      </c>
      <c r="K1029" s="32">
        <v>1</v>
      </c>
      <c r="L1029" s="32">
        <v>1</v>
      </c>
      <c r="M1029" s="32">
        <v>1</v>
      </c>
      <c r="N1029" s="32">
        <v>1</v>
      </c>
      <c r="O1029" s="32">
        <v>1</v>
      </c>
      <c r="P1029" s="32">
        <v>1</v>
      </c>
      <c r="Q1029" s="32">
        <v>1</v>
      </c>
      <c r="R1029" s="32">
        <v>1</v>
      </c>
      <c r="S1029" s="32">
        <v>1</v>
      </c>
      <c r="AL1029" s="52" t="s">
        <v>182</v>
      </c>
      <c r="AM1029" t="s">
        <v>2193</v>
      </c>
      <c r="AN1029">
        <v>0</v>
      </c>
      <c r="AO1029">
        <v>10</v>
      </c>
      <c r="AQ1029">
        <v>2</v>
      </c>
      <c r="AS1029" s="52" t="s">
        <v>163</v>
      </c>
    </row>
    <row r="1030" spans="2:45">
      <c r="B1030" s="28" t="s">
        <v>2194</v>
      </c>
      <c r="C1030" s="21" t="s">
        <v>240</v>
      </c>
      <c r="D1030" s="22" t="s">
        <v>280</v>
      </c>
      <c r="E1030" s="23">
        <v>0.3</v>
      </c>
      <c r="F1030" s="24">
        <v>0</v>
      </c>
      <c r="G1030" s="11">
        <v>0</v>
      </c>
      <c r="H1030" s="25" t="s">
        <v>163</v>
      </c>
      <c r="I1030" s="19">
        <v>1</v>
      </c>
      <c r="J1030" s="31">
        <v>0.25</v>
      </c>
      <c r="K1030" s="32">
        <v>1</v>
      </c>
      <c r="L1030" s="32">
        <v>1</v>
      </c>
      <c r="M1030" s="32">
        <v>1</v>
      </c>
      <c r="N1030" s="32">
        <v>1</v>
      </c>
      <c r="O1030" s="32">
        <v>1</v>
      </c>
      <c r="P1030" s="32">
        <v>1</v>
      </c>
      <c r="Q1030" s="32">
        <v>1</v>
      </c>
      <c r="R1030" s="32">
        <v>1</v>
      </c>
      <c r="S1030" s="32">
        <v>1</v>
      </c>
      <c r="AL1030" s="52" t="s">
        <v>182</v>
      </c>
      <c r="AM1030" t="s">
        <v>2193</v>
      </c>
      <c r="AN1030">
        <v>11</v>
      </c>
      <c r="AO1030">
        <v>999</v>
      </c>
      <c r="AQ1030">
        <v>1</v>
      </c>
      <c r="AS1030" s="52" t="s">
        <v>163</v>
      </c>
    </row>
    <row r="1031" spans="2:45">
      <c r="B1031" s="28" t="s">
        <v>2195</v>
      </c>
      <c r="C1031" s="21" t="s">
        <v>240</v>
      </c>
      <c r="D1031" s="22" t="s">
        <v>1634</v>
      </c>
      <c r="E1031" s="23">
        <v>0.3</v>
      </c>
      <c r="F1031" s="24">
        <v>0</v>
      </c>
      <c r="G1031" s="11">
        <v>0</v>
      </c>
      <c r="H1031" s="25" t="s">
        <v>163</v>
      </c>
      <c r="I1031" s="19">
        <v>1</v>
      </c>
      <c r="J1031" s="31">
        <v>0.25</v>
      </c>
      <c r="K1031" s="32">
        <v>1</v>
      </c>
      <c r="L1031" s="32">
        <v>1</v>
      </c>
      <c r="M1031" s="32">
        <v>1</v>
      </c>
      <c r="N1031" s="32">
        <v>1</v>
      </c>
      <c r="O1031" s="32">
        <v>1</v>
      </c>
      <c r="P1031" s="32">
        <v>1</v>
      </c>
      <c r="Q1031" s="32">
        <v>1</v>
      </c>
      <c r="R1031" s="32">
        <v>1</v>
      </c>
      <c r="S1031" s="32">
        <v>1</v>
      </c>
      <c r="AL1031" s="52" t="s">
        <v>182</v>
      </c>
      <c r="AM1031" t="s">
        <v>2196</v>
      </c>
      <c r="AN1031">
        <v>0</v>
      </c>
      <c r="AO1031">
        <v>10</v>
      </c>
      <c r="AQ1031">
        <v>2</v>
      </c>
      <c r="AS1031" s="52" t="s">
        <v>163</v>
      </c>
    </row>
    <row r="1032" spans="2:45">
      <c r="B1032" s="28" t="s">
        <v>2197</v>
      </c>
      <c r="C1032" s="21" t="s">
        <v>240</v>
      </c>
      <c r="D1032" s="22" t="s">
        <v>1637</v>
      </c>
      <c r="E1032" s="23">
        <v>0.3</v>
      </c>
      <c r="F1032" s="24">
        <v>0</v>
      </c>
      <c r="G1032" s="11">
        <v>0</v>
      </c>
      <c r="H1032" s="25" t="s">
        <v>163</v>
      </c>
      <c r="I1032" s="19">
        <v>1</v>
      </c>
      <c r="J1032" s="31">
        <v>0.25</v>
      </c>
      <c r="K1032" s="32">
        <v>1</v>
      </c>
      <c r="L1032" s="32">
        <v>1</v>
      </c>
      <c r="M1032" s="32">
        <v>1</v>
      </c>
      <c r="N1032" s="32">
        <v>1</v>
      </c>
      <c r="O1032" s="32">
        <v>1</v>
      </c>
      <c r="P1032" s="32">
        <v>1</v>
      </c>
      <c r="Q1032" s="32">
        <v>1</v>
      </c>
      <c r="R1032" s="32">
        <v>1</v>
      </c>
      <c r="S1032" s="32">
        <v>1</v>
      </c>
      <c r="AL1032" s="52" t="s">
        <v>182</v>
      </c>
      <c r="AM1032" t="s">
        <v>2196</v>
      </c>
      <c r="AN1032">
        <v>11</v>
      </c>
      <c r="AO1032">
        <v>999</v>
      </c>
      <c r="AQ1032">
        <v>1</v>
      </c>
      <c r="AS1032" s="52" t="s">
        <v>163</v>
      </c>
    </row>
    <row r="1033" spans="2:45">
      <c r="B1033" s="28" t="s">
        <v>2198</v>
      </c>
      <c r="C1033" s="21" t="s">
        <v>240</v>
      </c>
      <c r="D1033" s="22" t="s">
        <v>288</v>
      </c>
      <c r="E1033" s="23">
        <v>0.3</v>
      </c>
      <c r="F1033" s="24">
        <v>0</v>
      </c>
      <c r="G1033" s="11">
        <v>0</v>
      </c>
      <c r="H1033" s="25" t="s">
        <v>163</v>
      </c>
      <c r="I1033" s="19">
        <v>1</v>
      </c>
      <c r="J1033" s="31">
        <v>0.25</v>
      </c>
      <c r="K1033" s="32">
        <v>1</v>
      </c>
      <c r="L1033" s="32">
        <v>1</v>
      </c>
      <c r="M1033" s="32">
        <v>1</v>
      </c>
      <c r="N1033" s="32">
        <v>1</v>
      </c>
      <c r="O1033" s="32">
        <v>1</v>
      </c>
      <c r="P1033" s="32">
        <v>1</v>
      </c>
      <c r="Q1033" s="32">
        <v>1</v>
      </c>
      <c r="R1033" s="32">
        <v>1</v>
      </c>
      <c r="S1033" s="32">
        <v>1</v>
      </c>
      <c r="AL1033" s="52" t="s">
        <v>182</v>
      </c>
      <c r="AM1033" t="s">
        <v>2199</v>
      </c>
      <c r="AN1033">
        <v>0</v>
      </c>
      <c r="AO1033">
        <v>10</v>
      </c>
      <c r="AQ1033">
        <v>2</v>
      </c>
      <c r="AS1033" s="52" t="s">
        <v>163</v>
      </c>
    </row>
    <row r="1034" spans="2:45">
      <c r="B1034" s="28" t="s">
        <v>2200</v>
      </c>
      <c r="C1034" s="21" t="s">
        <v>240</v>
      </c>
      <c r="D1034" s="22" t="s">
        <v>1640</v>
      </c>
      <c r="E1034" s="23">
        <v>0.3</v>
      </c>
      <c r="F1034" s="24">
        <v>0</v>
      </c>
      <c r="G1034" s="11">
        <v>0</v>
      </c>
      <c r="H1034" s="25" t="s">
        <v>163</v>
      </c>
      <c r="I1034" s="19">
        <v>1</v>
      </c>
      <c r="J1034" s="31">
        <v>0.25</v>
      </c>
      <c r="K1034" s="32">
        <v>1</v>
      </c>
      <c r="L1034" s="32">
        <v>1</v>
      </c>
      <c r="M1034" s="32">
        <v>1</v>
      </c>
      <c r="N1034" s="32">
        <v>1</v>
      </c>
      <c r="O1034" s="32">
        <v>1</v>
      </c>
      <c r="P1034" s="32">
        <v>1</v>
      </c>
      <c r="Q1034" s="32">
        <v>1</v>
      </c>
      <c r="R1034" s="32">
        <v>1</v>
      </c>
      <c r="S1034" s="32">
        <v>1</v>
      </c>
      <c r="AL1034" s="52" t="s">
        <v>182</v>
      </c>
      <c r="AM1034" t="s">
        <v>2199</v>
      </c>
      <c r="AN1034">
        <v>11</v>
      </c>
      <c r="AO1034">
        <v>999</v>
      </c>
      <c r="AQ1034">
        <v>1</v>
      </c>
      <c r="AS1034" s="52" t="s">
        <v>163</v>
      </c>
    </row>
    <row r="1035" spans="2:45">
      <c r="B1035" s="28" t="s">
        <v>2201</v>
      </c>
      <c r="C1035" s="21" t="s">
        <v>240</v>
      </c>
      <c r="D1035" s="22" t="s">
        <v>1643</v>
      </c>
      <c r="E1035" s="23">
        <v>0.3</v>
      </c>
      <c r="F1035" s="24">
        <v>0</v>
      </c>
      <c r="G1035" s="11">
        <v>0</v>
      </c>
      <c r="H1035" s="25" t="s">
        <v>163</v>
      </c>
      <c r="I1035" s="19">
        <v>1</v>
      </c>
      <c r="J1035" s="31">
        <v>0.25</v>
      </c>
      <c r="K1035" s="32">
        <v>1</v>
      </c>
      <c r="L1035" s="32">
        <v>1</v>
      </c>
      <c r="M1035" s="32">
        <v>1</v>
      </c>
      <c r="N1035" s="32">
        <v>1</v>
      </c>
      <c r="O1035" s="32">
        <v>1</v>
      </c>
      <c r="P1035" s="32">
        <v>1</v>
      </c>
      <c r="Q1035" s="32">
        <v>1</v>
      </c>
      <c r="R1035" s="32">
        <v>1</v>
      </c>
      <c r="S1035" s="32">
        <v>1</v>
      </c>
      <c r="AL1035" s="52" t="s">
        <v>182</v>
      </c>
      <c r="AM1035" t="s">
        <v>2202</v>
      </c>
      <c r="AN1035">
        <v>0</v>
      </c>
      <c r="AO1035">
        <v>10</v>
      </c>
      <c r="AQ1035">
        <v>2</v>
      </c>
      <c r="AS1035" s="52" t="s">
        <v>163</v>
      </c>
    </row>
    <row r="1036" spans="2:45">
      <c r="B1036" s="28" t="s">
        <v>2203</v>
      </c>
      <c r="C1036" s="21" t="s">
        <v>240</v>
      </c>
      <c r="D1036" s="22" t="s">
        <v>1645</v>
      </c>
      <c r="E1036" s="23">
        <v>0.3</v>
      </c>
      <c r="F1036" s="24">
        <v>0</v>
      </c>
      <c r="G1036" s="11">
        <v>0</v>
      </c>
      <c r="H1036" s="25" t="s">
        <v>163</v>
      </c>
      <c r="I1036" s="19">
        <v>1</v>
      </c>
      <c r="J1036" s="31">
        <v>0.25</v>
      </c>
      <c r="K1036" s="32">
        <v>1</v>
      </c>
      <c r="L1036" s="32">
        <v>1</v>
      </c>
      <c r="M1036" s="32">
        <v>1</v>
      </c>
      <c r="N1036" s="32">
        <v>1</v>
      </c>
      <c r="O1036" s="32">
        <v>1</v>
      </c>
      <c r="P1036" s="32">
        <v>1</v>
      </c>
      <c r="Q1036" s="32">
        <v>1</v>
      </c>
      <c r="R1036" s="32">
        <v>1</v>
      </c>
      <c r="S1036" s="32">
        <v>1</v>
      </c>
      <c r="AL1036" s="52" t="s">
        <v>182</v>
      </c>
      <c r="AM1036" t="s">
        <v>2202</v>
      </c>
      <c r="AN1036">
        <v>11</v>
      </c>
      <c r="AO1036">
        <v>999</v>
      </c>
      <c r="AQ1036">
        <v>1</v>
      </c>
      <c r="AS1036" s="52" t="s">
        <v>163</v>
      </c>
    </row>
    <row r="1037" spans="2:45">
      <c r="B1037" s="28" t="s">
        <v>2204</v>
      </c>
      <c r="C1037" s="21" t="s">
        <v>240</v>
      </c>
      <c r="D1037" s="22" t="s">
        <v>1647</v>
      </c>
      <c r="E1037" s="23">
        <v>0.3</v>
      </c>
      <c r="F1037" s="24">
        <v>0</v>
      </c>
      <c r="G1037" s="11">
        <v>0</v>
      </c>
      <c r="H1037" s="25" t="s">
        <v>163</v>
      </c>
      <c r="I1037" s="19">
        <v>1</v>
      </c>
      <c r="J1037" s="31">
        <v>0.25</v>
      </c>
      <c r="K1037" s="32">
        <v>1</v>
      </c>
      <c r="L1037" s="32">
        <v>1</v>
      </c>
      <c r="M1037" s="32">
        <v>1</v>
      </c>
      <c r="N1037" s="32">
        <v>1</v>
      </c>
      <c r="O1037" s="32">
        <v>1</v>
      </c>
      <c r="P1037" s="32">
        <v>1</v>
      </c>
      <c r="Q1037" s="32">
        <v>1</v>
      </c>
      <c r="R1037" s="32">
        <v>1</v>
      </c>
      <c r="S1037" s="32">
        <v>1</v>
      </c>
      <c r="AL1037" s="52" t="s">
        <v>182</v>
      </c>
      <c r="AM1037" t="s">
        <v>314</v>
      </c>
      <c r="AN1037">
        <v>0</v>
      </c>
      <c r="AO1037">
        <v>10</v>
      </c>
      <c r="AQ1037">
        <v>2</v>
      </c>
      <c r="AS1037" s="52" t="s">
        <v>163</v>
      </c>
    </row>
    <row r="1038" spans="2:45">
      <c r="B1038" s="28" t="s">
        <v>2205</v>
      </c>
      <c r="C1038" s="21" t="s">
        <v>240</v>
      </c>
      <c r="D1038" s="22" t="s">
        <v>1034</v>
      </c>
      <c r="E1038" s="23">
        <v>0.3</v>
      </c>
      <c r="F1038" s="24">
        <v>0</v>
      </c>
      <c r="G1038" s="11">
        <v>0</v>
      </c>
      <c r="H1038" s="25" t="s">
        <v>163</v>
      </c>
      <c r="I1038" s="19">
        <v>1</v>
      </c>
      <c r="J1038" s="31">
        <v>0.25</v>
      </c>
      <c r="K1038" s="32">
        <v>1</v>
      </c>
      <c r="L1038" s="32">
        <v>1</v>
      </c>
      <c r="M1038" s="32">
        <v>1</v>
      </c>
      <c r="N1038" s="32">
        <v>1</v>
      </c>
      <c r="O1038" s="32">
        <v>1</v>
      </c>
      <c r="P1038" s="32">
        <v>1</v>
      </c>
      <c r="Q1038" s="32">
        <v>1</v>
      </c>
      <c r="R1038" s="32">
        <v>1</v>
      </c>
      <c r="S1038" s="32">
        <v>1</v>
      </c>
      <c r="AL1038" s="52" t="s">
        <v>182</v>
      </c>
      <c r="AM1038" t="s">
        <v>314</v>
      </c>
      <c r="AN1038">
        <v>11</v>
      </c>
      <c r="AO1038">
        <v>999</v>
      </c>
      <c r="AQ1038">
        <v>1</v>
      </c>
      <c r="AS1038" s="52" t="s">
        <v>163</v>
      </c>
    </row>
    <row r="1039" spans="2:45">
      <c r="B1039" s="28" t="s">
        <v>2206</v>
      </c>
      <c r="C1039" s="21" t="s">
        <v>240</v>
      </c>
      <c r="D1039" s="22" t="s">
        <v>1397</v>
      </c>
      <c r="E1039" s="23">
        <v>0.3</v>
      </c>
      <c r="F1039" s="24">
        <v>0</v>
      </c>
      <c r="G1039" s="11">
        <v>0</v>
      </c>
      <c r="H1039" s="25" t="s">
        <v>163</v>
      </c>
      <c r="I1039" s="19">
        <v>1</v>
      </c>
      <c r="J1039" s="31">
        <v>0.25</v>
      </c>
      <c r="K1039" s="32">
        <v>1</v>
      </c>
      <c r="L1039" s="32">
        <v>1</v>
      </c>
      <c r="M1039" s="32">
        <v>1</v>
      </c>
      <c r="N1039" s="32">
        <v>1</v>
      </c>
      <c r="O1039" s="32">
        <v>1</v>
      </c>
      <c r="P1039" s="32">
        <v>1</v>
      </c>
      <c r="Q1039" s="32">
        <v>1</v>
      </c>
      <c r="R1039" s="32">
        <v>1</v>
      </c>
      <c r="S1039" s="32">
        <v>1</v>
      </c>
      <c r="AL1039" s="52" t="s">
        <v>182</v>
      </c>
      <c r="AM1039" t="s">
        <v>2207</v>
      </c>
      <c r="AN1039">
        <v>0</v>
      </c>
      <c r="AO1039">
        <v>10</v>
      </c>
      <c r="AQ1039">
        <v>2</v>
      </c>
      <c r="AS1039" s="52" t="s">
        <v>163</v>
      </c>
    </row>
    <row r="1040" spans="2:45">
      <c r="B1040" s="28" t="s">
        <v>2208</v>
      </c>
      <c r="C1040" s="21" t="s">
        <v>240</v>
      </c>
      <c r="D1040" s="22" t="s">
        <v>1652</v>
      </c>
      <c r="E1040" s="23">
        <v>0.3</v>
      </c>
      <c r="F1040" s="24">
        <v>0</v>
      </c>
      <c r="G1040" s="11">
        <v>0</v>
      </c>
      <c r="H1040" s="25" t="s">
        <v>163</v>
      </c>
      <c r="I1040" s="19">
        <v>1</v>
      </c>
      <c r="J1040" s="31">
        <v>0.25</v>
      </c>
      <c r="K1040" s="32">
        <v>1</v>
      </c>
      <c r="L1040" s="32">
        <v>1</v>
      </c>
      <c r="M1040" s="32">
        <v>1</v>
      </c>
      <c r="N1040" s="32">
        <v>1</v>
      </c>
      <c r="O1040" s="32">
        <v>1</v>
      </c>
      <c r="P1040" s="32">
        <v>1</v>
      </c>
      <c r="Q1040" s="32">
        <v>1</v>
      </c>
      <c r="R1040" s="32">
        <v>1</v>
      </c>
      <c r="S1040" s="32">
        <v>1</v>
      </c>
      <c r="AL1040" s="52" t="s">
        <v>182</v>
      </c>
      <c r="AM1040" t="s">
        <v>2207</v>
      </c>
      <c r="AN1040">
        <v>11</v>
      </c>
      <c r="AO1040">
        <v>999</v>
      </c>
      <c r="AQ1040">
        <v>1</v>
      </c>
      <c r="AS1040" s="52" t="s">
        <v>163</v>
      </c>
    </row>
    <row r="1041" spans="2:45">
      <c r="B1041" s="28" t="s">
        <v>2209</v>
      </c>
      <c r="C1041" s="21" t="s">
        <v>240</v>
      </c>
      <c r="D1041" s="22" t="s">
        <v>1400</v>
      </c>
      <c r="E1041" s="23">
        <v>0.3</v>
      </c>
      <c r="F1041" s="24">
        <v>0</v>
      </c>
      <c r="G1041" s="11">
        <v>0</v>
      </c>
      <c r="H1041" s="25" t="s">
        <v>163</v>
      </c>
      <c r="I1041" s="19">
        <v>1</v>
      </c>
      <c r="J1041" s="31">
        <v>0.25</v>
      </c>
      <c r="K1041" s="32">
        <v>1</v>
      </c>
      <c r="L1041" s="32">
        <v>1</v>
      </c>
      <c r="M1041" s="32">
        <v>1</v>
      </c>
      <c r="N1041" s="32">
        <v>1</v>
      </c>
      <c r="O1041" s="32">
        <v>1</v>
      </c>
      <c r="P1041" s="32">
        <v>1</v>
      </c>
      <c r="Q1041" s="32">
        <v>1</v>
      </c>
      <c r="R1041" s="32">
        <v>1</v>
      </c>
      <c r="S1041" s="32">
        <v>1</v>
      </c>
      <c r="AL1041" s="52" t="s">
        <v>182</v>
      </c>
      <c r="AM1041" t="s">
        <v>2210</v>
      </c>
      <c r="AN1041">
        <v>0</v>
      </c>
      <c r="AO1041">
        <v>10</v>
      </c>
      <c r="AQ1041">
        <v>2</v>
      </c>
      <c r="AS1041" s="52" t="s">
        <v>163</v>
      </c>
    </row>
    <row r="1042" spans="2:45">
      <c r="B1042" s="28" t="s">
        <v>2211</v>
      </c>
      <c r="C1042" s="21" t="s">
        <v>240</v>
      </c>
      <c r="D1042" s="22" t="s">
        <v>1048</v>
      </c>
      <c r="E1042" s="23">
        <v>0.3</v>
      </c>
      <c r="F1042" s="24">
        <v>0</v>
      </c>
      <c r="G1042" s="11">
        <v>0</v>
      </c>
      <c r="H1042" s="25" t="s">
        <v>163</v>
      </c>
      <c r="I1042" s="19">
        <v>1</v>
      </c>
      <c r="J1042" s="31">
        <v>0.25</v>
      </c>
      <c r="K1042" s="32">
        <v>1</v>
      </c>
      <c r="L1042" s="32">
        <v>1</v>
      </c>
      <c r="M1042" s="32">
        <v>1</v>
      </c>
      <c r="N1042" s="32">
        <v>1</v>
      </c>
      <c r="O1042" s="32">
        <v>1</v>
      </c>
      <c r="P1042" s="32">
        <v>1</v>
      </c>
      <c r="Q1042" s="32">
        <v>1</v>
      </c>
      <c r="R1042" s="32">
        <v>1</v>
      </c>
      <c r="S1042" s="32">
        <v>1</v>
      </c>
      <c r="AL1042" s="52" t="s">
        <v>182</v>
      </c>
      <c r="AM1042" t="s">
        <v>2210</v>
      </c>
      <c r="AN1042">
        <v>11</v>
      </c>
      <c r="AO1042">
        <v>999</v>
      </c>
      <c r="AQ1042">
        <v>1</v>
      </c>
      <c r="AS1042" s="52" t="s">
        <v>163</v>
      </c>
    </row>
    <row r="1043" spans="2:45">
      <c r="B1043" s="28" t="s">
        <v>2212</v>
      </c>
      <c r="C1043" s="21" t="s">
        <v>240</v>
      </c>
      <c r="D1043" s="22" t="s">
        <v>1656</v>
      </c>
      <c r="E1043" s="23">
        <v>0.3</v>
      </c>
      <c r="F1043" s="24">
        <v>0</v>
      </c>
      <c r="G1043" s="11">
        <v>0</v>
      </c>
      <c r="H1043" s="25" t="s">
        <v>163</v>
      </c>
      <c r="I1043" s="19">
        <v>1</v>
      </c>
      <c r="J1043" s="31">
        <v>0.25</v>
      </c>
      <c r="K1043" s="32">
        <v>1</v>
      </c>
      <c r="L1043" s="32">
        <v>1</v>
      </c>
      <c r="M1043" s="32">
        <v>1</v>
      </c>
      <c r="N1043" s="32">
        <v>1</v>
      </c>
      <c r="O1043" s="32">
        <v>1</v>
      </c>
      <c r="P1043" s="32">
        <v>1</v>
      </c>
      <c r="Q1043" s="32">
        <v>1</v>
      </c>
      <c r="R1043" s="32">
        <v>1</v>
      </c>
      <c r="S1043" s="32">
        <v>1</v>
      </c>
      <c r="AL1043" s="52" t="s">
        <v>182</v>
      </c>
      <c r="AM1043" t="s">
        <v>332</v>
      </c>
      <c r="AN1043">
        <v>0</v>
      </c>
      <c r="AO1043">
        <v>10</v>
      </c>
      <c r="AQ1043">
        <v>2</v>
      </c>
      <c r="AS1043" s="52" t="s">
        <v>163</v>
      </c>
    </row>
    <row r="1044" spans="2:45">
      <c r="B1044" s="28" t="s">
        <v>2213</v>
      </c>
      <c r="C1044" s="21" t="s">
        <v>240</v>
      </c>
      <c r="D1044" s="22" t="s">
        <v>396</v>
      </c>
      <c r="E1044" s="23">
        <v>0.3</v>
      </c>
      <c r="F1044" s="24">
        <v>0</v>
      </c>
      <c r="G1044" s="11">
        <v>0</v>
      </c>
      <c r="H1044" s="25" t="s">
        <v>163</v>
      </c>
      <c r="I1044" s="19">
        <v>1</v>
      </c>
      <c r="J1044" s="31">
        <v>0.25</v>
      </c>
      <c r="K1044" s="32">
        <v>1</v>
      </c>
      <c r="L1044" s="32">
        <v>1</v>
      </c>
      <c r="M1044" s="32">
        <v>1</v>
      </c>
      <c r="N1044" s="32">
        <v>1</v>
      </c>
      <c r="O1044" s="32">
        <v>1</v>
      </c>
      <c r="P1044" s="32">
        <v>1</v>
      </c>
      <c r="Q1044" s="32">
        <v>1</v>
      </c>
      <c r="R1044" s="32">
        <v>1</v>
      </c>
      <c r="S1044" s="32">
        <v>1</v>
      </c>
      <c r="AL1044" s="52" t="s">
        <v>182</v>
      </c>
      <c r="AM1044" t="s">
        <v>332</v>
      </c>
      <c r="AN1044">
        <v>11</v>
      </c>
      <c r="AO1044">
        <v>999</v>
      </c>
      <c r="AQ1044">
        <v>1</v>
      </c>
      <c r="AS1044" s="52" t="s">
        <v>163</v>
      </c>
    </row>
    <row r="1045" spans="2:45">
      <c r="B1045" s="28" t="s">
        <v>2214</v>
      </c>
      <c r="C1045" s="21" t="s">
        <v>240</v>
      </c>
      <c r="D1045" s="22" t="s">
        <v>1660</v>
      </c>
      <c r="E1045" s="23">
        <v>0.3</v>
      </c>
      <c r="F1045" s="24">
        <v>0</v>
      </c>
      <c r="G1045" s="11">
        <v>0</v>
      </c>
      <c r="H1045" s="25" t="s">
        <v>163</v>
      </c>
      <c r="I1045" s="19">
        <v>1</v>
      </c>
      <c r="J1045" s="31">
        <v>0.25</v>
      </c>
      <c r="K1045" s="32">
        <v>1</v>
      </c>
      <c r="L1045" s="32">
        <v>1</v>
      </c>
      <c r="M1045" s="32">
        <v>1</v>
      </c>
      <c r="N1045" s="32">
        <v>1</v>
      </c>
      <c r="O1045" s="32">
        <v>1</v>
      </c>
      <c r="P1045" s="32">
        <v>1</v>
      </c>
      <c r="Q1045" s="32">
        <v>1</v>
      </c>
      <c r="R1045" s="32">
        <v>1</v>
      </c>
      <c r="S1045" s="32">
        <v>1</v>
      </c>
      <c r="AL1045" s="52" t="s">
        <v>182</v>
      </c>
      <c r="AM1045" t="s">
        <v>2215</v>
      </c>
      <c r="AN1045">
        <v>0</v>
      </c>
      <c r="AO1045">
        <v>10</v>
      </c>
      <c r="AQ1045">
        <v>2</v>
      </c>
      <c r="AS1045" s="52" t="s">
        <v>163</v>
      </c>
    </row>
    <row r="1046" spans="2:45">
      <c r="B1046" s="28" t="s">
        <v>2216</v>
      </c>
      <c r="C1046" s="21" t="s">
        <v>240</v>
      </c>
      <c r="D1046" s="22" t="s">
        <v>1662</v>
      </c>
      <c r="E1046" s="23">
        <v>0.3</v>
      </c>
      <c r="F1046" s="24">
        <v>0</v>
      </c>
      <c r="G1046" s="11">
        <v>0</v>
      </c>
      <c r="H1046" s="25" t="s">
        <v>163</v>
      </c>
      <c r="I1046" s="19">
        <v>1</v>
      </c>
      <c r="J1046" s="31">
        <v>0.25</v>
      </c>
      <c r="K1046" s="32">
        <v>1</v>
      </c>
      <c r="L1046" s="32">
        <v>1</v>
      </c>
      <c r="M1046" s="32">
        <v>1</v>
      </c>
      <c r="N1046" s="32">
        <v>1</v>
      </c>
      <c r="O1046" s="32">
        <v>1</v>
      </c>
      <c r="P1046" s="32">
        <v>1</v>
      </c>
      <c r="Q1046" s="32">
        <v>1</v>
      </c>
      <c r="R1046" s="32">
        <v>1</v>
      </c>
      <c r="S1046" s="32">
        <v>1</v>
      </c>
      <c r="AL1046" s="52" t="s">
        <v>182</v>
      </c>
      <c r="AM1046" t="s">
        <v>2215</v>
      </c>
      <c r="AN1046">
        <v>11</v>
      </c>
      <c r="AO1046">
        <v>999</v>
      </c>
      <c r="AQ1046">
        <v>1</v>
      </c>
      <c r="AS1046" s="52" t="s">
        <v>163</v>
      </c>
    </row>
    <row r="1047" spans="2:45">
      <c r="B1047" s="28" t="s">
        <v>2217</v>
      </c>
      <c r="C1047" s="21" t="s">
        <v>240</v>
      </c>
      <c r="D1047" s="22" t="s">
        <v>314</v>
      </c>
      <c r="E1047" s="23">
        <v>0.3</v>
      </c>
      <c r="F1047" s="24">
        <v>0</v>
      </c>
      <c r="G1047" s="11">
        <v>0</v>
      </c>
      <c r="H1047" s="25" t="s">
        <v>163</v>
      </c>
      <c r="I1047" s="19">
        <v>1</v>
      </c>
      <c r="J1047" s="31">
        <v>0.25</v>
      </c>
      <c r="K1047" s="32">
        <v>1</v>
      </c>
      <c r="L1047" s="32">
        <v>1</v>
      </c>
      <c r="M1047" s="32">
        <v>1</v>
      </c>
      <c r="N1047" s="32">
        <v>1</v>
      </c>
      <c r="O1047" s="32">
        <v>1</v>
      </c>
      <c r="P1047" s="32">
        <v>1</v>
      </c>
      <c r="Q1047" s="32">
        <v>1</v>
      </c>
      <c r="R1047" s="32">
        <v>1</v>
      </c>
      <c r="S1047" s="32">
        <v>1</v>
      </c>
      <c r="AL1047" s="52" t="s">
        <v>182</v>
      </c>
      <c r="AM1047" t="s">
        <v>336</v>
      </c>
      <c r="AN1047">
        <v>0</v>
      </c>
      <c r="AO1047">
        <v>10</v>
      </c>
      <c r="AQ1047">
        <v>2</v>
      </c>
      <c r="AS1047" s="52" t="s">
        <v>163</v>
      </c>
    </row>
    <row r="1048" spans="2:45">
      <c r="B1048" s="28" t="s">
        <v>2218</v>
      </c>
      <c r="C1048" s="21" t="s">
        <v>240</v>
      </c>
      <c r="D1048" s="22" t="s">
        <v>318</v>
      </c>
      <c r="E1048" s="23">
        <v>0.3</v>
      </c>
      <c r="F1048" s="24">
        <v>0</v>
      </c>
      <c r="G1048" s="11">
        <v>0</v>
      </c>
      <c r="H1048" s="25" t="s">
        <v>163</v>
      </c>
      <c r="I1048" s="19">
        <v>1</v>
      </c>
      <c r="J1048" s="31">
        <v>0.25</v>
      </c>
      <c r="K1048" s="32">
        <v>1</v>
      </c>
      <c r="L1048" s="32">
        <v>1</v>
      </c>
      <c r="M1048" s="32">
        <v>1</v>
      </c>
      <c r="N1048" s="32">
        <v>1</v>
      </c>
      <c r="O1048" s="32">
        <v>1</v>
      </c>
      <c r="P1048" s="32">
        <v>1</v>
      </c>
      <c r="Q1048" s="32">
        <v>1</v>
      </c>
      <c r="R1048" s="32">
        <v>1</v>
      </c>
      <c r="S1048" s="32">
        <v>1</v>
      </c>
      <c r="AL1048" s="52" t="s">
        <v>182</v>
      </c>
      <c r="AM1048" t="s">
        <v>336</v>
      </c>
      <c r="AN1048">
        <v>11</v>
      </c>
      <c r="AO1048">
        <v>999</v>
      </c>
      <c r="AQ1048">
        <v>1</v>
      </c>
      <c r="AS1048" s="52" t="s">
        <v>163</v>
      </c>
    </row>
    <row r="1049" spans="2:45">
      <c r="B1049" s="28" t="s">
        <v>2219</v>
      </c>
      <c r="C1049" s="21" t="s">
        <v>240</v>
      </c>
      <c r="D1049" s="22" t="s">
        <v>1667</v>
      </c>
      <c r="E1049" s="23">
        <v>0.3</v>
      </c>
      <c r="F1049" s="24">
        <v>0</v>
      </c>
      <c r="G1049" s="11">
        <v>0</v>
      </c>
      <c r="H1049" s="25" t="s">
        <v>163</v>
      </c>
      <c r="I1049" s="19">
        <v>1</v>
      </c>
      <c r="J1049" s="31">
        <v>0.25</v>
      </c>
      <c r="K1049" s="32">
        <v>1</v>
      </c>
      <c r="L1049" s="32">
        <v>1</v>
      </c>
      <c r="M1049" s="32">
        <v>1</v>
      </c>
      <c r="N1049" s="32">
        <v>1</v>
      </c>
      <c r="O1049" s="32">
        <v>1</v>
      </c>
      <c r="P1049" s="32">
        <v>1</v>
      </c>
      <c r="Q1049" s="32">
        <v>1</v>
      </c>
      <c r="R1049" s="32">
        <v>1</v>
      </c>
      <c r="S1049" s="32">
        <v>1</v>
      </c>
      <c r="AL1049" s="52" t="s">
        <v>182</v>
      </c>
      <c r="AM1049" t="s">
        <v>428</v>
      </c>
      <c r="AN1049">
        <v>0</v>
      </c>
      <c r="AO1049">
        <v>10</v>
      </c>
      <c r="AQ1049">
        <v>2</v>
      </c>
      <c r="AS1049" s="52" t="s">
        <v>163</v>
      </c>
    </row>
    <row r="1050" spans="2:45">
      <c r="B1050" s="28" t="s">
        <v>2220</v>
      </c>
      <c r="C1050" s="21" t="s">
        <v>240</v>
      </c>
      <c r="D1050" s="22" t="s">
        <v>322</v>
      </c>
      <c r="E1050" s="23">
        <v>0.3</v>
      </c>
      <c r="F1050" s="24">
        <v>0</v>
      </c>
      <c r="G1050" s="11">
        <v>0</v>
      </c>
      <c r="H1050" s="25" t="s">
        <v>163</v>
      </c>
      <c r="I1050" s="19">
        <v>1</v>
      </c>
      <c r="J1050" s="31">
        <v>0.25</v>
      </c>
      <c r="K1050" s="32">
        <v>1</v>
      </c>
      <c r="L1050" s="32">
        <v>1</v>
      </c>
      <c r="M1050" s="32">
        <v>1</v>
      </c>
      <c r="N1050" s="32">
        <v>1</v>
      </c>
      <c r="O1050" s="32">
        <v>1</v>
      </c>
      <c r="P1050" s="32">
        <v>1</v>
      </c>
      <c r="Q1050" s="32">
        <v>1</v>
      </c>
      <c r="R1050" s="32">
        <v>1</v>
      </c>
      <c r="S1050" s="32">
        <v>1</v>
      </c>
      <c r="AL1050" s="52" t="s">
        <v>182</v>
      </c>
      <c r="AM1050" t="s">
        <v>428</v>
      </c>
      <c r="AN1050">
        <v>11</v>
      </c>
      <c r="AO1050">
        <v>999</v>
      </c>
      <c r="AQ1050">
        <v>1</v>
      </c>
      <c r="AS1050" s="52" t="s">
        <v>163</v>
      </c>
    </row>
    <row r="1051" spans="2:45">
      <c r="B1051" s="28" t="s">
        <v>2221</v>
      </c>
      <c r="C1051" s="21" t="s">
        <v>240</v>
      </c>
      <c r="D1051" s="22" t="s">
        <v>1671</v>
      </c>
      <c r="E1051" s="23">
        <v>0.3</v>
      </c>
      <c r="F1051" s="24">
        <v>0</v>
      </c>
      <c r="G1051" s="11">
        <v>0</v>
      </c>
      <c r="H1051" s="25" t="s">
        <v>163</v>
      </c>
      <c r="I1051" s="19">
        <v>1</v>
      </c>
      <c r="J1051" s="31">
        <v>0.25</v>
      </c>
      <c r="K1051" s="32">
        <v>1</v>
      </c>
      <c r="L1051" s="32">
        <v>1</v>
      </c>
      <c r="M1051" s="32">
        <v>1</v>
      </c>
      <c r="N1051" s="32">
        <v>1</v>
      </c>
      <c r="O1051" s="32">
        <v>1</v>
      </c>
      <c r="P1051" s="32">
        <v>1</v>
      </c>
      <c r="Q1051" s="32">
        <v>1</v>
      </c>
      <c r="R1051" s="32">
        <v>1</v>
      </c>
      <c r="S1051" s="32">
        <v>1</v>
      </c>
      <c r="AL1051" s="52" t="s">
        <v>182</v>
      </c>
      <c r="AM1051" t="s">
        <v>352</v>
      </c>
      <c r="AN1051">
        <v>0</v>
      </c>
      <c r="AO1051">
        <v>10</v>
      </c>
      <c r="AQ1051">
        <v>2</v>
      </c>
      <c r="AS1051" s="52" t="s">
        <v>163</v>
      </c>
    </row>
    <row r="1052" spans="2:45">
      <c r="B1052" s="28" t="s">
        <v>2222</v>
      </c>
      <c r="C1052" s="21" t="s">
        <v>240</v>
      </c>
      <c r="D1052" s="22" t="s">
        <v>1674</v>
      </c>
      <c r="E1052" s="23">
        <v>0.3</v>
      </c>
      <c r="F1052" s="24">
        <v>0</v>
      </c>
      <c r="G1052" s="11">
        <v>0</v>
      </c>
      <c r="H1052" s="25" t="s">
        <v>163</v>
      </c>
      <c r="I1052" s="19">
        <v>1</v>
      </c>
      <c r="J1052" s="31">
        <v>0.25</v>
      </c>
      <c r="K1052" s="32">
        <v>1</v>
      </c>
      <c r="L1052" s="32">
        <v>1</v>
      </c>
      <c r="M1052" s="32">
        <v>1</v>
      </c>
      <c r="N1052" s="32">
        <v>1</v>
      </c>
      <c r="O1052" s="32">
        <v>1</v>
      </c>
      <c r="P1052" s="32">
        <v>1</v>
      </c>
      <c r="Q1052" s="32">
        <v>1</v>
      </c>
      <c r="R1052" s="32">
        <v>1</v>
      </c>
      <c r="S1052" s="32">
        <v>1</v>
      </c>
      <c r="AL1052" s="52" t="s">
        <v>182</v>
      </c>
      <c r="AM1052" t="s">
        <v>352</v>
      </c>
      <c r="AN1052">
        <v>11</v>
      </c>
      <c r="AO1052">
        <v>999</v>
      </c>
      <c r="AQ1052">
        <v>1</v>
      </c>
      <c r="AS1052" s="52" t="s">
        <v>163</v>
      </c>
    </row>
    <row r="1053" spans="2:45">
      <c r="B1053" s="28" t="s">
        <v>2223</v>
      </c>
      <c r="C1053" s="21" t="s">
        <v>240</v>
      </c>
      <c r="D1053" s="22" t="s">
        <v>1676</v>
      </c>
      <c r="E1053" s="23">
        <v>0.3</v>
      </c>
      <c r="F1053" s="24">
        <v>0</v>
      </c>
      <c r="G1053" s="11">
        <v>0</v>
      </c>
      <c r="H1053" s="25" t="s">
        <v>163</v>
      </c>
      <c r="I1053" s="19">
        <v>1</v>
      </c>
      <c r="J1053" s="31">
        <v>0.25</v>
      </c>
      <c r="K1053" s="32">
        <v>1</v>
      </c>
      <c r="L1053" s="32">
        <v>1</v>
      </c>
      <c r="M1053" s="32">
        <v>1</v>
      </c>
      <c r="N1053" s="32">
        <v>1</v>
      </c>
      <c r="O1053" s="32">
        <v>1</v>
      </c>
      <c r="P1053" s="32">
        <v>1</v>
      </c>
      <c r="Q1053" s="32">
        <v>1</v>
      </c>
      <c r="R1053" s="32">
        <v>1</v>
      </c>
      <c r="S1053" s="32">
        <v>1</v>
      </c>
      <c r="AL1053" s="52" t="s">
        <v>182</v>
      </c>
      <c r="AM1053" t="s">
        <v>718</v>
      </c>
      <c r="AN1053">
        <v>0</v>
      </c>
      <c r="AO1053">
        <v>10</v>
      </c>
      <c r="AQ1053">
        <v>2</v>
      </c>
      <c r="AS1053" s="52" t="s">
        <v>163</v>
      </c>
    </row>
    <row r="1054" spans="2:45">
      <c r="B1054" s="28" t="s">
        <v>2224</v>
      </c>
      <c r="C1054" s="21" t="s">
        <v>240</v>
      </c>
      <c r="D1054" s="22" t="s">
        <v>1678</v>
      </c>
      <c r="E1054" s="23">
        <v>0.3</v>
      </c>
      <c r="F1054" s="24">
        <v>0</v>
      </c>
      <c r="G1054" s="11">
        <v>0</v>
      </c>
      <c r="H1054" s="25" t="s">
        <v>163</v>
      </c>
      <c r="I1054" s="19">
        <v>1</v>
      </c>
      <c r="J1054" s="31">
        <v>0.25</v>
      </c>
      <c r="K1054" s="32">
        <v>1</v>
      </c>
      <c r="L1054" s="32">
        <v>1</v>
      </c>
      <c r="M1054" s="32">
        <v>1</v>
      </c>
      <c r="N1054" s="32">
        <v>1</v>
      </c>
      <c r="O1054" s="32">
        <v>1</v>
      </c>
      <c r="P1054" s="32">
        <v>1</v>
      </c>
      <c r="Q1054" s="32">
        <v>1</v>
      </c>
      <c r="R1054" s="32">
        <v>1</v>
      </c>
      <c r="S1054" s="32">
        <v>1</v>
      </c>
      <c r="AL1054" s="52" t="s">
        <v>182</v>
      </c>
      <c r="AM1054" t="s">
        <v>718</v>
      </c>
      <c r="AN1054">
        <v>11</v>
      </c>
      <c r="AO1054">
        <v>999</v>
      </c>
      <c r="AQ1054">
        <v>1</v>
      </c>
      <c r="AS1054" s="52" t="s">
        <v>163</v>
      </c>
    </row>
    <row r="1055" spans="2:45">
      <c r="B1055" s="28" t="s">
        <v>2225</v>
      </c>
      <c r="C1055" s="21" t="s">
        <v>240</v>
      </c>
      <c r="D1055" s="22" t="s">
        <v>1680</v>
      </c>
      <c r="E1055" s="23">
        <v>0.3</v>
      </c>
      <c r="F1055" s="24">
        <v>0</v>
      </c>
      <c r="G1055" s="11">
        <v>0</v>
      </c>
      <c r="H1055" s="25" t="s">
        <v>163</v>
      </c>
      <c r="I1055" s="19">
        <v>1</v>
      </c>
      <c r="J1055" s="31">
        <v>0.25</v>
      </c>
      <c r="K1055" s="32">
        <v>1</v>
      </c>
      <c r="L1055" s="32">
        <v>1</v>
      </c>
      <c r="M1055" s="32">
        <v>1</v>
      </c>
      <c r="N1055" s="32">
        <v>1</v>
      </c>
      <c r="O1055" s="32">
        <v>1</v>
      </c>
      <c r="P1055" s="32">
        <v>1</v>
      </c>
      <c r="Q1055" s="32">
        <v>1</v>
      </c>
      <c r="R1055" s="32">
        <v>1</v>
      </c>
      <c r="S1055" s="32">
        <v>1</v>
      </c>
      <c r="AL1055" s="52" t="s">
        <v>182</v>
      </c>
      <c r="AM1055" t="s">
        <v>2226</v>
      </c>
      <c r="AN1055">
        <v>0</v>
      </c>
      <c r="AO1055">
        <v>10</v>
      </c>
      <c r="AQ1055">
        <v>2</v>
      </c>
      <c r="AS1055" s="52" t="s">
        <v>163</v>
      </c>
    </row>
    <row r="1056" spans="2:45">
      <c r="B1056" s="28" t="s">
        <v>2227</v>
      </c>
      <c r="C1056" s="21" t="s">
        <v>240</v>
      </c>
      <c r="D1056" s="22" t="s">
        <v>329</v>
      </c>
      <c r="E1056" s="23">
        <v>0.3</v>
      </c>
      <c r="F1056" s="24">
        <v>0</v>
      </c>
      <c r="G1056" s="11">
        <v>0</v>
      </c>
      <c r="H1056" s="25" t="s">
        <v>163</v>
      </c>
      <c r="I1056" s="19">
        <v>1</v>
      </c>
      <c r="J1056" s="31">
        <v>0.25</v>
      </c>
      <c r="K1056" s="32">
        <v>1</v>
      </c>
      <c r="L1056" s="32">
        <v>1</v>
      </c>
      <c r="M1056" s="32">
        <v>1</v>
      </c>
      <c r="N1056" s="32">
        <v>1</v>
      </c>
      <c r="O1056" s="32">
        <v>1</v>
      </c>
      <c r="P1056" s="32">
        <v>1</v>
      </c>
      <c r="Q1056" s="32">
        <v>1</v>
      </c>
      <c r="R1056" s="32">
        <v>1</v>
      </c>
      <c r="S1056" s="32">
        <v>1</v>
      </c>
      <c r="AL1056" s="52" t="s">
        <v>182</v>
      </c>
      <c r="AM1056" t="s">
        <v>2226</v>
      </c>
      <c r="AN1056">
        <v>11</v>
      </c>
      <c r="AO1056">
        <v>999</v>
      </c>
      <c r="AQ1056">
        <v>1</v>
      </c>
      <c r="AS1056" s="52" t="s">
        <v>163</v>
      </c>
    </row>
    <row r="1057" spans="2:45">
      <c r="B1057" s="28" t="s">
        <v>2228</v>
      </c>
      <c r="C1057" s="21" t="s">
        <v>240</v>
      </c>
      <c r="D1057" s="22" t="s">
        <v>332</v>
      </c>
      <c r="E1057" s="23">
        <v>0.3</v>
      </c>
      <c r="F1057" s="24">
        <v>0</v>
      </c>
      <c r="G1057" s="11">
        <v>0</v>
      </c>
      <c r="H1057" s="25" t="s">
        <v>163</v>
      </c>
      <c r="I1057" s="19">
        <v>1</v>
      </c>
      <c r="J1057" s="31">
        <v>0.25</v>
      </c>
      <c r="K1057" s="32">
        <v>1</v>
      </c>
      <c r="L1057" s="32">
        <v>1</v>
      </c>
      <c r="M1057" s="32">
        <v>1</v>
      </c>
      <c r="N1057" s="32">
        <v>1</v>
      </c>
      <c r="O1057" s="32">
        <v>1</v>
      </c>
      <c r="P1057" s="32">
        <v>1</v>
      </c>
      <c r="Q1057" s="32">
        <v>1</v>
      </c>
      <c r="R1057" s="32">
        <v>1</v>
      </c>
      <c r="S1057" s="32">
        <v>1</v>
      </c>
      <c r="AL1057" s="52" t="s">
        <v>182</v>
      </c>
      <c r="AM1057" t="s">
        <v>2229</v>
      </c>
      <c r="AN1057">
        <v>0</v>
      </c>
      <c r="AO1057">
        <v>10</v>
      </c>
      <c r="AQ1057">
        <v>2</v>
      </c>
      <c r="AS1057" s="52" t="s">
        <v>163</v>
      </c>
    </row>
    <row r="1058" spans="2:45">
      <c r="B1058" s="28" t="s">
        <v>2230</v>
      </c>
      <c r="C1058" s="21" t="s">
        <v>240</v>
      </c>
      <c r="D1058" s="22" t="s">
        <v>1684</v>
      </c>
      <c r="E1058" s="23">
        <v>0.3</v>
      </c>
      <c r="F1058" s="24">
        <v>0</v>
      </c>
      <c r="G1058" s="11">
        <v>0</v>
      </c>
      <c r="H1058" s="25" t="s">
        <v>163</v>
      </c>
      <c r="I1058" s="19">
        <v>1</v>
      </c>
      <c r="J1058" s="31">
        <v>0.25</v>
      </c>
      <c r="K1058" s="32">
        <v>1</v>
      </c>
      <c r="L1058" s="32">
        <v>1</v>
      </c>
      <c r="M1058" s="32">
        <v>1</v>
      </c>
      <c r="N1058" s="32">
        <v>1</v>
      </c>
      <c r="O1058" s="32">
        <v>1</v>
      </c>
      <c r="P1058" s="32">
        <v>1</v>
      </c>
      <c r="Q1058" s="32">
        <v>1</v>
      </c>
      <c r="R1058" s="32">
        <v>1</v>
      </c>
      <c r="S1058" s="32">
        <v>1</v>
      </c>
      <c r="AL1058" s="52" t="s">
        <v>182</v>
      </c>
      <c r="AM1058" t="s">
        <v>2229</v>
      </c>
      <c r="AN1058">
        <v>11</v>
      </c>
      <c r="AO1058">
        <v>999</v>
      </c>
      <c r="AQ1058">
        <v>1</v>
      </c>
      <c r="AS1058" s="52" t="s">
        <v>163</v>
      </c>
    </row>
    <row r="1059" spans="2:45">
      <c r="B1059" s="28" t="s">
        <v>2231</v>
      </c>
      <c r="C1059" s="21" t="s">
        <v>240</v>
      </c>
      <c r="D1059" s="22" t="s">
        <v>1686</v>
      </c>
      <c r="E1059" s="23">
        <v>0.3</v>
      </c>
      <c r="F1059" s="24">
        <v>0</v>
      </c>
      <c r="G1059" s="11">
        <v>0</v>
      </c>
      <c r="H1059" s="25" t="s">
        <v>163</v>
      </c>
      <c r="I1059" s="19">
        <v>1</v>
      </c>
      <c r="J1059" s="31">
        <v>0.25</v>
      </c>
      <c r="K1059" s="32">
        <v>1</v>
      </c>
      <c r="L1059" s="32">
        <v>1</v>
      </c>
      <c r="M1059" s="32">
        <v>1</v>
      </c>
      <c r="N1059" s="32">
        <v>1</v>
      </c>
      <c r="O1059" s="32">
        <v>1</v>
      </c>
      <c r="P1059" s="32">
        <v>1</v>
      </c>
      <c r="Q1059" s="32">
        <v>1</v>
      </c>
      <c r="R1059" s="32">
        <v>1</v>
      </c>
      <c r="S1059" s="32">
        <v>1</v>
      </c>
      <c r="AL1059" s="52" t="s">
        <v>182</v>
      </c>
      <c r="AM1059" t="s">
        <v>1133</v>
      </c>
      <c r="AN1059">
        <v>0</v>
      </c>
      <c r="AO1059">
        <v>10</v>
      </c>
      <c r="AQ1059">
        <v>2</v>
      </c>
      <c r="AS1059" s="52" t="s">
        <v>163</v>
      </c>
    </row>
    <row r="1060" spans="2:45">
      <c r="B1060" s="28" t="s">
        <v>2232</v>
      </c>
      <c r="C1060" s="21" t="s">
        <v>240</v>
      </c>
      <c r="D1060" s="22" t="s">
        <v>1600</v>
      </c>
      <c r="E1060" s="23">
        <v>0.3</v>
      </c>
      <c r="F1060" s="24">
        <v>0</v>
      </c>
      <c r="G1060" s="11">
        <v>0</v>
      </c>
      <c r="H1060" s="25" t="s">
        <v>163</v>
      </c>
      <c r="I1060" s="19">
        <v>1</v>
      </c>
      <c r="J1060" s="31">
        <v>0.25</v>
      </c>
      <c r="K1060" s="32">
        <v>1</v>
      </c>
      <c r="L1060" s="32">
        <v>1</v>
      </c>
      <c r="M1060" s="32">
        <v>1</v>
      </c>
      <c r="N1060" s="32">
        <v>1</v>
      </c>
      <c r="O1060" s="32">
        <v>1</v>
      </c>
      <c r="P1060" s="32">
        <v>1</v>
      </c>
      <c r="Q1060" s="32">
        <v>1</v>
      </c>
      <c r="R1060" s="32">
        <v>1</v>
      </c>
      <c r="S1060" s="32">
        <v>1</v>
      </c>
      <c r="AL1060" s="52" t="s">
        <v>182</v>
      </c>
      <c r="AM1060" t="s">
        <v>1133</v>
      </c>
      <c r="AN1060">
        <v>11</v>
      </c>
      <c r="AO1060">
        <v>999</v>
      </c>
      <c r="AQ1060">
        <v>1</v>
      </c>
      <c r="AS1060" s="52" t="s">
        <v>163</v>
      </c>
    </row>
    <row r="1061" spans="2:45">
      <c r="B1061" s="28" t="s">
        <v>2233</v>
      </c>
      <c r="C1061" s="21" t="s">
        <v>240</v>
      </c>
      <c r="D1061" s="22" t="s">
        <v>336</v>
      </c>
      <c r="E1061" s="23">
        <v>0.3</v>
      </c>
      <c r="F1061" s="24">
        <v>0</v>
      </c>
      <c r="G1061" s="11">
        <v>0</v>
      </c>
      <c r="H1061" s="25" t="s">
        <v>163</v>
      </c>
      <c r="I1061" s="19">
        <v>1</v>
      </c>
      <c r="J1061" s="31">
        <v>0.25</v>
      </c>
      <c r="K1061" s="32">
        <v>1</v>
      </c>
      <c r="L1061" s="32">
        <v>1</v>
      </c>
      <c r="M1061" s="32">
        <v>1</v>
      </c>
      <c r="N1061" s="32">
        <v>1</v>
      </c>
      <c r="O1061" s="32">
        <v>1</v>
      </c>
      <c r="P1061" s="32">
        <v>1</v>
      </c>
      <c r="Q1061" s="32">
        <v>1</v>
      </c>
      <c r="R1061" s="32">
        <v>1</v>
      </c>
      <c r="S1061" s="32">
        <v>1</v>
      </c>
      <c r="AL1061" s="52" t="s">
        <v>182</v>
      </c>
      <c r="AM1061" t="s">
        <v>369</v>
      </c>
      <c r="AN1061">
        <v>0</v>
      </c>
      <c r="AO1061">
        <v>10</v>
      </c>
      <c r="AQ1061">
        <v>2</v>
      </c>
      <c r="AS1061" s="52" t="s">
        <v>163</v>
      </c>
    </row>
    <row r="1062" spans="2:45">
      <c r="B1062" s="28" t="s">
        <v>2234</v>
      </c>
      <c r="C1062" s="21" t="s">
        <v>240</v>
      </c>
      <c r="D1062" s="22" t="s">
        <v>1690</v>
      </c>
      <c r="E1062" s="23">
        <v>0.3</v>
      </c>
      <c r="F1062" s="24">
        <v>0</v>
      </c>
      <c r="G1062" s="11">
        <v>0</v>
      </c>
      <c r="H1062" s="25" t="s">
        <v>163</v>
      </c>
      <c r="I1062" s="19">
        <v>1</v>
      </c>
      <c r="J1062" s="31">
        <v>0.25</v>
      </c>
      <c r="K1062" s="32">
        <v>1</v>
      </c>
      <c r="L1062" s="32">
        <v>1</v>
      </c>
      <c r="M1062" s="32">
        <v>1</v>
      </c>
      <c r="N1062" s="32">
        <v>1</v>
      </c>
      <c r="O1062" s="32">
        <v>1</v>
      </c>
      <c r="P1062" s="32">
        <v>1</v>
      </c>
      <c r="Q1062" s="32">
        <v>1</v>
      </c>
      <c r="R1062" s="32">
        <v>1</v>
      </c>
      <c r="S1062" s="32">
        <v>1</v>
      </c>
      <c r="AL1062" s="52" t="s">
        <v>182</v>
      </c>
      <c r="AM1062" t="s">
        <v>369</v>
      </c>
      <c r="AN1062">
        <v>11</v>
      </c>
      <c r="AO1062">
        <v>999</v>
      </c>
      <c r="AQ1062">
        <v>1</v>
      </c>
      <c r="AS1062" s="52" t="s">
        <v>163</v>
      </c>
    </row>
    <row r="1063" spans="2:45">
      <c r="B1063" s="28" t="s">
        <v>2235</v>
      </c>
      <c r="C1063" s="21" t="s">
        <v>240</v>
      </c>
      <c r="D1063" s="22" t="s">
        <v>344</v>
      </c>
      <c r="E1063" s="23">
        <v>0.3</v>
      </c>
      <c r="F1063" s="24">
        <v>0</v>
      </c>
      <c r="G1063" s="11">
        <v>0</v>
      </c>
      <c r="H1063" s="25" t="s">
        <v>163</v>
      </c>
      <c r="I1063" s="19">
        <v>1</v>
      </c>
      <c r="J1063" s="31">
        <v>0.25</v>
      </c>
      <c r="K1063" s="32">
        <v>1</v>
      </c>
      <c r="L1063" s="32">
        <v>1</v>
      </c>
      <c r="M1063" s="32">
        <v>1</v>
      </c>
      <c r="N1063" s="32">
        <v>1</v>
      </c>
      <c r="O1063" s="32">
        <v>1</v>
      </c>
      <c r="P1063" s="32">
        <v>1</v>
      </c>
      <c r="Q1063" s="32">
        <v>1</v>
      </c>
      <c r="R1063" s="32">
        <v>1</v>
      </c>
      <c r="S1063" s="32">
        <v>1</v>
      </c>
      <c r="AL1063" s="52" t="s">
        <v>182</v>
      </c>
      <c r="AM1063" t="s">
        <v>2236</v>
      </c>
      <c r="AN1063">
        <v>0</v>
      </c>
      <c r="AO1063">
        <v>10</v>
      </c>
      <c r="AQ1063">
        <v>2</v>
      </c>
      <c r="AS1063" s="52" t="s">
        <v>163</v>
      </c>
    </row>
    <row r="1064" spans="2:45">
      <c r="B1064" s="28" t="s">
        <v>2237</v>
      </c>
      <c r="C1064" s="21" t="s">
        <v>240</v>
      </c>
      <c r="D1064" s="22" t="s">
        <v>1427</v>
      </c>
      <c r="E1064" s="23">
        <v>0.3</v>
      </c>
      <c r="F1064" s="24">
        <v>0</v>
      </c>
      <c r="G1064" s="11">
        <v>0</v>
      </c>
      <c r="H1064" s="25" t="s">
        <v>163</v>
      </c>
      <c r="I1064" s="19">
        <v>1</v>
      </c>
      <c r="J1064" s="31">
        <v>0.25</v>
      </c>
      <c r="K1064" s="32">
        <v>1</v>
      </c>
      <c r="L1064" s="32">
        <v>1</v>
      </c>
      <c r="M1064" s="32">
        <v>1</v>
      </c>
      <c r="N1064" s="32">
        <v>1</v>
      </c>
      <c r="O1064" s="32">
        <v>1</v>
      </c>
      <c r="P1064" s="32">
        <v>1</v>
      </c>
      <c r="Q1064" s="32">
        <v>1</v>
      </c>
      <c r="R1064" s="32">
        <v>1</v>
      </c>
      <c r="S1064" s="32">
        <v>1</v>
      </c>
      <c r="AL1064" s="52" t="s">
        <v>182</v>
      </c>
      <c r="AM1064" t="s">
        <v>2236</v>
      </c>
      <c r="AN1064">
        <v>11</v>
      </c>
      <c r="AO1064">
        <v>999</v>
      </c>
      <c r="AQ1064">
        <v>1</v>
      </c>
      <c r="AS1064" s="52" t="s">
        <v>163</v>
      </c>
    </row>
    <row r="1065" spans="2:45">
      <c r="B1065" s="28" t="s">
        <v>2238</v>
      </c>
      <c r="C1065" s="21" t="s">
        <v>240</v>
      </c>
      <c r="D1065" s="22" t="s">
        <v>352</v>
      </c>
      <c r="E1065" s="23">
        <v>0.3</v>
      </c>
      <c r="F1065" s="24">
        <v>0</v>
      </c>
      <c r="G1065" s="11">
        <v>0</v>
      </c>
      <c r="H1065" s="25" t="s">
        <v>163</v>
      </c>
      <c r="I1065" s="19">
        <v>1</v>
      </c>
      <c r="J1065" s="31">
        <v>0.25</v>
      </c>
      <c r="K1065" s="32">
        <v>1</v>
      </c>
      <c r="L1065" s="32">
        <v>1</v>
      </c>
      <c r="M1065" s="32">
        <v>1</v>
      </c>
      <c r="N1065" s="32">
        <v>1</v>
      </c>
      <c r="O1065" s="32">
        <v>1</v>
      </c>
      <c r="P1065" s="32">
        <v>1</v>
      </c>
      <c r="Q1065" s="32">
        <v>1</v>
      </c>
      <c r="R1065" s="32">
        <v>1</v>
      </c>
      <c r="S1065" s="32">
        <v>1</v>
      </c>
      <c r="AL1065" s="52" t="s">
        <v>182</v>
      </c>
      <c r="AM1065" t="s">
        <v>2239</v>
      </c>
      <c r="AN1065">
        <v>0</v>
      </c>
      <c r="AO1065">
        <v>10</v>
      </c>
      <c r="AQ1065">
        <v>2</v>
      </c>
      <c r="AS1065" s="52" t="s">
        <v>163</v>
      </c>
    </row>
    <row r="1066" spans="2:45">
      <c r="B1066" s="28" t="s">
        <v>2240</v>
      </c>
      <c r="C1066" s="21" t="s">
        <v>240</v>
      </c>
      <c r="D1066" s="22" t="s">
        <v>1695</v>
      </c>
      <c r="E1066" s="23">
        <v>0.3</v>
      </c>
      <c r="F1066" s="24">
        <v>0</v>
      </c>
      <c r="G1066" s="11">
        <v>0</v>
      </c>
      <c r="H1066" s="25" t="s">
        <v>163</v>
      </c>
      <c r="I1066" s="19">
        <v>1</v>
      </c>
      <c r="J1066" s="31">
        <v>0.25</v>
      </c>
      <c r="K1066" s="32">
        <v>1</v>
      </c>
      <c r="L1066" s="32">
        <v>1</v>
      </c>
      <c r="M1066" s="32">
        <v>1</v>
      </c>
      <c r="N1066" s="32">
        <v>1</v>
      </c>
      <c r="O1066" s="32">
        <v>1</v>
      </c>
      <c r="P1066" s="32">
        <v>1</v>
      </c>
      <c r="Q1066" s="32">
        <v>1</v>
      </c>
      <c r="R1066" s="32">
        <v>1</v>
      </c>
      <c r="S1066" s="32">
        <v>1</v>
      </c>
      <c r="AL1066" s="52" t="s">
        <v>182</v>
      </c>
      <c r="AM1066" t="s">
        <v>2239</v>
      </c>
      <c r="AN1066">
        <v>11</v>
      </c>
      <c r="AO1066">
        <v>999</v>
      </c>
      <c r="AQ1066">
        <v>1</v>
      </c>
      <c r="AS1066" s="52" t="s">
        <v>163</v>
      </c>
    </row>
    <row r="1067" spans="2:45">
      <c r="B1067" s="28" t="s">
        <v>2241</v>
      </c>
      <c r="C1067" s="21" t="s">
        <v>240</v>
      </c>
      <c r="D1067" s="22" t="s">
        <v>356</v>
      </c>
      <c r="E1067" s="23">
        <v>0.3</v>
      </c>
      <c r="F1067" s="24">
        <v>0</v>
      </c>
      <c r="G1067" s="11">
        <v>0</v>
      </c>
      <c r="H1067" s="25" t="s">
        <v>163</v>
      </c>
      <c r="I1067" s="19">
        <v>1</v>
      </c>
      <c r="J1067" s="31">
        <v>0.25</v>
      </c>
      <c r="K1067" s="32">
        <v>1</v>
      </c>
      <c r="L1067" s="32">
        <v>1</v>
      </c>
      <c r="M1067" s="32">
        <v>1</v>
      </c>
      <c r="N1067" s="32">
        <v>1</v>
      </c>
      <c r="O1067" s="32">
        <v>1</v>
      </c>
      <c r="P1067" s="32">
        <v>1</v>
      </c>
      <c r="Q1067" s="32">
        <v>1</v>
      </c>
      <c r="R1067" s="32">
        <v>1</v>
      </c>
      <c r="S1067" s="32">
        <v>1</v>
      </c>
      <c r="AL1067" s="52" t="s">
        <v>182</v>
      </c>
      <c r="AM1067" t="s">
        <v>2242</v>
      </c>
      <c r="AN1067">
        <v>0</v>
      </c>
      <c r="AO1067">
        <v>10</v>
      </c>
      <c r="AQ1067">
        <v>2</v>
      </c>
      <c r="AS1067" s="52" t="s">
        <v>163</v>
      </c>
    </row>
    <row r="1068" spans="2:45">
      <c r="B1068" s="28" t="s">
        <v>2243</v>
      </c>
      <c r="C1068" s="21" t="s">
        <v>240</v>
      </c>
      <c r="D1068" s="22" t="s">
        <v>438</v>
      </c>
      <c r="E1068" s="23">
        <v>0.3</v>
      </c>
      <c r="F1068" s="24">
        <v>0</v>
      </c>
      <c r="G1068" s="11">
        <v>0</v>
      </c>
      <c r="H1068" s="25" t="s">
        <v>163</v>
      </c>
      <c r="I1068" s="19">
        <v>1</v>
      </c>
      <c r="J1068" s="31">
        <v>0.25</v>
      </c>
      <c r="K1068" s="32">
        <v>1</v>
      </c>
      <c r="L1068" s="32">
        <v>1</v>
      </c>
      <c r="M1068" s="32">
        <v>1</v>
      </c>
      <c r="N1068" s="32">
        <v>1</v>
      </c>
      <c r="O1068" s="32">
        <v>1</v>
      </c>
      <c r="P1068" s="32">
        <v>1</v>
      </c>
      <c r="Q1068" s="32">
        <v>1</v>
      </c>
      <c r="R1068" s="32">
        <v>1</v>
      </c>
      <c r="S1068" s="32">
        <v>1</v>
      </c>
      <c r="AL1068" s="52" t="s">
        <v>182</v>
      </c>
      <c r="AM1068" t="s">
        <v>2242</v>
      </c>
      <c r="AN1068">
        <v>11</v>
      </c>
      <c r="AO1068">
        <v>999</v>
      </c>
      <c r="AQ1068">
        <v>1</v>
      </c>
      <c r="AS1068" s="52" t="s">
        <v>163</v>
      </c>
    </row>
    <row r="1069" spans="2:45">
      <c r="B1069" s="28" t="s">
        <v>2244</v>
      </c>
      <c r="C1069" s="21" t="s">
        <v>240</v>
      </c>
      <c r="D1069" s="22" t="s">
        <v>1020</v>
      </c>
      <c r="E1069" s="23">
        <v>0.3</v>
      </c>
      <c r="F1069" s="24">
        <v>0</v>
      </c>
      <c r="G1069" s="11">
        <v>0</v>
      </c>
      <c r="H1069" s="25" t="s">
        <v>163</v>
      </c>
      <c r="I1069" s="19">
        <v>1</v>
      </c>
      <c r="J1069" s="31">
        <v>0.25</v>
      </c>
      <c r="K1069" s="32">
        <v>1</v>
      </c>
      <c r="L1069" s="32">
        <v>1</v>
      </c>
      <c r="M1069" s="32">
        <v>1</v>
      </c>
      <c r="N1069" s="32">
        <v>1</v>
      </c>
      <c r="O1069" s="32">
        <v>1</v>
      </c>
      <c r="P1069" s="32">
        <v>1</v>
      </c>
      <c r="Q1069" s="32">
        <v>1</v>
      </c>
      <c r="R1069" s="32">
        <v>1</v>
      </c>
      <c r="S1069" s="32">
        <v>1</v>
      </c>
      <c r="AL1069" s="52" t="s">
        <v>182</v>
      </c>
      <c r="AM1069" t="s">
        <v>2245</v>
      </c>
      <c r="AN1069">
        <v>0</v>
      </c>
      <c r="AO1069">
        <v>10</v>
      </c>
      <c r="AQ1069">
        <v>2</v>
      </c>
      <c r="AS1069" s="52" t="s">
        <v>163</v>
      </c>
    </row>
    <row r="1070" spans="2:45">
      <c r="B1070" s="28" t="s">
        <v>2246</v>
      </c>
      <c r="C1070" s="21" t="s">
        <v>240</v>
      </c>
      <c r="D1070" s="22" t="s">
        <v>1701</v>
      </c>
      <c r="E1070" s="23">
        <v>0.3</v>
      </c>
      <c r="F1070" s="24">
        <v>0</v>
      </c>
      <c r="G1070" s="11">
        <v>0</v>
      </c>
      <c r="H1070" s="25" t="s">
        <v>163</v>
      </c>
      <c r="I1070" s="19">
        <v>1</v>
      </c>
      <c r="J1070" s="31">
        <v>0.25</v>
      </c>
      <c r="K1070" s="32">
        <v>1</v>
      </c>
      <c r="L1070" s="32">
        <v>1</v>
      </c>
      <c r="M1070" s="32">
        <v>1</v>
      </c>
      <c r="N1070" s="32">
        <v>1</v>
      </c>
      <c r="O1070" s="32">
        <v>1</v>
      </c>
      <c r="P1070" s="32">
        <v>1</v>
      </c>
      <c r="Q1070" s="32">
        <v>1</v>
      </c>
      <c r="R1070" s="32">
        <v>1</v>
      </c>
      <c r="S1070" s="32">
        <v>1</v>
      </c>
      <c r="AL1070" s="52" t="s">
        <v>182</v>
      </c>
      <c r="AM1070" t="s">
        <v>2245</v>
      </c>
      <c r="AN1070">
        <v>11</v>
      </c>
      <c r="AO1070">
        <v>999</v>
      </c>
      <c r="AQ1070">
        <v>1</v>
      </c>
      <c r="AS1070" s="52" t="s">
        <v>163</v>
      </c>
    </row>
    <row r="1071" spans="2:45">
      <c r="B1071" s="28" t="s">
        <v>2247</v>
      </c>
      <c r="C1071" s="21" t="s">
        <v>240</v>
      </c>
      <c r="D1071" s="22" t="s">
        <v>1704</v>
      </c>
      <c r="E1071" s="23">
        <v>0.3</v>
      </c>
      <c r="F1071" s="24">
        <v>0</v>
      </c>
      <c r="G1071" s="11">
        <v>0</v>
      </c>
      <c r="H1071" s="25" t="s">
        <v>163</v>
      </c>
      <c r="I1071" s="19">
        <v>1</v>
      </c>
      <c r="J1071" s="31">
        <v>0.25</v>
      </c>
      <c r="K1071" s="32">
        <v>1</v>
      </c>
      <c r="L1071" s="32">
        <v>1</v>
      </c>
      <c r="M1071" s="32">
        <v>1</v>
      </c>
      <c r="N1071" s="32">
        <v>1</v>
      </c>
      <c r="O1071" s="32">
        <v>1</v>
      </c>
      <c r="P1071" s="32">
        <v>1</v>
      </c>
      <c r="Q1071" s="32">
        <v>1</v>
      </c>
      <c r="R1071" s="32">
        <v>1</v>
      </c>
      <c r="S1071" s="32">
        <v>1</v>
      </c>
      <c r="AL1071" s="52" t="s">
        <v>182</v>
      </c>
      <c r="AM1071" t="s">
        <v>2248</v>
      </c>
      <c r="AN1071">
        <v>0</v>
      </c>
      <c r="AO1071">
        <v>10</v>
      </c>
      <c r="AQ1071">
        <v>2</v>
      </c>
      <c r="AS1071" s="52" t="s">
        <v>163</v>
      </c>
    </row>
    <row r="1072" spans="2:45">
      <c r="B1072" s="28" t="s">
        <v>2249</v>
      </c>
      <c r="C1072" s="21" t="s">
        <v>240</v>
      </c>
      <c r="D1072" s="22" t="s">
        <v>1707</v>
      </c>
      <c r="E1072" s="23">
        <v>0.3</v>
      </c>
      <c r="F1072" s="24">
        <v>0</v>
      </c>
      <c r="G1072" s="11">
        <v>0</v>
      </c>
      <c r="H1072" s="25" t="s">
        <v>163</v>
      </c>
      <c r="I1072" s="19">
        <v>1</v>
      </c>
      <c r="J1072" s="31">
        <v>0.25</v>
      </c>
      <c r="K1072" s="32">
        <v>1</v>
      </c>
      <c r="L1072" s="32">
        <v>1</v>
      </c>
      <c r="M1072" s="32">
        <v>1</v>
      </c>
      <c r="N1072" s="32">
        <v>1</v>
      </c>
      <c r="O1072" s="32">
        <v>1</v>
      </c>
      <c r="P1072" s="32">
        <v>1</v>
      </c>
      <c r="Q1072" s="32">
        <v>1</v>
      </c>
      <c r="R1072" s="32">
        <v>1</v>
      </c>
      <c r="S1072" s="32">
        <v>1</v>
      </c>
      <c r="AL1072" s="52" t="s">
        <v>182</v>
      </c>
      <c r="AM1072" t="s">
        <v>2248</v>
      </c>
      <c r="AN1072">
        <v>11</v>
      </c>
      <c r="AO1072">
        <v>999</v>
      </c>
      <c r="AQ1072">
        <v>1</v>
      </c>
      <c r="AS1072" s="52" t="s">
        <v>163</v>
      </c>
    </row>
    <row r="1073" spans="2:45">
      <c r="B1073" s="28" t="s">
        <v>2250</v>
      </c>
      <c r="C1073" s="21" t="s">
        <v>240</v>
      </c>
      <c r="D1073" s="22" t="s">
        <v>1709</v>
      </c>
      <c r="E1073" s="23">
        <v>0.3</v>
      </c>
      <c r="F1073" s="24">
        <v>0</v>
      </c>
      <c r="G1073" s="11">
        <v>0</v>
      </c>
      <c r="H1073" s="25" t="s">
        <v>163</v>
      </c>
      <c r="I1073" s="19">
        <v>1</v>
      </c>
      <c r="J1073" s="31">
        <v>0.25</v>
      </c>
      <c r="K1073" s="32">
        <v>1</v>
      </c>
      <c r="L1073" s="32">
        <v>1</v>
      </c>
      <c r="M1073" s="32">
        <v>1</v>
      </c>
      <c r="N1073" s="32">
        <v>1</v>
      </c>
      <c r="O1073" s="32">
        <v>1</v>
      </c>
      <c r="P1073" s="32">
        <v>1</v>
      </c>
      <c r="Q1073" s="32">
        <v>1</v>
      </c>
      <c r="R1073" s="32">
        <v>1</v>
      </c>
      <c r="S1073" s="32">
        <v>1</v>
      </c>
      <c r="AL1073" s="52" t="s">
        <v>182</v>
      </c>
      <c r="AM1073" t="s">
        <v>752</v>
      </c>
      <c r="AN1073">
        <v>0</v>
      </c>
      <c r="AO1073">
        <v>10</v>
      </c>
      <c r="AQ1073">
        <v>2</v>
      </c>
      <c r="AS1073" s="52" t="s">
        <v>163</v>
      </c>
    </row>
    <row r="1074" spans="2:45">
      <c r="B1074" s="28" t="s">
        <v>2251</v>
      </c>
      <c r="C1074" s="21" t="s">
        <v>240</v>
      </c>
      <c r="D1074" s="22" t="s">
        <v>1435</v>
      </c>
      <c r="E1074" s="23">
        <v>0.3</v>
      </c>
      <c r="F1074" s="24">
        <v>0</v>
      </c>
      <c r="G1074" s="11">
        <v>0</v>
      </c>
      <c r="H1074" s="25" t="s">
        <v>163</v>
      </c>
      <c r="I1074" s="19">
        <v>1</v>
      </c>
      <c r="J1074" s="31">
        <v>0.25</v>
      </c>
      <c r="K1074" s="32">
        <v>1</v>
      </c>
      <c r="L1074" s="32">
        <v>1</v>
      </c>
      <c r="M1074" s="32">
        <v>1</v>
      </c>
      <c r="N1074" s="32">
        <v>1</v>
      </c>
      <c r="O1074" s="32">
        <v>1</v>
      </c>
      <c r="P1074" s="32">
        <v>1</v>
      </c>
      <c r="Q1074" s="32">
        <v>1</v>
      </c>
      <c r="R1074" s="32">
        <v>1</v>
      </c>
      <c r="S1074" s="32">
        <v>1</v>
      </c>
      <c r="AL1074" s="52" t="s">
        <v>182</v>
      </c>
      <c r="AM1074" t="s">
        <v>752</v>
      </c>
      <c r="AN1074">
        <v>11</v>
      </c>
      <c r="AO1074">
        <v>999</v>
      </c>
      <c r="AQ1074">
        <v>1</v>
      </c>
      <c r="AS1074" s="52" t="s">
        <v>163</v>
      </c>
    </row>
    <row r="1075" spans="2:45">
      <c r="B1075" s="28" t="s">
        <v>2252</v>
      </c>
      <c r="C1075" s="21" t="s">
        <v>240</v>
      </c>
      <c r="D1075" s="22" t="s">
        <v>1714</v>
      </c>
      <c r="E1075" s="23">
        <v>0.3</v>
      </c>
      <c r="F1075" s="24">
        <v>0</v>
      </c>
      <c r="G1075" s="11">
        <v>0</v>
      </c>
      <c r="H1075" s="25" t="s">
        <v>163</v>
      </c>
      <c r="I1075" s="19">
        <v>1</v>
      </c>
      <c r="J1075" s="31">
        <v>0.25</v>
      </c>
      <c r="K1075" s="32">
        <v>1</v>
      </c>
      <c r="L1075" s="32">
        <v>1</v>
      </c>
      <c r="M1075" s="32">
        <v>1</v>
      </c>
      <c r="N1075" s="32">
        <v>1</v>
      </c>
      <c r="O1075" s="32">
        <v>1</v>
      </c>
      <c r="P1075" s="32">
        <v>1</v>
      </c>
      <c r="Q1075" s="32">
        <v>1</v>
      </c>
      <c r="R1075" s="32">
        <v>1</v>
      </c>
      <c r="S1075" s="32">
        <v>1</v>
      </c>
      <c r="AL1075" s="52" t="s">
        <v>182</v>
      </c>
      <c r="AM1075" t="s">
        <v>2253</v>
      </c>
      <c r="AN1075">
        <v>0</v>
      </c>
      <c r="AO1075">
        <v>10</v>
      </c>
      <c r="AQ1075">
        <v>2</v>
      </c>
      <c r="AS1075" s="52" t="s">
        <v>163</v>
      </c>
    </row>
    <row r="1076" spans="2:45">
      <c r="B1076" s="28" t="s">
        <v>2254</v>
      </c>
      <c r="C1076" s="21" t="s">
        <v>240</v>
      </c>
      <c r="D1076" s="22" t="s">
        <v>1717</v>
      </c>
      <c r="E1076" s="23">
        <v>0.3</v>
      </c>
      <c r="F1076" s="24">
        <v>0</v>
      </c>
      <c r="G1076" s="11">
        <v>0</v>
      </c>
      <c r="H1076" s="25" t="s">
        <v>163</v>
      </c>
      <c r="I1076" s="19">
        <v>1</v>
      </c>
      <c r="J1076" s="31">
        <v>0.25</v>
      </c>
      <c r="K1076" s="32">
        <v>1</v>
      </c>
      <c r="L1076" s="32">
        <v>1</v>
      </c>
      <c r="M1076" s="32">
        <v>1</v>
      </c>
      <c r="N1076" s="32">
        <v>1</v>
      </c>
      <c r="O1076" s="32">
        <v>1</v>
      </c>
      <c r="P1076" s="32">
        <v>1</v>
      </c>
      <c r="Q1076" s="32">
        <v>1</v>
      </c>
      <c r="R1076" s="32">
        <v>1</v>
      </c>
      <c r="S1076" s="32">
        <v>1</v>
      </c>
      <c r="AL1076" s="52" t="s">
        <v>182</v>
      </c>
      <c r="AM1076" t="s">
        <v>2253</v>
      </c>
      <c r="AN1076">
        <v>11</v>
      </c>
      <c r="AO1076">
        <v>999</v>
      </c>
      <c r="AQ1076">
        <v>1</v>
      </c>
      <c r="AS1076" s="52" t="s">
        <v>163</v>
      </c>
    </row>
    <row r="1077" spans="2:45">
      <c r="B1077" s="28" t="s">
        <v>2255</v>
      </c>
      <c r="C1077" s="21" t="s">
        <v>240</v>
      </c>
      <c r="D1077" s="22" t="s">
        <v>1719</v>
      </c>
      <c r="E1077" s="23">
        <v>0.3</v>
      </c>
      <c r="F1077" s="24">
        <v>0</v>
      </c>
      <c r="G1077" s="11">
        <v>0</v>
      </c>
      <c r="H1077" s="25" t="s">
        <v>163</v>
      </c>
      <c r="I1077" s="19">
        <v>1</v>
      </c>
      <c r="J1077" s="31">
        <v>0.25</v>
      </c>
      <c r="K1077" s="32">
        <v>1</v>
      </c>
      <c r="L1077" s="32">
        <v>1</v>
      </c>
      <c r="M1077" s="32">
        <v>1</v>
      </c>
      <c r="N1077" s="32">
        <v>1</v>
      </c>
      <c r="O1077" s="32">
        <v>1</v>
      </c>
      <c r="P1077" s="32">
        <v>1</v>
      </c>
      <c r="Q1077" s="32">
        <v>1</v>
      </c>
      <c r="R1077" s="32">
        <v>1</v>
      </c>
      <c r="S1077" s="32">
        <v>1</v>
      </c>
      <c r="AL1077" s="52" t="s">
        <v>182</v>
      </c>
      <c r="AM1077" t="s">
        <v>2256</v>
      </c>
      <c r="AN1077">
        <v>0</v>
      </c>
      <c r="AO1077">
        <v>10</v>
      </c>
      <c r="AQ1077">
        <v>2</v>
      </c>
      <c r="AS1077" s="52" t="s">
        <v>163</v>
      </c>
    </row>
    <row r="1078" spans="2:45">
      <c r="B1078" s="28" t="s">
        <v>2257</v>
      </c>
      <c r="C1078" s="21" t="s">
        <v>240</v>
      </c>
      <c r="D1078" s="22" t="s">
        <v>366</v>
      </c>
      <c r="E1078" s="23">
        <v>0.3</v>
      </c>
      <c r="F1078" s="24">
        <v>0</v>
      </c>
      <c r="G1078" s="11">
        <v>0</v>
      </c>
      <c r="H1078" s="25" t="s">
        <v>163</v>
      </c>
      <c r="I1078" s="19">
        <v>1</v>
      </c>
      <c r="J1078" s="31">
        <v>0.25</v>
      </c>
      <c r="K1078" s="32">
        <v>1</v>
      </c>
      <c r="L1078" s="32">
        <v>1</v>
      </c>
      <c r="M1078" s="32">
        <v>1</v>
      </c>
      <c r="N1078" s="32">
        <v>1</v>
      </c>
      <c r="O1078" s="32">
        <v>1</v>
      </c>
      <c r="P1078" s="32">
        <v>1</v>
      </c>
      <c r="Q1078" s="32">
        <v>1</v>
      </c>
      <c r="R1078" s="32">
        <v>1</v>
      </c>
      <c r="S1078" s="32">
        <v>1</v>
      </c>
      <c r="AL1078" s="52" t="s">
        <v>182</v>
      </c>
      <c r="AM1078" t="s">
        <v>2256</v>
      </c>
      <c r="AN1078">
        <v>11</v>
      </c>
      <c r="AO1078">
        <v>999</v>
      </c>
      <c r="AQ1078">
        <v>1</v>
      </c>
      <c r="AS1078" s="52" t="s">
        <v>163</v>
      </c>
    </row>
    <row r="1079" spans="2:45">
      <c r="B1079" s="28" t="s">
        <v>2258</v>
      </c>
      <c r="C1079" s="21" t="s">
        <v>240</v>
      </c>
      <c r="D1079" s="22" t="s">
        <v>369</v>
      </c>
      <c r="E1079" s="23">
        <v>0.3</v>
      </c>
      <c r="F1079" s="24">
        <v>0</v>
      </c>
      <c r="G1079" s="11">
        <v>0</v>
      </c>
      <c r="H1079" s="25" t="s">
        <v>163</v>
      </c>
      <c r="I1079" s="19">
        <v>1</v>
      </c>
      <c r="J1079" s="31">
        <v>0.25</v>
      </c>
      <c r="K1079" s="32">
        <v>1</v>
      </c>
      <c r="L1079" s="32">
        <v>1</v>
      </c>
      <c r="M1079" s="32">
        <v>1</v>
      </c>
      <c r="N1079" s="32">
        <v>1</v>
      </c>
      <c r="O1079" s="32">
        <v>1</v>
      </c>
      <c r="P1079" s="32">
        <v>1</v>
      </c>
      <c r="Q1079" s="32">
        <v>1</v>
      </c>
      <c r="R1079" s="32">
        <v>1</v>
      </c>
      <c r="S1079" s="32">
        <v>1</v>
      </c>
      <c r="AL1079" s="52" t="s">
        <v>182</v>
      </c>
      <c r="AM1079" t="s">
        <v>2259</v>
      </c>
      <c r="AN1079">
        <v>0</v>
      </c>
      <c r="AO1079">
        <v>10</v>
      </c>
      <c r="AQ1079">
        <v>2</v>
      </c>
      <c r="AS1079" s="52" t="s">
        <v>163</v>
      </c>
    </row>
    <row r="1080" spans="2:45">
      <c r="B1080" s="28" t="s">
        <v>2260</v>
      </c>
      <c r="C1080" s="21" t="s">
        <v>240</v>
      </c>
      <c r="D1080" s="22" t="s">
        <v>448</v>
      </c>
      <c r="E1080" s="23">
        <v>0.3</v>
      </c>
      <c r="F1080" s="24">
        <v>0</v>
      </c>
      <c r="G1080" s="11">
        <v>0</v>
      </c>
      <c r="H1080" s="25" t="s">
        <v>163</v>
      </c>
      <c r="I1080" s="19">
        <v>1</v>
      </c>
      <c r="J1080" s="31">
        <v>0.25</v>
      </c>
      <c r="K1080" s="32">
        <v>1</v>
      </c>
      <c r="L1080" s="32">
        <v>1</v>
      </c>
      <c r="M1080" s="32">
        <v>1</v>
      </c>
      <c r="N1080" s="32">
        <v>1</v>
      </c>
      <c r="O1080" s="32">
        <v>1</v>
      </c>
      <c r="P1080" s="32">
        <v>1</v>
      </c>
      <c r="Q1080" s="32">
        <v>1</v>
      </c>
      <c r="R1080" s="32">
        <v>1</v>
      </c>
      <c r="S1080" s="32">
        <v>1</v>
      </c>
      <c r="AL1080" s="52" t="s">
        <v>182</v>
      </c>
      <c r="AM1080" t="s">
        <v>2259</v>
      </c>
      <c r="AN1080">
        <v>11</v>
      </c>
      <c r="AO1080">
        <v>999</v>
      </c>
      <c r="AQ1080">
        <v>1</v>
      </c>
      <c r="AS1080" s="52" t="s">
        <v>163</v>
      </c>
    </row>
    <row r="1081" spans="2:45">
      <c r="B1081" s="28" t="s">
        <v>2261</v>
      </c>
      <c r="C1081" s="21" t="s">
        <v>240</v>
      </c>
      <c r="D1081" s="22" t="s">
        <v>1725</v>
      </c>
      <c r="E1081" s="23">
        <v>0.3</v>
      </c>
      <c r="F1081" s="24">
        <v>0</v>
      </c>
      <c r="G1081" s="11">
        <v>0</v>
      </c>
      <c r="H1081" s="25" t="s">
        <v>163</v>
      </c>
      <c r="I1081" s="19">
        <v>1</v>
      </c>
      <c r="J1081" s="31">
        <v>0.25</v>
      </c>
      <c r="K1081" s="32">
        <v>1</v>
      </c>
      <c r="L1081" s="32">
        <v>1</v>
      </c>
      <c r="M1081" s="32">
        <v>1</v>
      </c>
      <c r="N1081" s="32">
        <v>1</v>
      </c>
      <c r="O1081" s="32">
        <v>1</v>
      </c>
      <c r="P1081" s="32">
        <v>1</v>
      </c>
      <c r="Q1081" s="32">
        <v>1</v>
      </c>
      <c r="R1081" s="32">
        <v>1</v>
      </c>
      <c r="S1081" s="32">
        <v>1</v>
      </c>
      <c r="AL1081" s="52" t="s">
        <v>182</v>
      </c>
      <c r="AM1081" t="s">
        <v>2262</v>
      </c>
      <c r="AN1081">
        <v>0</v>
      </c>
      <c r="AO1081">
        <v>10</v>
      </c>
      <c r="AQ1081">
        <v>2</v>
      </c>
      <c r="AS1081" s="52" t="s">
        <v>163</v>
      </c>
    </row>
    <row r="1082" spans="2:45">
      <c r="B1082" s="28" t="s">
        <v>2263</v>
      </c>
      <c r="C1082" s="21" t="s">
        <v>240</v>
      </c>
      <c r="D1082" s="22" t="s">
        <v>1727</v>
      </c>
      <c r="E1082" s="23">
        <v>0.3</v>
      </c>
      <c r="F1082" s="24">
        <v>0</v>
      </c>
      <c r="G1082" s="11">
        <v>0</v>
      </c>
      <c r="H1082" s="25" t="s">
        <v>163</v>
      </c>
      <c r="I1082" s="19">
        <v>1</v>
      </c>
      <c r="J1082" s="31">
        <v>0.25</v>
      </c>
      <c r="K1082" s="32">
        <v>1</v>
      </c>
      <c r="L1082" s="32">
        <v>1</v>
      </c>
      <c r="M1082" s="32">
        <v>1</v>
      </c>
      <c r="N1082" s="32">
        <v>1</v>
      </c>
      <c r="O1082" s="32">
        <v>1</v>
      </c>
      <c r="P1082" s="32">
        <v>1</v>
      </c>
      <c r="Q1082" s="32">
        <v>1</v>
      </c>
      <c r="R1082" s="32">
        <v>1</v>
      </c>
      <c r="S1082" s="32">
        <v>1</v>
      </c>
      <c r="AL1082" s="52" t="s">
        <v>182</v>
      </c>
      <c r="AM1082" t="s">
        <v>2262</v>
      </c>
      <c r="AN1082">
        <v>11</v>
      </c>
      <c r="AO1082">
        <v>999</v>
      </c>
      <c r="AQ1082">
        <v>1</v>
      </c>
      <c r="AS1082" s="52" t="s">
        <v>163</v>
      </c>
    </row>
    <row r="1083" spans="2:45">
      <c r="B1083" s="28" t="s">
        <v>2264</v>
      </c>
      <c r="C1083" s="21" t="s">
        <v>240</v>
      </c>
      <c r="D1083" s="22" t="s">
        <v>1729</v>
      </c>
      <c r="E1083" s="23">
        <v>0.3</v>
      </c>
      <c r="F1083" s="24">
        <v>0</v>
      </c>
      <c r="G1083" s="11">
        <v>0</v>
      </c>
      <c r="H1083" s="25" t="s">
        <v>163</v>
      </c>
      <c r="I1083" s="19">
        <v>1</v>
      </c>
      <c r="J1083" s="31">
        <v>0.25</v>
      </c>
      <c r="K1083" s="32">
        <v>1</v>
      </c>
      <c r="L1083" s="32">
        <v>1</v>
      </c>
      <c r="M1083" s="32">
        <v>1</v>
      </c>
      <c r="N1083" s="32">
        <v>1</v>
      </c>
      <c r="O1083" s="32">
        <v>1</v>
      </c>
      <c r="P1083" s="32">
        <v>1</v>
      </c>
      <c r="Q1083" s="32">
        <v>1</v>
      </c>
      <c r="R1083" s="32">
        <v>1</v>
      </c>
      <c r="S1083" s="32">
        <v>1</v>
      </c>
      <c r="AL1083" s="52" t="s">
        <v>182</v>
      </c>
      <c r="AM1083" t="s">
        <v>2265</v>
      </c>
      <c r="AN1083">
        <v>0</v>
      </c>
      <c r="AO1083">
        <v>10</v>
      </c>
      <c r="AQ1083">
        <v>2</v>
      </c>
      <c r="AS1083" s="52" t="s">
        <v>163</v>
      </c>
    </row>
    <row r="1084" spans="2:45">
      <c r="B1084" s="28" t="s">
        <v>2266</v>
      </c>
      <c r="C1084" s="21" t="s">
        <v>240</v>
      </c>
      <c r="D1084" s="22" t="s">
        <v>1731</v>
      </c>
      <c r="E1084" s="23">
        <v>0.3</v>
      </c>
      <c r="F1084" s="24">
        <v>0</v>
      </c>
      <c r="G1084" s="11">
        <v>0</v>
      </c>
      <c r="H1084" s="25" t="s">
        <v>163</v>
      </c>
      <c r="I1084" s="19">
        <v>1</v>
      </c>
      <c r="J1084" s="31">
        <v>0.25</v>
      </c>
      <c r="K1084" s="32">
        <v>1</v>
      </c>
      <c r="L1084" s="32">
        <v>1</v>
      </c>
      <c r="M1084" s="32">
        <v>1</v>
      </c>
      <c r="N1084" s="32">
        <v>1</v>
      </c>
      <c r="O1084" s="32">
        <v>1</v>
      </c>
      <c r="P1084" s="32">
        <v>1</v>
      </c>
      <c r="Q1084" s="32">
        <v>1</v>
      </c>
      <c r="R1084" s="32">
        <v>1</v>
      </c>
      <c r="S1084" s="32">
        <v>1</v>
      </c>
      <c r="AL1084" s="52" t="s">
        <v>182</v>
      </c>
      <c r="AM1084" t="s">
        <v>2265</v>
      </c>
      <c r="AN1084">
        <v>11</v>
      </c>
      <c r="AO1084">
        <v>999</v>
      </c>
      <c r="AQ1084">
        <v>1</v>
      </c>
      <c r="AS1084" s="52" t="s">
        <v>163</v>
      </c>
    </row>
    <row r="1085" spans="2:45">
      <c r="B1085" s="28" t="s">
        <v>2267</v>
      </c>
      <c r="C1085" s="21" t="s">
        <v>240</v>
      </c>
      <c r="D1085" s="22" t="s">
        <v>1734</v>
      </c>
      <c r="E1085" s="23">
        <v>0.3</v>
      </c>
      <c r="F1085" s="24">
        <v>0</v>
      </c>
      <c r="G1085" s="11">
        <v>0</v>
      </c>
      <c r="H1085" s="25" t="s">
        <v>163</v>
      </c>
      <c r="I1085" s="19">
        <v>1</v>
      </c>
      <c r="J1085" s="31">
        <v>0.25</v>
      </c>
      <c r="K1085" s="32">
        <v>1</v>
      </c>
      <c r="L1085" s="32">
        <v>1</v>
      </c>
      <c r="M1085" s="32">
        <v>1</v>
      </c>
      <c r="N1085" s="32">
        <v>1</v>
      </c>
      <c r="O1085" s="32">
        <v>1</v>
      </c>
      <c r="P1085" s="32">
        <v>1</v>
      </c>
      <c r="Q1085" s="32">
        <v>1</v>
      </c>
      <c r="R1085" s="32">
        <v>1</v>
      </c>
      <c r="S1085" s="32">
        <v>1</v>
      </c>
      <c r="AL1085" s="52" t="s">
        <v>182</v>
      </c>
      <c r="AM1085" t="s">
        <v>2268</v>
      </c>
      <c r="AN1085">
        <v>0</v>
      </c>
      <c r="AO1085">
        <v>10</v>
      </c>
      <c r="AQ1085">
        <v>2</v>
      </c>
      <c r="AS1085" s="52" t="s">
        <v>163</v>
      </c>
    </row>
    <row r="1086" spans="2:45">
      <c r="B1086" s="28" t="s">
        <v>2269</v>
      </c>
      <c r="C1086" s="21" t="s">
        <v>240</v>
      </c>
      <c r="D1086" s="22" t="s">
        <v>1736</v>
      </c>
      <c r="E1086" s="23">
        <v>0.3</v>
      </c>
      <c r="F1086" s="24">
        <v>0</v>
      </c>
      <c r="G1086" s="11">
        <v>0</v>
      </c>
      <c r="H1086" s="25" t="s">
        <v>163</v>
      </c>
      <c r="I1086" s="19">
        <v>1</v>
      </c>
      <c r="J1086" s="31">
        <v>0.25</v>
      </c>
      <c r="K1086" s="32">
        <v>1</v>
      </c>
      <c r="L1086" s="32">
        <v>1</v>
      </c>
      <c r="M1086" s="32">
        <v>1</v>
      </c>
      <c r="N1086" s="32">
        <v>1</v>
      </c>
      <c r="O1086" s="32">
        <v>1</v>
      </c>
      <c r="P1086" s="32">
        <v>1</v>
      </c>
      <c r="Q1086" s="32">
        <v>1</v>
      </c>
      <c r="R1086" s="32">
        <v>1</v>
      </c>
      <c r="S1086" s="32">
        <v>1</v>
      </c>
      <c r="AL1086" s="52" t="s">
        <v>182</v>
      </c>
      <c r="AM1086" t="s">
        <v>2268</v>
      </c>
      <c r="AN1086">
        <v>11</v>
      </c>
      <c r="AO1086">
        <v>999</v>
      </c>
      <c r="AQ1086">
        <v>1</v>
      </c>
      <c r="AS1086" s="52" t="s">
        <v>163</v>
      </c>
    </row>
    <row r="1087" spans="2:45">
      <c r="B1087" s="28" t="s">
        <v>2270</v>
      </c>
      <c r="C1087" s="21" t="s">
        <v>240</v>
      </c>
      <c r="D1087" s="22" t="s">
        <v>1738</v>
      </c>
      <c r="E1087" s="23">
        <v>0.3</v>
      </c>
      <c r="F1087" s="24">
        <v>0</v>
      </c>
      <c r="G1087" s="11">
        <v>0</v>
      </c>
      <c r="H1087" s="25" t="s">
        <v>163</v>
      </c>
      <c r="I1087" s="19">
        <v>1</v>
      </c>
      <c r="J1087" s="31">
        <v>0.25</v>
      </c>
      <c r="K1087" s="32">
        <v>1</v>
      </c>
      <c r="L1087" s="32">
        <v>1</v>
      </c>
      <c r="M1087" s="32">
        <v>1</v>
      </c>
      <c r="N1087" s="32">
        <v>1</v>
      </c>
      <c r="O1087" s="32">
        <v>1</v>
      </c>
      <c r="P1087" s="32">
        <v>1</v>
      </c>
      <c r="Q1087" s="32">
        <v>1</v>
      </c>
      <c r="R1087" s="32">
        <v>1</v>
      </c>
      <c r="S1087" s="32">
        <v>1</v>
      </c>
      <c r="AL1087" s="52" t="s">
        <v>182</v>
      </c>
      <c r="AM1087" t="s">
        <v>394</v>
      </c>
      <c r="AN1087">
        <v>0</v>
      </c>
      <c r="AO1087">
        <v>10</v>
      </c>
      <c r="AQ1087">
        <v>2</v>
      </c>
      <c r="AS1087" s="52" t="s">
        <v>163</v>
      </c>
    </row>
    <row r="1088" spans="2:45">
      <c r="B1088" s="28" t="s">
        <v>2271</v>
      </c>
      <c r="C1088" s="21" t="s">
        <v>240</v>
      </c>
      <c r="D1088" s="22" t="s">
        <v>1740</v>
      </c>
      <c r="E1088" s="23">
        <v>0.3</v>
      </c>
      <c r="F1088" s="24">
        <v>0</v>
      </c>
      <c r="G1088" s="11">
        <v>0</v>
      </c>
      <c r="H1088" s="25" t="s">
        <v>163</v>
      </c>
      <c r="I1088" s="19">
        <v>1</v>
      </c>
      <c r="J1088" s="31">
        <v>0.25</v>
      </c>
      <c r="K1088" s="32">
        <v>1</v>
      </c>
      <c r="L1088" s="32">
        <v>1</v>
      </c>
      <c r="M1088" s="32">
        <v>1</v>
      </c>
      <c r="N1088" s="32">
        <v>1</v>
      </c>
      <c r="O1088" s="32">
        <v>1</v>
      </c>
      <c r="P1088" s="32">
        <v>1</v>
      </c>
      <c r="Q1088" s="32">
        <v>1</v>
      </c>
      <c r="R1088" s="32">
        <v>1</v>
      </c>
      <c r="S1088" s="32">
        <v>1</v>
      </c>
      <c r="AL1088" s="52" t="s">
        <v>182</v>
      </c>
      <c r="AM1088" t="s">
        <v>394</v>
      </c>
      <c r="AN1088">
        <v>11</v>
      </c>
      <c r="AO1088">
        <v>999</v>
      </c>
      <c r="AQ1088">
        <v>1</v>
      </c>
      <c r="AS1088" s="52" t="s">
        <v>163</v>
      </c>
    </row>
    <row r="1089" spans="2:45">
      <c r="B1089" s="28" t="s">
        <v>2272</v>
      </c>
      <c r="C1089" s="21" t="s">
        <v>240</v>
      </c>
      <c r="D1089" s="22" t="s">
        <v>381</v>
      </c>
      <c r="E1089" s="23">
        <v>0.3</v>
      </c>
      <c r="F1089" s="24">
        <v>0</v>
      </c>
      <c r="G1089" s="11">
        <v>0</v>
      </c>
      <c r="H1089" s="25" t="s">
        <v>163</v>
      </c>
      <c r="I1089" s="19">
        <v>1</v>
      </c>
      <c r="J1089" s="31">
        <v>0.25</v>
      </c>
      <c r="K1089" s="32">
        <v>1</v>
      </c>
      <c r="L1089" s="32">
        <v>1</v>
      </c>
      <c r="M1089" s="32">
        <v>1</v>
      </c>
      <c r="N1089" s="32">
        <v>1</v>
      </c>
      <c r="O1089" s="32">
        <v>1</v>
      </c>
      <c r="P1089" s="32">
        <v>1</v>
      </c>
      <c r="Q1089" s="32">
        <v>1</v>
      </c>
      <c r="R1089" s="32">
        <v>1</v>
      </c>
      <c r="S1089" s="32">
        <v>1</v>
      </c>
      <c r="AL1089" s="52" t="s">
        <v>182</v>
      </c>
      <c r="AM1089" t="s">
        <v>408</v>
      </c>
      <c r="AN1089">
        <v>0</v>
      </c>
      <c r="AO1089">
        <v>10</v>
      </c>
      <c r="AQ1089">
        <v>2</v>
      </c>
      <c r="AS1089" s="52" t="s">
        <v>163</v>
      </c>
    </row>
    <row r="1090" spans="2:45">
      <c r="B1090" s="28" t="s">
        <v>2273</v>
      </c>
      <c r="C1090" s="21" t="s">
        <v>240</v>
      </c>
      <c r="D1090" s="22" t="s">
        <v>386</v>
      </c>
      <c r="E1090" s="23">
        <v>0.3</v>
      </c>
      <c r="F1090" s="24">
        <v>0</v>
      </c>
      <c r="G1090" s="11">
        <v>0</v>
      </c>
      <c r="H1090" s="25" t="s">
        <v>163</v>
      </c>
      <c r="I1090" s="19">
        <v>1</v>
      </c>
      <c r="J1090" s="31">
        <v>0.25</v>
      </c>
      <c r="K1090" s="32">
        <v>1</v>
      </c>
      <c r="L1090" s="32">
        <v>1</v>
      </c>
      <c r="M1090" s="32">
        <v>1</v>
      </c>
      <c r="N1090" s="32">
        <v>1</v>
      </c>
      <c r="O1090" s="32">
        <v>1</v>
      </c>
      <c r="P1090" s="32">
        <v>1</v>
      </c>
      <c r="Q1090" s="32">
        <v>1</v>
      </c>
      <c r="R1090" s="32">
        <v>1</v>
      </c>
      <c r="S1090" s="32">
        <v>1</v>
      </c>
      <c r="AL1090" s="52" t="s">
        <v>182</v>
      </c>
      <c r="AM1090" t="s">
        <v>408</v>
      </c>
      <c r="AN1090">
        <v>11</v>
      </c>
      <c r="AO1090">
        <v>999</v>
      </c>
      <c r="AQ1090">
        <v>1</v>
      </c>
      <c r="AS1090" s="52" t="s">
        <v>163</v>
      </c>
    </row>
    <row r="1091" spans="2:45">
      <c r="B1091" s="28" t="s">
        <v>2274</v>
      </c>
      <c r="C1091" s="21" t="s">
        <v>240</v>
      </c>
      <c r="D1091" s="22" t="s">
        <v>1746</v>
      </c>
      <c r="E1091" s="23">
        <v>0.3</v>
      </c>
      <c r="F1091" s="24">
        <v>0</v>
      </c>
      <c r="G1091" s="11">
        <v>0</v>
      </c>
      <c r="H1091" s="25" t="s">
        <v>163</v>
      </c>
      <c r="I1091" s="19">
        <v>1</v>
      </c>
      <c r="J1091" s="31">
        <v>0.25</v>
      </c>
      <c r="K1091" s="32">
        <v>1</v>
      </c>
      <c r="L1091" s="32">
        <v>1</v>
      </c>
      <c r="M1091" s="32">
        <v>1</v>
      </c>
      <c r="N1091" s="32">
        <v>1</v>
      </c>
      <c r="O1091" s="32">
        <v>1</v>
      </c>
      <c r="P1091" s="32">
        <v>1</v>
      </c>
      <c r="Q1091" s="32">
        <v>1</v>
      </c>
      <c r="R1091" s="32">
        <v>1</v>
      </c>
      <c r="S1091" s="32">
        <v>1</v>
      </c>
      <c r="AL1091" s="52" t="s">
        <v>182</v>
      </c>
      <c r="AM1091" t="s">
        <v>1186</v>
      </c>
      <c r="AN1091">
        <v>0</v>
      </c>
      <c r="AO1091">
        <v>10</v>
      </c>
      <c r="AQ1091">
        <v>2</v>
      </c>
      <c r="AS1091" s="52" t="s">
        <v>163</v>
      </c>
    </row>
    <row r="1092" spans="2:45">
      <c r="B1092" s="28" t="s">
        <v>2275</v>
      </c>
      <c r="C1092" s="21" t="s">
        <v>240</v>
      </c>
      <c r="D1092" s="22" t="s">
        <v>405</v>
      </c>
      <c r="E1092" s="23">
        <v>0.3</v>
      </c>
      <c r="F1092" s="24">
        <v>0</v>
      </c>
      <c r="G1092" s="11">
        <v>0</v>
      </c>
      <c r="H1092" s="25" t="s">
        <v>163</v>
      </c>
      <c r="I1092" s="19">
        <v>1</v>
      </c>
      <c r="J1092" s="31">
        <v>0.25</v>
      </c>
      <c r="K1092" s="32">
        <v>1</v>
      </c>
      <c r="L1092" s="32">
        <v>1</v>
      </c>
      <c r="M1092" s="32">
        <v>1</v>
      </c>
      <c r="N1092" s="32">
        <v>1</v>
      </c>
      <c r="O1092" s="32">
        <v>1</v>
      </c>
      <c r="P1092" s="32">
        <v>1</v>
      </c>
      <c r="Q1092" s="32">
        <v>1</v>
      </c>
      <c r="R1092" s="32">
        <v>1</v>
      </c>
      <c r="S1092" s="32">
        <v>1</v>
      </c>
      <c r="AL1092" s="52" t="s">
        <v>182</v>
      </c>
      <c r="AM1092" t="s">
        <v>1186</v>
      </c>
      <c r="AN1092">
        <v>11</v>
      </c>
      <c r="AO1092">
        <v>999</v>
      </c>
      <c r="AQ1092">
        <v>1</v>
      </c>
      <c r="AS1092" s="52" t="s">
        <v>163</v>
      </c>
    </row>
    <row r="1093" spans="2:45">
      <c r="B1093" s="28" t="s">
        <v>2276</v>
      </c>
      <c r="C1093" s="21" t="s">
        <v>240</v>
      </c>
      <c r="D1093" s="22" t="s">
        <v>1750</v>
      </c>
      <c r="E1093" s="23">
        <v>0.3</v>
      </c>
      <c r="F1093" s="24">
        <v>0</v>
      </c>
      <c r="G1093" s="11">
        <v>0</v>
      </c>
      <c r="H1093" s="25" t="s">
        <v>163</v>
      </c>
      <c r="I1093" s="19">
        <v>1</v>
      </c>
      <c r="J1093" s="31">
        <v>0.25</v>
      </c>
      <c r="K1093" s="32">
        <v>1</v>
      </c>
      <c r="L1093" s="32">
        <v>1</v>
      </c>
      <c r="M1093" s="32">
        <v>1</v>
      </c>
      <c r="N1093" s="32">
        <v>1</v>
      </c>
      <c r="O1093" s="32">
        <v>1</v>
      </c>
      <c r="P1093" s="32">
        <v>1</v>
      </c>
      <c r="Q1093" s="32">
        <v>1</v>
      </c>
      <c r="R1093" s="32">
        <v>1</v>
      </c>
      <c r="S1093" s="32">
        <v>1</v>
      </c>
      <c r="AL1093" s="52" t="s">
        <v>182</v>
      </c>
      <c r="AM1093" t="s">
        <v>2277</v>
      </c>
      <c r="AN1093">
        <v>0</v>
      </c>
      <c r="AO1093">
        <v>10</v>
      </c>
      <c r="AQ1093">
        <v>2</v>
      </c>
      <c r="AS1093" s="52" t="s">
        <v>163</v>
      </c>
    </row>
    <row r="1094" spans="2:45">
      <c r="B1094" s="28" t="s">
        <v>2278</v>
      </c>
      <c r="C1094" s="21" t="s">
        <v>240</v>
      </c>
      <c r="D1094" s="22" t="s">
        <v>1753</v>
      </c>
      <c r="E1094" s="23">
        <v>0.3</v>
      </c>
      <c r="F1094" s="24">
        <v>0</v>
      </c>
      <c r="G1094" s="11">
        <v>0</v>
      </c>
      <c r="H1094" s="25" t="s">
        <v>163</v>
      </c>
      <c r="I1094" s="19">
        <v>1</v>
      </c>
      <c r="J1094" s="31">
        <v>0.25</v>
      </c>
      <c r="K1094" s="32">
        <v>1</v>
      </c>
      <c r="L1094" s="32">
        <v>1</v>
      </c>
      <c r="M1094" s="32">
        <v>1</v>
      </c>
      <c r="N1094" s="32">
        <v>1</v>
      </c>
      <c r="O1094" s="32">
        <v>1</v>
      </c>
      <c r="P1094" s="32">
        <v>1</v>
      </c>
      <c r="Q1094" s="32">
        <v>1</v>
      </c>
      <c r="R1094" s="32">
        <v>1</v>
      </c>
      <c r="S1094" s="32">
        <v>1</v>
      </c>
      <c r="AL1094" s="52" t="s">
        <v>182</v>
      </c>
      <c r="AM1094" t="s">
        <v>2277</v>
      </c>
      <c r="AN1094">
        <v>11</v>
      </c>
      <c r="AO1094">
        <v>999</v>
      </c>
      <c r="AQ1094">
        <v>1</v>
      </c>
      <c r="AS1094" s="52" t="s">
        <v>163</v>
      </c>
    </row>
    <row r="1095" spans="2:45">
      <c r="B1095" s="28" t="s">
        <v>2279</v>
      </c>
      <c r="C1095" s="21" t="s">
        <v>240</v>
      </c>
      <c r="D1095" s="22" t="s">
        <v>1755</v>
      </c>
      <c r="E1095" s="23">
        <v>0.3</v>
      </c>
      <c r="F1095" s="24">
        <v>0</v>
      </c>
      <c r="G1095" s="11">
        <v>0</v>
      </c>
      <c r="H1095" s="25" t="s">
        <v>163</v>
      </c>
      <c r="I1095" s="19">
        <v>1</v>
      </c>
      <c r="J1095" s="31">
        <v>0.25</v>
      </c>
      <c r="K1095" s="32">
        <v>1</v>
      </c>
      <c r="L1095" s="32">
        <v>1</v>
      </c>
      <c r="M1095" s="32">
        <v>1</v>
      </c>
      <c r="N1095" s="32">
        <v>1</v>
      </c>
      <c r="O1095" s="32">
        <v>1</v>
      </c>
      <c r="P1095" s="32">
        <v>1</v>
      </c>
      <c r="Q1095" s="32">
        <v>1</v>
      </c>
      <c r="R1095" s="32">
        <v>1</v>
      </c>
      <c r="S1095" s="32">
        <v>1</v>
      </c>
      <c r="AL1095" s="52" t="s">
        <v>182</v>
      </c>
      <c r="AM1095" t="s">
        <v>2280</v>
      </c>
      <c r="AN1095">
        <v>0</v>
      </c>
      <c r="AO1095">
        <v>10</v>
      </c>
      <c r="AQ1095">
        <v>2</v>
      </c>
      <c r="AS1095" s="52" t="s">
        <v>163</v>
      </c>
    </row>
    <row r="1096" spans="2:45">
      <c r="B1096" s="28" t="s">
        <v>2281</v>
      </c>
      <c r="C1096" s="21" t="s">
        <v>240</v>
      </c>
      <c r="D1096" s="22" t="s">
        <v>460</v>
      </c>
      <c r="E1096" s="23">
        <v>0.3</v>
      </c>
      <c r="F1096" s="24">
        <v>0</v>
      </c>
      <c r="G1096" s="11">
        <v>0</v>
      </c>
      <c r="H1096" s="25" t="s">
        <v>163</v>
      </c>
      <c r="I1096" s="19">
        <v>1</v>
      </c>
      <c r="J1096" s="31">
        <v>0.25</v>
      </c>
      <c r="K1096" s="32">
        <v>1</v>
      </c>
      <c r="L1096" s="32">
        <v>1</v>
      </c>
      <c r="M1096" s="32">
        <v>1</v>
      </c>
      <c r="N1096" s="32">
        <v>1</v>
      </c>
      <c r="O1096" s="32">
        <v>1</v>
      </c>
      <c r="P1096" s="32">
        <v>1</v>
      </c>
      <c r="Q1096" s="32">
        <v>1</v>
      </c>
      <c r="R1096" s="32">
        <v>1</v>
      </c>
      <c r="S1096" s="32">
        <v>1</v>
      </c>
      <c r="AL1096" s="52" t="s">
        <v>182</v>
      </c>
      <c r="AM1096" t="s">
        <v>2280</v>
      </c>
      <c r="AN1096">
        <v>11</v>
      </c>
      <c r="AO1096">
        <v>999</v>
      </c>
      <c r="AQ1096">
        <v>1</v>
      </c>
      <c r="AS1096" s="52" t="s">
        <v>163</v>
      </c>
    </row>
    <row r="1097" spans="2:45">
      <c r="B1097" s="28" t="s">
        <v>2282</v>
      </c>
      <c r="C1097" s="21" t="s">
        <v>240</v>
      </c>
      <c r="D1097" s="22" t="s">
        <v>418</v>
      </c>
      <c r="E1097" s="23">
        <v>0.3</v>
      </c>
      <c r="F1097" s="24">
        <v>0</v>
      </c>
      <c r="G1097" s="11">
        <v>0</v>
      </c>
      <c r="H1097" s="25" t="s">
        <v>163</v>
      </c>
      <c r="I1097" s="19">
        <v>1</v>
      </c>
      <c r="J1097" s="31">
        <v>0.25</v>
      </c>
      <c r="K1097" s="32">
        <v>1</v>
      </c>
      <c r="L1097" s="32">
        <v>1</v>
      </c>
      <c r="M1097" s="32">
        <v>1</v>
      </c>
      <c r="N1097" s="32">
        <v>1</v>
      </c>
      <c r="O1097" s="32">
        <v>1</v>
      </c>
      <c r="P1097" s="32">
        <v>1</v>
      </c>
      <c r="Q1097" s="32">
        <v>1</v>
      </c>
      <c r="R1097" s="32">
        <v>1</v>
      </c>
      <c r="S1097" s="32">
        <v>1</v>
      </c>
      <c r="AL1097" s="52" t="s">
        <v>182</v>
      </c>
      <c r="AM1097" t="s">
        <v>1755</v>
      </c>
      <c r="AN1097">
        <v>0</v>
      </c>
      <c r="AO1097">
        <v>10</v>
      </c>
      <c r="AQ1097">
        <v>2</v>
      </c>
      <c r="AS1097" s="52" t="s">
        <v>163</v>
      </c>
    </row>
    <row r="1098" spans="2:45">
      <c r="B1098" s="28" t="s">
        <v>2283</v>
      </c>
      <c r="C1098" s="21" t="s">
        <v>240</v>
      </c>
      <c r="D1098" s="22" t="s">
        <v>463</v>
      </c>
      <c r="E1098" s="23">
        <v>0.3</v>
      </c>
      <c r="F1098" s="24">
        <v>0</v>
      </c>
      <c r="G1098" s="11">
        <v>0</v>
      </c>
      <c r="H1098" s="25" t="s">
        <v>163</v>
      </c>
      <c r="I1098" s="19">
        <v>1</v>
      </c>
      <c r="J1098" s="31">
        <v>0.25</v>
      </c>
      <c r="K1098" s="32">
        <v>1</v>
      </c>
      <c r="L1098" s="32">
        <v>1</v>
      </c>
      <c r="M1098" s="32">
        <v>1</v>
      </c>
      <c r="N1098" s="32">
        <v>1</v>
      </c>
      <c r="O1098" s="32">
        <v>1</v>
      </c>
      <c r="P1098" s="32">
        <v>1</v>
      </c>
      <c r="Q1098" s="32">
        <v>1</v>
      </c>
      <c r="R1098" s="32">
        <v>1</v>
      </c>
      <c r="S1098" s="32">
        <v>1</v>
      </c>
      <c r="AL1098" s="52" t="s">
        <v>182</v>
      </c>
      <c r="AM1098" t="s">
        <v>1755</v>
      </c>
      <c r="AN1098">
        <v>11</v>
      </c>
      <c r="AO1098">
        <v>999</v>
      </c>
      <c r="AQ1098">
        <v>1</v>
      </c>
      <c r="AS1098" s="52" t="s">
        <v>163</v>
      </c>
    </row>
    <row r="1099" spans="2:45">
      <c r="B1099" s="28" t="s">
        <v>2284</v>
      </c>
      <c r="C1099" s="21" t="s">
        <v>240</v>
      </c>
      <c r="D1099" s="22" t="s">
        <v>1761</v>
      </c>
      <c r="E1099" s="23">
        <v>0.3</v>
      </c>
      <c r="F1099" s="24">
        <v>0</v>
      </c>
      <c r="G1099" s="11">
        <v>0</v>
      </c>
      <c r="H1099" s="25" t="s">
        <v>163</v>
      </c>
      <c r="I1099" s="19">
        <v>1</v>
      </c>
      <c r="J1099" s="31">
        <v>0.25</v>
      </c>
      <c r="K1099" s="32">
        <v>1</v>
      </c>
      <c r="L1099" s="32">
        <v>1</v>
      </c>
      <c r="M1099" s="32">
        <v>1</v>
      </c>
      <c r="N1099" s="32">
        <v>1</v>
      </c>
      <c r="O1099" s="32">
        <v>1</v>
      </c>
      <c r="P1099" s="32">
        <v>1</v>
      </c>
      <c r="Q1099" s="32">
        <v>1</v>
      </c>
      <c r="R1099" s="32">
        <v>1</v>
      </c>
      <c r="S1099" s="32">
        <v>1</v>
      </c>
      <c r="AL1099" s="52" t="s">
        <v>182</v>
      </c>
      <c r="AM1099" t="s">
        <v>2285</v>
      </c>
      <c r="AN1099">
        <v>0</v>
      </c>
      <c r="AO1099">
        <v>10</v>
      </c>
      <c r="AQ1099">
        <v>2</v>
      </c>
      <c r="AS1099" s="52" t="s">
        <v>163</v>
      </c>
    </row>
    <row r="1100" spans="2:45">
      <c r="B1100" s="28" t="s">
        <v>2286</v>
      </c>
      <c r="C1100" s="21" t="s">
        <v>240</v>
      </c>
      <c r="D1100" s="22" t="s">
        <v>1764</v>
      </c>
      <c r="E1100" s="23">
        <v>0.3</v>
      </c>
      <c r="F1100" s="24">
        <v>0</v>
      </c>
      <c r="G1100" s="11">
        <v>0</v>
      </c>
      <c r="H1100" s="25" t="s">
        <v>163</v>
      </c>
      <c r="I1100" s="19">
        <v>1</v>
      </c>
      <c r="J1100" s="31">
        <v>0.25</v>
      </c>
      <c r="K1100" s="32">
        <v>1</v>
      </c>
      <c r="L1100" s="32">
        <v>1</v>
      </c>
      <c r="M1100" s="32">
        <v>1</v>
      </c>
      <c r="N1100" s="32">
        <v>1</v>
      </c>
      <c r="O1100" s="32">
        <v>1</v>
      </c>
      <c r="P1100" s="32">
        <v>1</v>
      </c>
      <c r="Q1100" s="32">
        <v>1</v>
      </c>
      <c r="R1100" s="32">
        <v>1</v>
      </c>
      <c r="S1100" s="32">
        <v>1</v>
      </c>
      <c r="AL1100" s="52" t="s">
        <v>182</v>
      </c>
      <c r="AM1100" t="s">
        <v>2285</v>
      </c>
      <c r="AN1100">
        <v>11</v>
      </c>
      <c r="AO1100">
        <v>999</v>
      </c>
      <c r="AQ1100">
        <v>1</v>
      </c>
      <c r="AS1100" s="52" t="s">
        <v>163</v>
      </c>
    </row>
    <row r="1101" spans="2:45">
      <c r="B1101" s="28" t="s">
        <v>2287</v>
      </c>
      <c r="C1101" s="21" t="s">
        <v>240</v>
      </c>
      <c r="D1101" s="22" t="s">
        <v>1063</v>
      </c>
      <c r="E1101" s="23">
        <v>0.3</v>
      </c>
      <c r="F1101" s="24">
        <v>0</v>
      </c>
      <c r="G1101" s="11">
        <v>0</v>
      </c>
      <c r="H1101" s="25" t="s">
        <v>163</v>
      </c>
      <c r="I1101" s="19">
        <v>1</v>
      </c>
      <c r="J1101" s="31">
        <v>0.25</v>
      </c>
      <c r="K1101" s="32">
        <v>1</v>
      </c>
      <c r="L1101" s="32">
        <v>1</v>
      </c>
      <c r="M1101" s="32">
        <v>1</v>
      </c>
      <c r="N1101" s="32">
        <v>1</v>
      </c>
      <c r="O1101" s="32">
        <v>1</v>
      </c>
      <c r="P1101" s="32">
        <v>1</v>
      </c>
      <c r="Q1101" s="32">
        <v>1</v>
      </c>
      <c r="R1101" s="32">
        <v>1</v>
      </c>
      <c r="S1101" s="32">
        <v>1</v>
      </c>
      <c r="AL1101" s="52" t="s">
        <v>182</v>
      </c>
      <c r="AM1101" t="s">
        <v>2288</v>
      </c>
      <c r="AN1101">
        <v>0</v>
      </c>
      <c r="AO1101">
        <v>10</v>
      </c>
      <c r="AQ1101">
        <v>2</v>
      </c>
      <c r="AS1101" s="52" t="s">
        <v>163</v>
      </c>
    </row>
    <row r="1102" spans="2:45">
      <c r="B1102" s="28" t="s">
        <v>2289</v>
      </c>
      <c r="C1102" s="21" t="s">
        <v>240</v>
      </c>
      <c r="D1102" s="22" t="s">
        <v>1768</v>
      </c>
      <c r="E1102" s="23">
        <v>0.3</v>
      </c>
      <c r="F1102" s="24">
        <v>0</v>
      </c>
      <c r="G1102" s="11">
        <v>0</v>
      </c>
      <c r="H1102" s="25" t="s">
        <v>163</v>
      </c>
      <c r="I1102" s="19">
        <v>1</v>
      </c>
      <c r="J1102" s="31">
        <v>0.25</v>
      </c>
      <c r="K1102" s="32">
        <v>1</v>
      </c>
      <c r="L1102" s="32">
        <v>1</v>
      </c>
      <c r="M1102" s="32">
        <v>1</v>
      </c>
      <c r="N1102" s="32">
        <v>1</v>
      </c>
      <c r="O1102" s="32">
        <v>1</v>
      </c>
      <c r="P1102" s="32">
        <v>1</v>
      </c>
      <c r="Q1102" s="32">
        <v>1</v>
      </c>
      <c r="R1102" s="32">
        <v>1</v>
      </c>
      <c r="S1102" s="32">
        <v>1</v>
      </c>
      <c r="AL1102" s="52" t="s">
        <v>182</v>
      </c>
      <c r="AM1102" t="s">
        <v>2288</v>
      </c>
      <c r="AN1102">
        <v>11</v>
      </c>
      <c r="AO1102">
        <v>999</v>
      </c>
      <c r="AQ1102">
        <v>1</v>
      </c>
      <c r="AS1102" s="52" t="s">
        <v>163</v>
      </c>
    </row>
    <row r="1103" spans="2:45">
      <c r="B1103" s="28" t="s">
        <v>2290</v>
      </c>
      <c r="C1103" s="21" t="s">
        <v>240</v>
      </c>
      <c r="D1103" s="22" t="s">
        <v>1771</v>
      </c>
      <c r="E1103" s="23">
        <v>0.3</v>
      </c>
      <c r="F1103" s="24">
        <v>0</v>
      </c>
      <c r="G1103" s="11">
        <v>0</v>
      </c>
      <c r="H1103" s="25" t="s">
        <v>163</v>
      </c>
      <c r="I1103" s="19">
        <v>1</v>
      </c>
      <c r="J1103" s="31">
        <v>0.25</v>
      </c>
      <c r="K1103" s="32">
        <v>1</v>
      </c>
      <c r="L1103" s="32">
        <v>1</v>
      </c>
      <c r="M1103" s="32">
        <v>1</v>
      </c>
      <c r="N1103" s="32">
        <v>1</v>
      </c>
      <c r="O1103" s="32">
        <v>1</v>
      </c>
      <c r="P1103" s="32">
        <v>1</v>
      </c>
      <c r="Q1103" s="32">
        <v>1</v>
      </c>
      <c r="R1103" s="32">
        <v>1</v>
      </c>
      <c r="S1103" s="32">
        <v>1</v>
      </c>
      <c r="AL1103" s="52" t="s">
        <v>182</v>
      </c>
      <c r="AM1103" t="s">
        <v>2045</v>
      </c>
      <c r="AN1103">
        <v>0</v>
      </c>
      <c r="AO1103">
        <v>10</v>
      </c>
      <c r="AQ1103">
        <v>2</v>
      </c>
      <c r="AS1103" s="52" t="s">
        <v>163</v>
      </c>
    </row>
    <row r="1104" spans="2:45">
      <c r="B1104" s="28" t="s">
        <v>2291</v>
      </c>
      <c r="C1104" s="21" t="s">
        <v>240</v>
      </c>
      <c r="D1104" s="22" t="s">
        <v>1773</v>
      </c>
      <c r="E1104" s="23">
        <v>0.3</v>
      </c>
      <c r="F1104" s="24">
        <v>0</v>
      </c>
      <c r="G1104" s="11">
        <v>0</v>
      </c>
      <c r="H1104" s="25" t="s">
        <v>163</v>
      </c>
      <c r="I1104" s="19">
        <v>1</v>
      </c>
      <c r="J1104" s="31">
        <v>0.25</v>
      </c>
      <c r="K1104" s="32">
        <v>1</v>
      </c>
      <c r="L1104" s="32">
        <v>1</v>
      </c>
      <c r="M1104" s="32">
        <v>1</v>
      </c>
      <c r="N1104" s="32">
        <v>1</v>
      </c>
      <c r="O1104" s="32">
        <v>1</v>
      </c>
      <c r="P1104" s="32">
        <v>1</v>
      </c>
      <c r="Q1104" s="32">
        <v>1</v>
      </c>
      <c r="R1104" s="32">
        <v>1</v>
      </c>
      <c r="S1104" s="32">
        <v>1</v>
      </c>
      <c r="AL1104" s="52" t="s">
        <v>182</v>
      </c>
      <c r="AM1104" t="s">
        <v>2045</v>
      </c>
      <c r="AN1104">
        <v>11</v>
      </c>
      <c r="AO1104">
        <v>999</v>
      </c>
      <c r="AQ1104">
        <v>1</v>
      </c>
      <c r="AS1104" s="52" t="s">
        <v>163</v>
      </c>
    </row>
    <row r="1105" spans="2:45">
      <c r="B1105" s="28" t="s">
        <v>2292</v>
      </c>
      <c r="C1105" s="21" t="s">
        <v>240</v>
      </c>
      <c r="D1105" s="22" t="s">
        <v>434</v>
      </c>
      <c r="E1105" s="23">
        <v>0.3</v>
      </c>
      <c r="F1105" s="24">
        <v>0</v>
      </c>
      <c r="G1105" s="11">
        <v>0</v>
      </c>
      <c r="H1105" s="25" t="s">
        <v>163</v>
      </c>
      <c r="I1105" s="19">
        <v>1</v>
      </c>
      <c r="J1105" s="31">
        <v>0.25</v>
      </c>
      <c r="K1105" s="32">
        <v>1</v>
      </c>
      <c r="L1105" s="32">
        <v>1</v>
      </c>
      <c r="M1105" s="32">
        <v>1</v>
      </c>
      <c r="N1105" s="32">
        <v>1</v>
      </c>
      <c r="O1105" s="32">
        <v>1</v>
      </c>
      <c r="P1105" s="32">
        <v>1</v>
      </c>
      <c r="Q1105" s="32">
        <v>1</v>
      </c>
      <c r="R1105" s="32">
        <v>1</v>
      </c>
      <c r="S1105" s="32">
        <v>1</v>
      </c>
      <c r="AL1105" s="52" t="s">
        <v>182</v>
      </c>
      <c r="AM1105" t="s">
        <v>2293</v>
      </c>
      <c r="AN1105">
        <v>0</v>
      </c>
      <c r="AO1105">
        <v>10</v>
      </c>
      <c r="AQ1105">
        <v>2</v>
      </c>
      <c r="AS1105" s="52" t="s">
        <v>163</v>
      </c>
    </row>
    <row r="1106" spans="2:45">
      <c r="B1106" s="28" t="s">
        <v>2294</v>
      </c>
      <c r="C1106" s="21" t="s">
        <v>240</v>
      </c>
      <c r="D1106" s="22" t="s">
        <v>1266</v>
      </c>
      <c r="E1106" s="23">
        <v>0.3</v>
      </c>
      <c r="F1106" s="24">
        <v>0</v>
      </c>
      <c r="G1106" s="11">
        <v>0</v>
      </c>
      <c r="H1106" s="25" t="s">
        <v>163</v>
      </c>
      <c r="I1106" s="19">
        <v>1</v>
      </c>
      <c r="J1106" s="31">
        <v>0.25</v>
      </c>
      <c r="K1106" s="32">
        <v>1</v>
      </c>
      <c r="L1106" s="32">
        <v>1</v>
      </c>
      <c r="M1106" s="32">
        <v>1</v>
      </c>
      <c r="N1106" s="32">
        <v>1</v>
      </c>
      <c r="O1106" s="32">
        <v>1</v>
      </c>
      <c r="P1106" s="32">
        <v>1</v>
      </c>
      <c r="Q1106" s="32">
        <v>1</v>
      </c>
      <c r="R1106" s="32">
        <v>1</v>
      </c>
      <c r="S1106" s="32">
        <v>1</v>
      </c>
      <c r="AL1106" s="52" t="s">
        <v>182</v>
      </c>
      <c r="AM1106" t="s">
        <v>2293</v>
      </c>
      <c r="AN1106">
        <v>11</v>
      </c>
      <c r="AO1106">
        <v>999</v>
      </c>
      <c r="AQ1106">
        <v>1</v>
      </c>
      <c r="AS1106" s="52" t="s">
        <v>163</v>
      </c>
    </row>
    <row r="1107" spans="2:45">
      <c r="B1107" s="28" t="s">
        <v>2295</v>
      </c>
      <c r="C1107" s="21" t="s">
        <v>240</v>
      </c>
      <c r="D1107" s="22" t="s">
        <v>439</v>
      </c>
      <c r="E1107" s="23">
        <v>0.3</v>
      </c>
      <c r="F1107" s="24">
        <v>0</v>
      </c>
      <c r="G1107" s="11">
        <v>0</v>
      </c>
      <c r="H1107" s="25" t="s">
        <v>163</v>
      </c>
      <c r="I1107" s="19">
        <v>1</v>
      </c>
      <c r="J1107" s="31">
        <v>0.25</v>
      </c>
      <c r="K1107" s="32">
        <v>1</v>
      </c>
      <c r="L1107" s="32">
        <v>1</v>
      </c>
      <c r="M1107" s="32">
        <v>1</v>
      </c>
      <c r="N1107" s="32">
        <v>1</v>
      </c>
      <c r="O1107" s="32">
        <v>1</v>
      </c>
      <c r="P1107" s="32">
        <v>1</v>
      </c>
      <c r="Q1107" s="32">
        <v>1</v>
      </c>
      <c r="R1107" s="32">
        <v>1</v>
      </c>
      <c r="S1107" s="32">
        <v>1</v>
      </c>
      <c r="AL1107" s="52" t="s">
        <v>182</v>
      </c>
      <c r="AM1107" t="s">
        <v>2296</v>
      </c>
      <c r="AN1107">
        <v>0</v>
      </c>
      <c r="AO1107">
        <v>10</v>
      </c>
      <c r="AQ1107">
        <v>2</v>
      </c>
      <c r="AS1107" s="52" t="s">
        <v>163</v>
      </c>
    </row>
    <row r="1108" spans="2:45">
      <c r="B1108" s="28" t="s">
        <v>2297</v>
      </c>
      <c r="C1108" s="21" t="s">
        <v>240</v>
      </c>
      <c r="D1108" s="22" t="s">
        <v>1282</v>
      </c>
      <c r="E1108" s="23">
        <v>0.3</v>
      </c>
      <c r="F1108" s="24">
        <v>0</v>
      </c>
      <c r="G1108" s="11">
        <v>0</v>
      </c>
      <c r="H1108" s="25" t="s">
        <v>163</v>
      </c>
      <c r="I1108" s="19">
        <v>1</v>
      </c>
      <c r="J1108" s="31">
        <v>0.25</v>
      </c>
      <c r="K1108" s="32">
        <v>1</v>
      </c>
      <c r="L1108" s="32">
        <v>1</v>
      </c>
      <c r="M1108" s="32">
        <v>1</v>
      </c>
      <c r="N1108" s="32">
        <v>1</v>
      </c>
      <c r="O1108" s="32">
        <v>1</v>
      </c>
      <c r="P1108" s="32">
        <v>1</v>
      </c>
      <c r="Q1108" s="32">
        <v>1</v>
      </c>
      <c r="R1108" s="32">
        <v>1</v>
      </c>
      <c r="S1108" s="32">
        <v>1</v>
      </c>
      <c r="AL1108" s="52" t="s">
        <v>182</v>
      </c>
      <c r="AM1108" t="s">
        <v>2296</v>
      </c>
      <c r="AN1108">
        <v>11</v>
      </c>
      <c r="AO1108">
        <v>999</v>
      </c>
      <c r="AQ1108">
        <v>1</v>
      </c>
      <c r="AS1108" s="52" t="s">
        <v>163</v>
      </c>
    </row>
    <row r="1109" spans="2:45">
      <c r="B1109" s="28" t="s">
        <v>2298</v>
      </c>
      <c r="C1109" s="21" t="s">
        <v>240</v>
      </c>
      <c r="D1109" s="22" t="s">
        <v>1274</v>
      </c>
      <c r="E1109" s="23">
        <v>0.3</v>
      </c>
      <c r="F1109" s="24">
        <v>0</v>
      </c>
      <c r="G1109" s="11">
        <v>0</v>
      </c>
      <c r="H1109" s="25" t="s">
        <v>163</v>
      </c>
      <c r="I1109" s="19">
        <v>1</v>
      </c>
      <c r="J1109" s="31">
        <v>0.25</v>
      </c>
      <c r="K1109" s="32">
        <v>1</v>
      </c>
      <c r="L1109" s="32">
        <v>1</v>
      </c>
      <c r="M1109" s="32">
        <v>1</v>
      </c>
      <c r="N1109" s="32">
        <v>1</v>
      </c>
      <c r="O1109" s="32">
        <v>1</v>
      </c>
      <c r="P1109" s="32">
        <v>1</v>
      </c>
      <c r="Q1109" s="32">
        <v>1</v>
      </c>
      <c r="R1109" s="32">
        <v>1</v>
      </c>
      <c r="S1109" s="32">
        <v>1</v>
      </c>
      <c r="AL1109" s="52" t="s">
        <v>182</v>
      </c>
      <c r="AM1109" t="s">
        <v>2299</v>
      </c>
      <c r="AN1109">
        <v>0</v>
      </c>
      <c r="AO1109">
        <v>10</v>
      </c>
      <c r="AQ1109">
        <v>2</v>
      </c>
      <c r="AS1109" s="52" t="s">
        <v>163</v>
      </c>
    </row>
    <row r="1110" spans="2:45">
      <c r="B1110" s="28" t="s">
        <v>2300</v>
      </c>
      <c r="C1110" s="21" t="s">
        <v>240</v>
      </c>
      <c r="D1110" s="22" t="s">
        <v>1784</v>
      </c>
      <c r="E1110" s="23">
        <v>0.3</v>
      </c>
      <c r="F1110" s="24">
        <v>0</v>
      </c>
      <c r="G1110" s="11">
        <v>0</v>
      </c>
      <c r="H1110" s="25" t="s">
        <v>163</v>
      </c>
      <c r="I1110" s="19">
        <v>1</v>
      </c>
      <c r="J1110" s="31">
        <v>0.25</v>
      </c>
      <c r="K1110" s="32">
        <v>1</v>
      </c>
      <c r="L1110" s="32">
        <v>1</v>
      </c>
      <c r="M1110" s="32">
        <v>1</v>
      </c>
      <c r="N1110" s="32">
        <v>1</v>
      </c>
      <c r="O1110" s="32">
        <v>1</v>
      </c>
      <c r="P1110" s="32">
        <v>1</v>
      </c>
      <c r="Q1110" s="32">
        <v>1</v>
      </c>
      <c r="R1110" s="32">
        <v>1</v>
      </c>
      <c r="S1110" s="32">
        <v>1</v>
      </c>
      <c r="AL1110" s="52" t="s">
        <v>182</v>
      </c>
      <c r="AM1110" t="s">
        <v>2299</v>
      </c>
      <c r="AN1110">
        <v>11</v>
      </c>
      <c r="AO1110">
        <v>999</v>
      </c>
      <c r="AQ1110">
        <v>1</v>
      </c>
      <c r="AS1110" s="52" t="s">
        <v>163</v>
      </c>
    </row>
    <row r="1111" spans="2:45">
      <c r="B1111" s="28" t="s">
        <v>2301</v>
      </c>
      <c r="C1111" s="21" t="s">
        <v>240</v>
      </c>
      <c r="D1111" s="22" t="s">
        <v>1786</v>
      </c>
      <c r="E1111" s="23">
        <v>0.3</v>
      </c>
      <c r="F1111" s="24">
        <v>0</v>
      </c>
      <c r="G1111" s="11">
        <v>0</v>
      </c>
      <c r="H1111" s="25" t="s">
        <v>163</v>
      </c>
      <c r="I1111" s="19">
        <v>1</v>
      </c>
      <c r="J1111" s="31">
        <v>0.25</v>
      </c>
      <c r="K1111" s="32">
        <v>1</v>
      </c>
      <c r="L1111" s="32">
        <v>1</v>
      </c>
      <c r="M1111" s="32">
        <v>1</v>
      </c>
      <c r="N1111" s="32">
        <v>1</v>
      </c>
      <c r="O1111" s="32">
        <v>1</v>
      </c>
      <c r="P1111" s="32">
        <v>1</v>
      </c>
      <c r="Q1111" s="32">
        <v>1</v>
      </c>
      <c r="R1111" s="32">
        <v>1</v>
      </c>
      <c r="S1111" s="32">
        <v>1</v>
      </c>
      <c r="AL1111" s="52" t="s">
        <v>182</v>
      </c>
      <c r="AM1111" t="s">
        <v>2302</v>
      </c>
      <c r="AN1111">
        <v>0</v>
      </c>
      <c r="AO1111">
        <v>10</v>
      </c>
      <c r="AQ1111">
        <v>2</v>
      </c>
      <c r="AS1111" s="52" t="s">
        <v>163</v>
      </c>
    </row>
    <row r="1112" spans="2:45">
      <c r="B1112" s="28" t="s">
        <v>2303</v>
      </c>
      <c r="C1112" s="21" t="s">
        <v>240</v>
      </c>
      <c r="D1112" s="22" t="s">
        <v>1789</v>
      </c>
      <c r="E1112" s="23">
        <v>0.3</v>
      </c>
      <c r="F1112" s="24">
        <v>0</v>
      </c>
      <c r="G1112" s="11">
        <v>0</v>
      </c>
      <c r="H1112" s="25" t="s">
        <v>163</v>
      </c>
      <c r="I1112" s="19">
        <v>1</v>
      </c>
      <c r="J1112" s="31">
        <v>0.25</v>
      </c>
      <c r="K1112" s="32">
        <v>1</v>
      </c>
      <c r="L1112" s="32">
        <v>1</v>
      </c>
      <c r="M1112" s="32">
        <v>1</v>
      </c>
      <c r="N1112" s="32">
        <v>1</v>
      </c>
      <c r="O1112" s="32">
        <v>1</v>
      </c>
      <c r="P1112" s="32">
        <v>1</v>
      </c>
      <c r="Q1112" s="32">
        <v>1</v>
      </c>
      <c r="R1112" s="32">
        <v>1</v>
      </c>
      <c r="S1112" s="32">
        <v>1</v>
      </c>
      <c r="AL1112" s="52" t="s">
        <v>182</v>
      </c>
      <c r="AM1112" t="s">
        <v>2302</v>
      </c>
      <c r="AN1112">
        <v>11</v>
      </c>
      <c r="AO1112">
        <v>999</v>
      </c>
      <c r="AQ1112">
        <v>1</v>
      </c>
      <c r="AS1112" s="52" t="s">
        <v>163</v>
      </c>
    </row>
    <row r="1113" spans="2:45">
      <c r="B1113" s="28" t="s">
        <v>2304</v>
      </c>
      <c r="C1113" s="21" t="s">
        <v>245</v>
      </c>
      <c r="D1113" s="22" t="s">
        <v>2305</v>
      </c>
      <c r="E1113" s="23">
        <v>5</v>
      </c>
      <c r="F1113" s="24">
        <v>0</v>
      </c>
      <c r="G1113" s="11">
        <v>2</v>
      </c>
      <c r="H1113" s="25" t="s">
        <v>17</v>
      </c>
      <c r="I1113" s="19">
        <v>2</v>
      </c>
      <c r="J1113" s="31">
        <v>5</v>
      </c>
      <c r="K1113" s="32">
        <v>5</v>
      </c>
      <c r="L1113" s="32">
        <v>5</v>
      </c>
      <c r="M1113" s="32">
        <v>5</v>
      </c>
      <c r="N1113" s="32">
        <v>5</v>
      </c>
      <c r="O1113" s="32">
        <v>5</v>
      </c>
      <c r="P1113" s="32">
        <v>5</v>
      </c>
      <c r="Q1113" s="32">
        <v>5</v>
      </c>
      <c r="R1113" s="32">
        <v>5</v>
      </c>
      <c r="S1113" s="32">
        <v>5</v>
      </c>
      <c r="AL1113" s="52" t="s">
        <v>182</v>
      </c>
      <c r="AM1113" t="s">
        <v>2306</v>
      </c>
      <c r="AN1113">
        <v>0</v>
      </c>
      <c r="AO1113">
        <v>10</v>
      </c>
      <c r="AQ1113">
        <v>2</v>
      </c>
      <c r="AS1113" s="52" t="s">
        <v>163</v>
      </c>
    </row>
    <row r="1114" spans="2:45">
      <c r="B1114" s="28" t="s">
        <v>2307</v>
      </c>
      <c r="C1114" s="21" t="s">
        <v>245</v>
      </c>
      <c r="D1114" s="22" t="s">
        <v>1310</v>
      </c>
      <c r="E1114" s="23">
        <v>5</v>
      </c>
      <c r="F1114" s="24">
        <v>0</v>
      </c>
      <c r="G1114" s="11">
        <v>0</v>
      </c>
      <c r="H1114" s="25" t="s">
        <v>17</v>
      </c>
      <c r="I1114" s="19">
        <v>2</v>
      </c>
      <c r="J1114" s="31">
        <v>5</v>
      </c>
      <c r="K1114" s="32">
        <v>5</v>
      </c>
      <c r="L1114" s="32">
        <v>5</v>
      </c>
      <c r="M1114" s="32">
        <v>5</v>
      </c>
      <c r="N1114" s="32">
        <v>5</v>
      </c>
      <c r="O1114" s="32">
        <v>5</v>
      </c>
      <c r="P1114" s="32">
        <v>5</v>
      </c>
      <c r="Q1114" s="32">
        <v>5</v>
      </c>
      <c r="R1114" s="32">
        <v>5</v>
      </c>
      <c r="S1114" s="32">
        <v>5</v>
      </c>
      <c r="AL1114" s="52" t="s">
        <v>182</v>
      </c>
      <c r="AM1114" t="s">
        <v>2306</v>
      </c>
      <c r="AN1114">
        <v>11</v>
      </c>
      <c r="AO1114">
        <v>999</v>
      </c>
      <c r="AQ1114">
        <v>1</v>
      </c>
      <c r="AS1114" s="52" t="s">
        <v>163</v>
      </c>
    </row>
    <row r="1115" spans="2:45">
      <c r="B1115" s="28" t="s">
        <v>2308</v>
      </c>
      <c r="C1115" s="21" t="s">
        <v>245</v>
      </c>
      <c r="D1115" s="22" t="s">
        <v>2309</v>
      </c>
      <c r="E1115" s="23">
        <v>5</v>
      </c>
      <c r="F1115" s="24">
        <v>0</v>
      </c>
      <c r="G1115" s="11">
        <v>0</v>
      </c>
      <c r="H1115" s="25" t="s">
        <v>17</v>
      </c>
      <c r="I1115" s="19">
        <v>2</v>
      </c>
      <c r="J1115" s="31">
        <v>5</v>
      </c>
      <c r="K1115" s="32">
        <v>5</v>
      </c>
      <c r="L1115" s="32">
        <v>5</v>
      </c>
      <c r="M1115" s="32">
        <v>5</v>
      </c>
      <c r="N1115" s="32">
        <v>5</v>
      </c>
      <c r="O1115" s="32">
        <v>5</v>
      </c>
      <c r="P1115" s="32">
        <v>5</v>
      </c>
      <c r="Q1115" s="32">
        <v>5</v>
      </c>
      <c r="R1115" s="32">
        <v>5</v>
      </c>
      <c r="S1115" s="32">
        <v>5</v>
      </c>
      <c r="AL1115" s="52" t="s">
        <v>182</v>
      </c>
      <c r="AM1115" t="s">
        <v>2310</v>
      </c>
      <c r="AN1115">
        <v>0</v>
      </c>
      <c r="AO1115">
        <v>10</v>
      </c>
      <c r="AQ1115">
        <v>2</v>
      </c>
      <c r="AS1115" s="52" t="s">
        <v>163</v>
      </c>
    </row>
    <row r="1116" spans="2:45">
      <c r="B1116" s="28" t="s">
        <v>2311</v>
      </c>
      <c r="C1116" s="21" t="s">
        <v>245</v>
      </c>
      <c r="D1116" s="22" t="s">
        <v>2312</v>
      </c>
      <c r="E1116" s="23">
        <v>5</v>
      </c>
      <c r="F1116" s="24">
        <v>0</v>
      </c>
      <c r="G1116" s="11">
        <v>2</v>
      </c>
      <c r="H1116" s="25" t="s">
        <v>17</v>
      </c>
      <c r="I1116" s="19">
        <v>2</v>
      </c>
      <c r="J1116" s="31">
        <v>5</v>
      </c>
      <c r="K1116" s="32">
        <v>5</v>
      </c>
      <c r="L1116" s="32">
        <v>5</v>
      </c>
      <c r="M1116" s="32">
        <v>5</v>
      </c>
      <c r="N1116" s="32">
        <v>5</v>
      </c>
      <c r="O1116" s="32">
        <v>5</v>
      </c>
      <c r="P1116" s="32">
        <v>5</v>
      </c>
      <c r="Q1116" s="32">
        <v>5</v>
      </c>
      <c r="R1116" s="32">
        <v>5</v>
      </c>
      <c r="S1116" s="32">
        <v>5</v>
      </c>
      <c r="AL1116" s="52" t="s">
        <v>182</v>
      </c>
      <c r="AM1116" t="s">
        <v>2310</v>
      </c>
      <c r="AN1116">
        <v>11</v>
      </c>
      <c r="AO1116">
        <v>999</v>
      </c>
      <c r="AQ1116">
        <v>1</v>
      </c>
      <c r="AS1116" s="52" t="s">
        <v>163</v>
      </c>
    </row>
    <row r="1117" spans="2:45">
      <c r="B1117" s="28" t="s">
        <v>2313</v>
      </c>
      <c r="C1117" s="21" t="s">
        <v>245</v>
      </c>
      <c r="D1117" s="22" t="s">
        <v>2314</v>
      </c>
      <c r="E1117" s="23">
        <v>5</v>
      </c>
      <c r="F1117" s="24">
        <v>0</v>
      </c>
      <c r="G1117" s="11">
        <v>0</v>
      </c>
      <c r="H1117" s="25" t="s">
        <v>17</v>
      </c>
      <c r="I1117" s="19">
        <v>2</v>
      </c>
      <c r="J1117" s="31">
        <v>5</v>
      </c>
      <c r="K1117" s="32">
        <v>5</v>
      </c>
      <c r="L1117" s="32">
        <v>5</v>
      </c>
      <c r="M1117" s="32">
        <v>5</v>
      </c>
      <c r="N1117" s="32">
        <v>5</v>
      </c>
      <c r="O1117" s="32">
        <v>5</v>
      </c>
      <c r="P1117" s="32">
        <v>5</v>
      </c>
      <c r="Q1117" s="32">
        <v>5</v>
      </c>
      <c r="R1117" s="32">
        <v>5</v>
      </c>
      <c r="S1117" s="32">
        <v>5</v>
      </c>
      <c r="AL1117" s="52" t="s">
        <v>182</v>
      </c>
      <c r="AM1117" t="s">
        <v>434</v>
      </c>
      <c r="AN1117">
        <v>0</v>
      </c>
      <c r="AO1117">
        <v>10</v>
      </c>
      <c r="AQ1117">
        <v>2</v>
      </c>
      <c r="AS1117" s="52" t="s">
        <v>163</v>
      </c>
    </row>
    <row r="1118" spans="2:45">
      <c r="B1118" s="28" t="s">
        <v>2315</v>
      </c>
      <c r="C1118" s="21" t="s">
        <v>245</v>
      </c>
      <c r="D1118" s="22" t="s">
        <v>2316</v>
      </c>
      <c r="E1118" s="23">
        <v>5</v>
      </c>
      <c r="F1118" s="24">
        <v>0</v>
      </c>
      <c r="G1118" s="11">
        <v>0</v>
      </c>
      <c r="H1118" s="25" t="s">
        <v>17</v>
      </c>
      <c r="I1118" s="19">
        <v>2</v>
      </c>
      <c r="J1118" s="31">
        <v>5</v>
      </c>
      <c r="K1118" s="32">
        <v>5</v>
      </c>
      <c r="L1118" s="32">
        <v>5</v>
      </c>
      <c r="M1118" s="32">
        <v>5</v>
      </c>
      <c r="N1118" s="32">
        <v>5</v>
      </c>
      <c r="O1118" s="32">
        <v>5</v>
      </c>
      <c r="P1118" s="32">
        <v>5</v>
      </c>
      <c r="Q1118" s="32">
        <v>5</v>
      </c>
      <c r="R1118" s="32">
        <v>5</v>
      </c>
      <c r="S1118" s="32">
        <v>5</v>
      </c>
      <c r="AL1118" s="52" t="s">
        <v>182</v>
      </c>
      <c r="AM1118" t="s">
        <v>434</v>
      </c>
      <c r="AN1118">
        <v>11</v>
      </c>
      <c r="AO1118">
        <v>999</v>
      </c>
      <c r="AQ1118">
        <v>1</v>
      </c>
      <c r="AS1118" s="52" t="s">
        <v>163</v>
      </c>
    </row>
    <row r="1119" spans="2:45">
      <c r="B1119" s="28" t="s">
        <v>2317</v>
      </c>
      <c r="C1119" s="21" t="s">
        <v>245</v>
      </c>
      <c r="D1119" s="22" t="s">
        <v>2318</v>
      </c>
      <c r="E1119" s="23">
        <v>5</v>
      </c>
      <c r="F1119" s="24">
        <v>0</v>
      </c>
      <c r="G1119" s="11">
        <v>0</v>
      </c>
      <c r="H1119" s="25" t="s">
        <v>17</v>
      </c>
      <c r="I1119" s="19">
        <v>2</v>
      </c>
      <c r="J1119" s="31">
        <v>5</v>
      </c>
      <c r="K1119" s="32">
        <v>5</v>
      </c>
      <c r="L1119" s="32">
        <v>5</v>
      </c>
      <c r="M1119" s="32">
        <v>5</v>
      </c>
      <c r="N1119" s="32">
        <v>5</v>
      </c>
      <c r="O1119" s="32">
        <v>5</v>
      </c>
      <c r="P1119" s="32">
        <v>5</v>
      </c>
      <c r="Q1119" s="32">
        <v>5</v>
      </c>
      <c r="R1119" s="32">
        <v>5</v>
      </c>
      <c r="S1119" s="32">
        <v>5</v>
      </c>
      <c r="AL1119" s="52" t="s">
        <v>182</v>
      </c>
      <c r="AM1119" t="s">
        <v>2319</v>
      </c>
      <c r="AN1119">
        <v>0</v>
      </c>
      <c r="AO1119">
        <v>10</v>
      </c>
      <c r="AQ1119">
        <v>2</v>
      </c>
      <c r="AS1119" s="52" t="s">
        <v>163</v>
      </c>
    </row>
    <row r="1120" spans="2:45">
      <c r="B1120" s="28" t="s">
        <v>2320</v>
      </c>
      <c r="C1120" s="21" t="s">
        <v>245</v>
      </c>
      <c r="D1120" s="22" t="s">
        <v>2321</v>
      </c>
      <c r="E1120" s="23">
        <v>5</v>
      </c>
      <c r="F1120" s="24">
        <v>0</v>
      </c>
      <c r="G1120" s="11">
        <v>0</v>
      </c>
      <c r="H1120" s="25" t="s">
        <v>17</v>
      </c>
      <c r="I1120" s="19">
        <v>2</v>
      </c>
      <c r="J1120" s="31">
        <v>5</v>
      </c>
      <c r="K1120" s="32">
        <v>5</v>
      </c>
      <c r="L1120" s="32">
        <v>5</v>
      </c>
      <c r="M1120" s="32">
        <v>5</v>
      </c>
      <c r="N1120" s="32">
        <v>5</v>
      </c>
      <c r="O1120" s="32">
        <v>5</v>
      </c>
      <c r="P1120" s="32">
        <v>5</v>
      </c>
      <c r="Q1120" s="32">
        <v>5</v>
      </c>
      <c r="R1120" s="32">
        <v>5</v>
      </c>
      <c r="S1120" s="32">
        <v>5</v>
      </c>
      <c r="AL1120" s="52" t="s">
        <v>182</v>
      </c>
      <c r="AM1120" t="s">
        <v>2319</v>
      </c>
      <c r="AN1120">
        <v>11</v>
      </c>
      <c r="AO1120">
        <v>999</v>
      </c>
      <c r="AQ1120">
        <v>1</v>
      </c>
      <c r="AS1120" s="52" t="s">
        <v>163</v>
      </c>
    </row>
    <row r="1121" spans="2:45">
      <c r="B1121" s="28" t="s">
        <v>2322</v>
      </c>
      <c r="C1121" s="21" t="s">
        <v>245</v>
      </c>
      <c r="D1121" s="22" t="s">
        <v>2323</v>
      </c>
      <c r="E1121" s="23">
        <v>5</v>
      </c>
      <c r="F1121" s="24">
        <v>0</v>
      </c>
      <c r="G1121" s="11">
        <v>0</v>
      </c>
      <c r="H1121" s="25" t="s">
        <v>17</v>
      </c>
      <c r="I1121" s="19">
        <v>2</v>
      </c>
      <c r="J1121" s="31">
        <v>5</v>
      </c>
      <c r="K1121" s="32">
        <v>5</v>
      </c>
      <c r="L1121" s="32">
        <v>5</v>
      </c>
      <c r="M1121" s="32">
        <v>5</v>
      </c>
      <c r="N1121" s="32">
        <v>5</v>
      </c>
      <c r="O1121" s="32">
        <v>5</v>
      </c>
      <c r="P1121" s="32">
        <v>5</v>
      </c>
      <c r="Q1121" s="32">
        <v>5</v>
      </c>
      <c r="R1121" s="32">
        <v>5</v>
      </c>
      <c r="S1121" s="32">
        <v>5</v>
      </c>
      <c r="AL1121" s="52" t="s">
        <v>182</v>
      </c>
      <c r="AM1121" t="s">
        <v>2324</v>
      </c>
      <c r="AN1121">
        <v>0</v>
      </c>
      <c r="AO1121">
        <v>10</v>
      </c>
      <c r="AQ1121">
        <v>2</v>
      </c>
      <c r="AS1121" s="52" t="s">
        <v>163</v>
      </c>
    </row>
    <row r="1122" spans="2:45">
      <c r="B1122" s="28" t="s">
        <v>2325</v>
      </c>
      <c r="C1122" s="21" t="s">
        <v>245</v>
      </c>
      <c r="D1122" s="22" t="s">
        <v>2326</v>
      </c>
      <c r="E1122" s="23">
        <v>5</v>
      </c>
      <c r="F1122" s="24">
        <v>0</v>
      </c>
      <c r="G1122" s="11">
        <v>2</v>
      </c>
      <c r="H1122" s="25" t="s">
        <v>17</v>
      </c>
      <c r="I1122" s="19">
        <v>2</v>
      </c>
      <c r="J1122" s="31">
        <v>5</v>
      </c>
      <c r="K1122" s="32">
        <v>5</v>
      </c>
      <c r="L1122" s="32">
        <v>5</v>
      </c>
      <c r="M1122" s="32">
        <v>5</v>
      </c>
      <c r="N1122" s="32">
        <v>5</v>
      </c>
      <c r="O1122" s="32">
        <v>5</v>
      </c>
      <c r="P1122" s="32">
        <v>5</v>
      </c>
      <c r="Q1122" s="32">
        <v>5</v>
      </c>
      <c r="R1122" s="32">
        <v>5</v>
      </c>
      <c r="S1122" s="32">
        <v>5</v>
      </c>
      <c r="AL1122" s="52" t="s">
        <v>182</v>
      </c>
      <c r="AM1122" t="s">
        <v>2324</v>
      </c>
      <c r="AN1122">
        <v>11</v>
      </c>
      <c r="AO1122">
        <v>999</v>
      </c>
      <c r="AQ1122">
        <v>1</v>
      </c>
      <c r="AS1122" s="52" t="s">
        <v>163</v>
      </c>
    </row>
    <row r="1123" spans="2:45">
      <c r="B1123" s="28" t="s">
        <v>2327</v>
      </c>
      <c r="C1123" s="21" t="s">
        <v>245</v>
      </c>
      <c r="D1123" s="22" t="s">
        <v>1582</v>
      </c>
      <c r="E1123" s="23">
        <v>5</v>
      </c>
      <c r="F1123" s="24">
        <v>0</v>
      </c>
      <c r="G1123" s="11">
        <v>0</v>
      </c>
      <c r="H1123" s="25" t="s">
        <v>17</v>
      </c>
      <c r="I1123" s="19">
        <v>2</v>
      </c>
      <c r="J1123" s="31">
        <v>5</v>
      </c>
      <c r="K1123" s="32">
        <v>5</v>
      </c>
      <c r="L1123" s="32">
        <v>5</v>
      </c>
      <c r="M1123" s="32">
        <v>5</v>
      </c>
      <c r="N1123" s="32">
        <v>5</v>
      </c>
      <c r="O1123" s="32">
        <v>5</v>
      </c>
      <c r="P1123" s="32">
        <v>5</v>
      </c>
      <c r="Q1123" s="32">
        <v>5</v>
      </c>
      <c r="R1123" s="32">
        <v>5</v>
      </c>
      <c r="S1123" s="32">
        <v>5</v>
      </c>
      <c r="AL1123" s="52" t="s">
        <v>182</v>
      </c>
      <c r="AM1123" t="s">
        <v>1266</v>
      </c>
      <c r="AN1123">
        <v>0</v>
      </c>
      <c r="AO1123">
        <v>10</v>
      </c>
      <c r="AQ1123">
        <v>2</v>
      </c>
      <c r="AS1123" s="52" t="s">
        <v>163</v>
      </c>
    </row>
    <row r="1124" spans="2:45">
      <c r="B1124" s="28" t="s">
        <v>2328</v>
      </c>
      <c r="C1124" s="21" t="s">
        <v>245</v>
      </c>
      <c r="D1124" s="22" t="s">
        <v>2329</v>
      </c>
      <c r="E1124" s="23">
        <v>5</v>
      </c>
      <c r="F1124" s="24">
        <v>0</v>
      </c>
      <c r="G1124" s="11">
        <v>1</v>
      </c>
      <c r="H1124" s="25" t="s">
        <v>17</v>
      </c>
      <c r="I1124" s="19">
        <v>2</v>
      </c>
      <c r="J1124" s="31">
        <v>5</v>
      </c>
      <c r="K1124" s="32">
        <v>5</v>
      </c>
      <c r="L1124" s="32">
        <v>5</v>
      </c>
      <c r="M1124" s="32">
        <v>5</v>
      </c>
      <c r="N1124" s="32">
        <v>5</v>
      </c>
      <c r="O1124" s="32">
        <v>5</v>
      </c>
      <c r="P1124" s="32">
        <v>5</v>
      </c>
      <c r="Q1124" s="32">
        <v>5</v>
      </c>
      <c r="R1124" s="32">
        <v>5</v>
      </c>
      <c r="S1124" s="32">
        <v>5</v>
      </c>
      <c r="AL1124" s="52" t="s">
        <v>182</v>
      </c>
      <c r="AM1124" t="s">
        <v>1266</v>
      </c>
      <c r="AN1124">
        <v>11</v>
      </c>
      <c r="AO1124">
        <v>999</v>
      </c>
      <c r="AQ1124">
        <v>1</v>
      </c>
      <c r="AS1124" s="52" t="s">
        <v>163</v>
      </c>
    </row>
    <row r="1125" spans="2:45">
      <c r="B1125" s="28" t="s">
        <v>2330</v>
      </c>
      <c r="C1125" s="21" t="s">
        <v>245</v>
      </c>
      <c r="D1125" s="22" t="s">
        <v>2331</v>
      </c>
      <c r="E1125" s="23">
        <v>5</v>
      </c>
      <c r="F1125" s="24">
        <v>0</v>
      </c>
      <c r="G1125" s="11">
        <v>0</v>
      </c>
      <c r="H1125" s="25" t="s">
        <v>17</v>
      </c>
      <c r="I1125" s="19">
        <v>2</v>
      </c>
      <c r="J1125" s="31">
        <v>5</v>
      </c>
      <c r="K1125" s="32">
        <v>5</v>
      </c>
      <c r="L1125" s="32">
        <v>5</v>
      </c>
      <c r="M1125" s="32">
        <v>5</v>
      </c>
      <c r="N1125" s="32">
        <v>5</v>
      </c>
      <c r="O1125" s="32">
        <v>5</v>
      </c>
      <c r="P1125" s="32">
        <v>5</v>
      </c>
      <c r="Q1125" s="32">
        <v>5</v>
      </c>
      <c r="R1125" s="32">
        <v>5</v>
      </c>
      <c r="S1125" s="32">
        <v>5</v>
      </c>
      <c r="AL1125" s="52" t="s">
        <v>182</v>
      </c>
      <c r="AM1125" t="s">
        <v>791</v>
      </c>
      <c r="AN1125">
        <v>0</v>
      </c>
      <c r="AO1125">
        <v>10</v>
      </c>
      <c r="AQ1125">
        <v>2</v>
      </c>
      <c r="AS1125" s="52" t="s">
        <v>163</v>
      </c>
    </row>
    <row r="1126" spans="2:45">
      <c r="B1126" s="28" t="s">
        <v>2332</v>
      </c>
      <c r="C1126" s="21" t="s">
        <v>245</v>
      </c>
      <c r="D1126" s="22" t="s">
        <v>2333</v>
      </c>
      <c r="E1126" s="23">
        <v>5</v>
      </c>
      <c r="F1126" s="24">
        <v>0</v>
      </c>
      <c r="G1126" s="11">
        <v>0</v>
      </c>
      <c r="H1126" s="25" t="s">
        <v>17</v>
      </c>
      <c r="I1126" s="19">
        <v>2</v>
      </c>
      <c r="J1126" s="31">
        <v>5</v>
      </c>
      <c r="K1126" s="32">
        <v>5</v>
      </c>
      <c r="L1126" s="32">
        <v>5</v>
      </c>
      <c r="M1126" s="32">
        <v>5</v>
      </c>
      <c r="N1126" s="32">
        <v>5</v>
      </c>
      <c r="O1126" s="32">
        <v>5</v>
      </c>
      <c r="P1126" s="32">
        <v>5</v>
      </c>
      <c r="Q1126" s="32">
        <v>5</v>
      </c>
      <c r="R1126" s="32">
        <v>5</v>
      </c>
      <c r="S1126" s="32">
        <v>5</v>
      </c>
      <c r="AL1126" s="52" t="s">
        <v>182</v>
      </c>
      <c r="AM1126" t="s">
        <v>791</v>
      </c>
      <c r="AN1126">
        <v>11</v>
      </c>
      <c r="AO1126">
        <v>999</v>
      </c>
      <c r="AQ1126">
        <v>1</v>
      </c>
      <c r="AS1126" s="52" t="s">
        <v>163</v>
      </c>
    </row>
    <row r="1127" spans="2:45">
      <c r="B1127" s="28" t="s">
        <v>2334</v>
      </c>
      <c r="C1127" s="21" t="s">
        <v>245</v>
      </c>
      <c r="D1127" s="22" t="s">
        <v>2335</v>
      </c>
      <c r="E1127" s="23">
        <v>5</v>
      </c>
      <c r="F1127" s="24">
        <v>0</v>
      </c>
      <c r="G1127" s="11">
        <v>0</v>
      </c>
      <c r="H1127" s="25" t="s">
        <v>17</v>
      </c>
      <c r="I1127" s="19">
        <v>2</v>
      </c>
      <c r="J1127" s="31">
        <v>5</v>
      </c>
      <c r="K1127" s="32">
        <v>5</v>
      </c>
      <c r="L1127" s="32">
        <v>5</v>
      </c>
      <c r="M1127" s="32">
        <v>5</v>
      </c>
      <c r="N1127" s="32">
        <v>5</v>
      </c>
      <c r="O1127" s="32">
        <v>5</v>
      </c>
      <c r="P1127" s="32">
        <v>5</v>
      </c>
      <c r="Q1127" s="32">
        <v>5</v>
      </c>
      <c r="R1127" s="32">
        <v>5</v>
      </c>
      <c r="S1127" s="32">
        <v>5</v>
      </c>
      <c r="AL1127" s="52" t="s">
        <v>182</v>
      </c>
      <c r="AM1127" t="s">
        <v>2336</v>
      </c>
      <c r="AN1127">
        <v>0</v>
      </c>
      <c r="AO1127">
        <v>10</v>
      </c>
      <c r="AQ1127">
        <v>2</v>
      </c>
      <c r="AS1127" s="52" t="s">
        <v>163</v>
      </c>
    </row>
    <row r="1128" spans="2:45">
      <c r="B1128" s="28" t="s">
        <v>2337</v>
      </c>
      <c r="C1128" s="21" t="s">
        <v>245</v>
      </c>
      <c r="D1128" s="22" t="s">
        <v>964</v>
      </c>
      <c r="E1128" s="23">
        <v>5</v>
      </c>
      <c r="F1128" s="24">
        <v>0</v>
      </c>
      <c r="G1128" s="11">
        <v>0</v>
      </c>
      <c r="H1128" s="25" t="s">
        <v>17</v>
      </c>
      <c r="I1128" s="19">
        <v>2</v>
      </c>
      <c r="J1128" s="31">
        <v>5</v>
      </c>
      <c r="K1128" s="32">
        <v>5</v>
      </c>
      <c r="L1128" s="32">
        <v>5</v>
      </c>
      <c r="M1128" s="32">
        <v>5</v>
      </c>
      <c r="N1128" s="32">
        <v>5</v>
      </c>
      <c r="O1128" s="32">
        <v>5</v>
      </c>
      <c r="P1128" s="32">
        <v>5</v>
      </c>
      <c r="Q1128" s="32">
        <v>5</v>
      </c>
      <c r="R1128" s="32">
        <v>5</v>
      </c>
      <c r="S1128" s="32">
        <v>5</v>
      </c>
      <c r="AL1128" s="52" t="s">
        <v>182</v>
      </c>
      <c r="AM1128" t="s">
        <v>2336</v>
      </c>
      <c r="AN1128">
        <v>11</v>
      </c>
      <c r="AO1128">
        <v>999</v>
      </c>
      <c r="AQ1128">
        <v>1</v>
      </c>
      <c r="AS1128" s="52" t="s">
        <v>163</v>
      </c>
    </row>
    <row r="1129" spans="2:45">
      <c r="B1129" s="28" t="s">
        <v>2338</v>
      </c>
      <c r="C1129" s="21" t="s">
        <v>245</v>
      </c>
      <c r="D1129" s="22" t="s">
        <v>2339</v>
      </c>
      <c r="E1129" s="23">
        <v>5</v>
      </c>
      <c r="F1129" s="24">
        <v>0</v>
      </c>
      <c r="G1129" s="11">
        <v>0</v>
      </c>
      <c r="H1129" s="25" t="s">
        <v>17</v>
      </c>
      <c r="I1129" s="19">
        <v>2</v>
      </c>
      <c r="J1129" s="31">
        <v>5</v>
      </c>
      <c r="K1129" s="32">
        <v>5</v>
      </c>
      <c r="L1129" s="32">
        <v>5</v>
      </c>
      <c r="M1129" s="32">
        <v>5</v>
      </c>
      <c r="N1129" s="32">
        <v>5</v>
      </c>
      <c r="O1129" s="32">
        <v>5</v>
      </c>
      <c r="P1129" s="32">
        <v>5</v>
      </c>
      <c r="Q1129" s="32">
        <v>5</v>
      </c>
      <c r="R1129" s="32">
        <v>5</v>
      </c>
      <c r="S1129" s="32">
        <v>5</v>
      </c>
      <c r="AL1129" s="52" t="s">
        <v>182</v>
      </c>
      <c r="AM1129" t="s">
        <v>1282</v>
      </c>
      <c r="AN1129">
        <v>0</v>
      </c>
      <c r="AO1129">
        <v>10</v>
      </c>
      <c r="AQ1129">
        <v>2</v>
      </c>
      <c r="AS1129" s="52" t="s">
        <v>163</v>
      </c>
    </row>
    <row r="1130" spans="2:45">
      <c r="B1130" s="28" t="s">
        <v>2340</v>
      </c>
      <c r="C1130" s="21" t="s">
        <v>245</v>
      </c>
      <c r="D1130" s="22" t="s">
        <v>2341</v>
      </c>
      <c r="E1130" s="23">
        <v>5</v>
      </c>
      <c r="F1130" s="24">
        <v>0</v>
      </c>
      <c r="G1130" s="11">
        <v>0</v>
      </c>
      <c r="H1130" s="25" t="s">
        <v>17</v>
      </c>
      <c r="I1130" s="19">
        <v>2</v>
      </c>
      <c r="J1130" s="31">
        <v>5</v>
      </c>
      <c r="K1130" s="32">
        <v>5</v>
      </c>
      <c r="L1130" s="32">
        <v>5</v>
      </c>
      <c r="M1130" s="32">
        <v>5</v>
      </c>
      <c r="N1130" s="32">
        <v>5</v>
      </c>
      <c r="O1130" s="32">
        <v>5</v>
      </c>
      <c r="P1130" s="32">
        <v>5</v>
      </c>
      <c r="Q1130" s="32">
        <v>5</v>
      </c>
      <c r="R1130" s="32">
        <v>5</v>
      </c>
      <c r="S1130" s="32">
        <v>5</v>
      </c>
      <c r="AL1130" s="52" t="s">
        <v>182</v>
      </c>
      <c r="AM1130" t="s">
        <v>1282</v>
      </c>
      <c r="AN1130">
        <v>11</v>
      </c>
      <c r="AO1130">
        <v>999</v>
      </c>
      <c r="AQ1130">
        <v>1</v>
      </c>
      <c r="AS1130" s="52" t="s">
        <v>163</v>
      </c>
    </row>
    <row r="1131" spans="2:45">
      <c r="B1131" s="28" t="s">
        <v>2342</v>
      </c>
      <c r="C1131" s="21" t="s">
        <v>245</v>
      </c>
      <c r="D1131" s="22" t="s">
        <v>2343</v>
      </c>
      <c r="E1131" s="23">
        <v>5</v>
      </c>
      <c r="F1131" s="24">
        <v>0</v>
      </c>
      <c r="G1131" s="11">
        <v>0</v>
      </c>
      <c r="H1131" s="25" t="s">
        <v>17</v>
      </c>
      <c r="I1131" s="19">
        <v>2</v>
      </c>
      <c r="J1131" s="31">
        <v>5</v>
      </c>
      <c r="K1131" s="32">
        <v>5</v>
      </c>
      <c r="L1131" s="32">
        <v>5</v>
      </c>
      <c r="M1131" s="32">
        <v>5</v>
      </c>
      <c r="N1131" s="32">
        <v>5</v>
      </c>
      <c r="O1131" s="32">
        <v>5</v>
      </c>
      <c r="P1131" s="32">
        <v>5</v>
      </c>
      <c r="Q1131" s="32">
        <v>5</v>
      </c>
      <c r="R1131" s="32">
        <v>5</v>
      </c>
      <c r="S1131" s="32">
        <v>5</v>
      </c>
      <c r="AL1131" s="52" t="s">
        <v>182</v>
      </c>
      <c r="AM1131" t="s">
        <v>1288</v>
      </c>
      <c r="AN1131">
        <v>0</v>
      </c>
      <c r="AO1131">
        <v>10</v>
      </c>
      <c r="AQ1131">
        <v>2</v>
      </c>
      <c r="AS1131" s="52" t="s">
        <v>163</v>
      </c>
    </row>
    <row r="1132" spans="2:45">
      <c r="B1132" s="28" t="s">
        <v>2344</v>
      </c>
      <c r="C1132" s="21" t="s">
        <v>245</v>
      </c>
      <c r="D1132" s="22" t="s">
        <v>2345</v>
      </c>
      <c r="E1132" s="23">
        <v>5</v>
      </c>
      <c r="F1132" s="24">
        <v>0</v>
      </c>
      <c r="G1132" s="11">
        <v>0</v>
      </c>
      <c r="H1132" s="25" t="s">
        <v>17</v>
      </c>
      <c r="I1132" s="19">
        <v>2</v>
      </c>
      <c r="J1132" s="31">
        <v>5</v>
      </c>
      <c r="K1132" s="32">
        <v>5</v>
      </c>
      <c r="L1132" s="32">
        <v>5</v>
      </c>
      <c r="M1132" s="32">
        <v>5</v>
      </c>
      <c r="N1132" s="32">
        <v>5</v>
      </c>
      <c r="O1132" s="32">
        <v>5</v>
      </c>
      <c r="P1132" s="32">
        <v>5</v>
      </c>
      <c r="Q1132" s="32">
        <v>5</v>
      </c>
      <c r="R1132" s="32">
        <v>5</v>
      </c>
      <c r="S1132" s="32">
        <v>5</v>
      </c>
      <c r="AL1132" s="52" t="s">
        <v>182</v>
      </c>
      <c r="AM1132" t="s">
        <v>1288</v>
      </c>
      <c r="AN1132">
        <v>11</v>
      </c>
      <c r="AO1132">
        <v>999</v>
      </c>
      <c r="AQ1132">
        <v>1</v>
      </c>
      <c r="AS1132" s="52" t="s">
        <v>163</v>
      </c>
    </row>
    <row r="1133" spans="2:45">
      <c r="B1133" s="28" t="s">
        <v>2346</v>
      </c>
      <c r="C1133" s="21" t="s">
        <v>245</v>
      </c>
      <c r="D1133" s="22" t="s">
        <v>276</v>
      </c>
      <c r="E1133" s="23">
        <v>5</v>
      </c>
      <c r="F1133" s="24">
        <v>0</v>
      </c>
      <c r="G1133" s="11">
        <v>0</v>
      </c>
      <c r="H1133" s="25" t="s">
        <v>17</v>
      </c>
      <c r="I1133" s="19">
        <v>2</v>
      </c>
      <c r="J1133" s="31">
        <v>5</v>
      </c>
      <c r="K1133" s="32">
        <v>5</v>
      </c>
      <c r="L1133" s="32">
        <v>5</v>
      </c>
      <c r="M1133" s="32">
        <v>5</v>
      </c>
      <c r="N1133" s="32">
        <v>5</v>
      </c>
      <c r="O1133" s="32">
        <v>5</v>
      </c>
      <c r="P1133" s="32">
        <v>5</v>
      </c>
      <c r="Q1133" s="32">
        <v>5</v>
      </c>
      <c r="R1133" s="32">
        <v>5</v>
      </c>
      <c r="S1133" s="32">
        <v>5</v>
      </c>
      <c r="AL1133" s="52" t="s">
        <v>182</v>
      </c>
      <c r="AM1133" t="s">
        <v>1537</v>
      </c>
      <c r="AN1133">
        <v>0</v>
      </c>
      <c r="AO1133">
        <v>10</v>
      </c>
      <c r="AQ1133">
        <v>2</v>
      </c>
      <c r="AS1133" s="52" t="s">
        <v>163</v>
      </c>
    </row>
    <row r="1134" spans="2:45">
      <c r="B1134" s="28" t="s">
        <v>2347</v>
      </c>
      <c r="C1134" s="21" t="s">
        <v>245</v>
      </c>
      <c r="D1134" s="22" t="s">
        <v>288</v>
      </c>
      <c r="E1134" s="23">
        <v>5</v>
      </c>
      <c r="F1134" s="24">
        <v>0</v>
      </c>
      <c r="G1134" s="11">
        <v>0</v>
      </c>
      <c r="H1134" s="25" t="s">
        <v>17</v>
      </c>
      <c r="I1134" s="19">
        <v>2</v>
      </c>
      <c r="J1134" s="31">
        <v>5</v>
      </c>
      <c r="K1134" s="32">
        <v>5</v>
      </c>
      <c r="L1134" s="32">
        <v>5</v>
      </c>
      <c r="M1134" s="32">
        <v>5</v>
      </c>
      <c r="N1134" s="32">
        <v>5</v>
      </c>
      <c r="O1134" s="32">
        <v>5</v>
      </c>
      <c r="P1134" s="32">
        <v>5</v>
      </c>
      <c r="Q1134" s="32">
        <v>5</v>
      </c>
      <c r="R1134" s="32">
        <v>5</v>
      </c>
      <c r="S1134" s="32">
        <v>5</v>
      </c>
      <c r="AL1134" s="52" t="s">
        <v>182</v>
      </c>
      <c r="AM1134" t="s">
        <v>1537</v>
      </c>
      <c r="AN1134">
        <v>11</v>
      </c>
      <c r="AO1134">
        <v>999</v>
      </c>
      <c r="AQ1134">
        <v>1</v>
      </c>
      <c r="AS1134" s="52" t="s">
        <v>163</v>
      </c>
    </row>
    <row r="1135" spans="2:45">
      <c r="B1135" s="28" t="s">
        <v>2348</v>
      </c>
      <c r="C1135" s="21" t="s">
        <v>245</v>
      </c>
      <c r="D1135" s="22" t="s">
        <v>2349</v>
      </c>
      <c r="E1135" s="23">
        <v>5</v>
      </c>
      <c r="F1135" s="24">
        <v>0</v>
      </c>
      <c r="G1135" s="11">
        <v>1</v>
      </c>
      <c r="H1135" s="25" t="s">
        <v>17</v>
      </c>
      <c r="I1135" s="19">
        <v>2</v>
      </c>
      <c r="J1135" s="31">
        <v>5</v>
      </c>
      <c r="K1135" s="32">
        <v>5</v>
      </c>
      <c r="L1135" s="32">
        <v>5</v>
      </c>
      <c r="M1135" s="32">
        <v>5</v>
      </c>
      <c r="N1135" s="32">
        <v>5</v>
      </c>
      <c r="O1135" s="32">
        <v>5</v>
      </c>
      <c r="P1135" s="32">
        <v>5</v>
      </c>
      <c r="Q1135" s="32">
        <v>5</v>
      </c>
      <c r="R1135" s="32">
        <v>5</v>
      </c>
      <c r="S1135" s="32">
        <v>5</v>
      </c>
      <c r="AL1135" s="52" t="s">
        <v>182</v>
      </c>
      <c r="AM1135" t="s">
        <v>2350</v>
      </c>
      <c r="AN1135">
        <v>0</v>
      </c>
      <c r="AO1135">
        <v>10</v>
      </c>
      <c r="AQ1135">
        <v>2</v>
      </c>
      <c r="AS1135" s="52" t="s">
        <v>163</v>
      </c>
    </row>
    <row r="1136" spans="2:45">
      <c r="B1136" s="28" t="s">
        <v>2351</v>
      </c>
      <c r="C1136" s="21" t="s">
        <v>245</v>
      </c>
      <c r="D1136" s="22" t="s">
        <v>2352</v>
      </c>
      <c r="E1136" s="23">
        <v>5</v>
      </c>
      <c r="F1136" s="24">
        <v>0</v>
      </c>
      <c r="G1136" s="11">
        <v>0</v>
      </c>
      <c r="H1136" s="25" t="s">
        <v>17</v>
      </c>
      <c r="I1136" s="19">
        <v>2</v>
      </c>
      <c r="J1136" s="31">
        <v>5</v>
      </c>
      <c r="K1136" s="32">
        <v>5</v>
      </c>
      <c r="L1136" s="32">
        <v>5</v>
      </c>
      <c r="M1136" s="32">
        <v>5</v>
      </c>
      <c r="N1136" s="32">
        <v>5</v>
      </c>
      <c r="O1136" s="32">
        <v>5</v>
      </c>
      <c r="P1136" s="32">
        <v>5</v>
      </c>
      <c r="Q1136" s="32">
        <v>5</v>
      </c>
      <c r="R1136" s="32">
        <v>5</v>
      </c>
      <c r="S1136" s="32">
        <v>5</v>
      </c>
      <c r="AL1136" s="52" t="s">
        <v>182</v>
      </c>
      <c r="AM1136" t="s">
        <v>2350</v>
      </c>
      <c r="AN1136">
        <v>11</v>
      </c>
      <c r="AO1136">
        <v>999</v>
      </c>
      <c r="AQ1136">
        <v>1</v>
      </c>
      <c r="AS1136" s="52" t="s">
        <v>163</v>
      </c>
    </row>
    <row r="1137" spans="2:45">
      <c r="B1137" s="28" t="s">
        <v>2353</v>
      </c>
      <c r="C1137" s="21" t="s">
        <v>245</v>
      </c>
      <c r="D1137" s="22" t="s">
        <v>314</v>
      </c>
      <c r="E1137" s="23">
        <v>5</v>
      </c>
      <c r="F1137" s="24">
        <v>0</v>
      </c>
      <c r="G1137" s="11">
        <v>0</v>
      </c>
      <c r="H1137" s="25" t="s">
        <v>17</v>
      </c>
      <c r="I1137" s="19">
        <v>2</v>
      </c>
      <c r="J1137" s="31">
        <v>5</v>
      </c>
      <c r="K1137" s="32">
        <v>5</v>
      </c>
      <c r="L1137" s="32">
        <v>5</v>
      </c>
      <c r="M1137" s="32">
        <v>5</v>
      </c>
      <c r="N1137" s="32">
        <v>5</v>
      </c>
      <c r="O1137" s="32">
        <v>5</v>
      </c>
      <c r="P1137" s="32">
        <v>5</v>
      </c>
      <c r="Q1137" s="32">
        <v>5</v>
      </c>
      <c r="R1137" s="32">
        <v>5</v>
      </c>
      <c r="S1137" s="32">
        <v>5</v>
      </c>
      <c r="AL1137" s="52" t="s">
        <v>182</v>
      </c>
      <c r="AM1137" t="s">
        <v>2354</v>
      </c>
      <c r="AN1137">
        <v>0</v>
      </c>
      <c r="AO1137">
        <v>10</v>
      </c>
      <c r="AQ1137">
        <v>2</v>
      </c>
      <c r="AS1137" s="52" t="s">
        <v>163</v>
      </c>
    </row>
    <row r="1138" spans="2:45">
      <c r="B1138" s="28" t="s">
        <v>2355</v>
      </c>
      <c r="C1138" s="21" t="s">
        <v>245</v>
      </c>
      <c r="D1138" s="22" t="s">
        <v>690</v>
      </c>
      <c r="E1138" s="23">
        <v>5</v>
      </c>
      <c r="F1138" s="24">
        <v>0</v>
      </c>
      <c r="G1138" s="11">
        <v>1</v>
      </c>
      <c r="H1138" s="25" t="s">
        <v>17</v>
      </c>
      <c r="I1138" s="19">
        <v>2</v>
      </c>
      <c r="J1138" s="31">
        <v>5</v>
      </c>
      <c r="K1138" s="32">
        <v>5</v>
      </c>
      <c r="L1138" s="32">
        <v>5</v>
      </c>
      <c r="M1138" s="32">
        <v>5</v>
      </c>
      <c r="N1138" s="32">
        <v>5</v>
      </c>
      <c r="O1138" s="32">
        <v>5</v>
      </c>
      <c r="P1138" s="32">
        <v>5</v>
      </c>
      <c r="Q1138" s="32">
        <v>5</v>
      </c>
      <c r="R1138" s="32">
        <v>5</v>
      </c>
      <c r="S1138" s="32">
        <v>5</v>
      </c>
      <c r="AL1138" s="52" t="s">
        <v>182</v>
      </c>
      <c r="AM1138" t="s">
        <v>2354</v>
      </c>
      <c r="AN1138">
        <v>11</v>
      </c>
      <c r="AO1138">
        <v>999</v>
      </c>
      <c r="AQ1138">
        <v>1</v>
      </c>
      <c r="AS1138" s="52" t="s">
        <v>163</v>
      </c>
    </row>
    <row r="1139" spans="2:45">
      <c r="B1139" s="28" t="s">
        <v>2356</v>
      </c>
      <c r="C1139" s="21" t="s">
        <v>245</v>
      </c>
      <c r="D1139" s="22" t="s">
        <v>2357</v>
      </c>
      <c r="E1139" s="23">
        <v>5</v>
      </c>
      <c r="F1139" s="24">
        <v>0</v>
      </c>
      <c r="G1139" s="11">
        <v>2</v>
      </c>
      <c r="H1139" s="25" t="s">
        <v>17</v>
      </c>
      <c r="I1139" s="19">
        <v>2</v>
      </c>
      <c r="J1139" s="31">
        <v>5</v>
      </c>
      <c r="K1139" s="32">
        <v>5</v>
      </c>
      <c r="L1139" s="32">
        <v>5</v>
      </c>
      <c r="M1139" s="32">
        <v>5</v>
      </c>
      <c r="N1139" s="32">
        <v>5</v>
      </c>
      <c r="O1139" s="32">
        <v>5</v>
      </c>
      <c r="P1139" s="32">
        <v>5</v>
      </c>
      <c r="Q1139" s="32">
        <v>5</v>
      </c>
      <c r="R1139" s="32">
        <v>5</v>
      </c>
      <c r="S1139" s="32">
        <v>5</v>
      </c>
      <c r="AL1139" s="52" t="s">
        <v>291</v>
      </c>
      <c r="AM1139" t="s">
        <v>2358</v>
      </c>
      <c r="AN1139">
        <v>0</v>
      </c>
      <c r="AO1139">
        <v>5</v>
      </c>
      <c r="AQ1139">
        <v>1</v>
      </c>
      <c r="AS1139" s="52" t="s">
        <v>163</v>
      </c>
    </row>
    <row r="1140" spans="2:45">
      <c r="B1140" s="28" t="s">
        <v>2359</v>
      </c>
      <c r="C1140" s="21" t="s">
        <v>245</v>
      </c>
      <c r="D1140" s="22" t="s">
        <v>1721</v>
      </c>
      <c r="E1140" s="23">
        <v>5</v>
      </c>
      <c r="F1140" s="24">
        <v>0</v>
      </c>
      <c r="G1140" s="11">
        <v>0</v>
      </c>
      <c r="H1140" s="25" t="s">
        <v>17</v>
      </c>
      <c r="I1140" s="19">
        <v>2</v>
      </c>
      <c r="J1140" s="31">
        <v>5</v>
      </c>
      <c r="K1140" s="32">
        <v>5</v>
      </c>
      <c r="L1140" s="32">
        <v>5</v>
      </c>
      <c r="M1140" s="32">
        <v>5</v>
      </c>
      <c r="N1140" s="32">
        <v>5</v>
      </c>
      <c r="O1140" s="32">
        <v>5</v>
      </c>
      <c r="P1140" s="32">
        <v>5</v>
      </c>
      <c r="Q1140" s="32">
        <v>5</v>
      </c>
      <c r="R1140" s="32">
        <v>5</v>
      </c>
      <c r="S1140" s="32">
        <v>5</v>
      </c>
      <c r="AL1140" s="52" t="s">
        <v>291</v>
      </c>
      <c r="AM1140" t="s">
        <v>2360</v>
      </c>
      <c r="AN1140">
        <v>0</v>
      </c>
      <c r="AO1140">
        <v>5</v>
      </c>
      <c r="AQ1140">
        <v>1</v>
      </c>
      <c r="AS1140" s="52" t="s">
        <v>163</v>
      </c>
    </row>
    <row r="1141" spans="2:45">
      <c r="B1141" s="28" t="s">
        <v>2361</v>
      </c>
      <c r="C1141" s="21" t="s">
        <v>245</v>
      </c>
      <c r="D1141" s="22" t="s">
        <v>693</v>
      </c>
      <c r="E1141" s="23">
        <v>5</v>
      </c>
      <c r="F1141" s="24">
        <v>0</v>
      </c>
      <c r="G1141" s="11">
        <v>2</v>
      </c>
      <c r="H1141" s="25" t="s">
        <v>17</v>
      </c>
      <c r="I1141" s="19">
        <v>2</v>
      </c>
      <c r="J1141" s="31">
        <v>5</v>
      </c>
      <c r="K1141" s="32">
        <v>5</v>
      </c>
      <c r="L1141" s="32">
        <v>5</v>
      </c>
      <c r="M1141" s="32">
        <v>5</v>
      </c>
      <c r="N1141" s="32">
        <v>5</v>
      </c>
      <c r="O1141" s="32">
        <v>5</v>
      </c>
      <c r="P1141" s="32">
        <v>5</v>
      </c>
      <c r="Q1141" s="32">
        <v>5</v>
      </c>
      <c r="R1141" s="32">
        <v>5</v>
      </c>
      <c r="S1141" s="32">
        <v>5</v>
      </c>
      <c r="AL1141" s="52" t="s">
        <v>291</v>
      </c>
      <c r="AM1141" t="s">
        <v>2362</v>
      </c>
      <c r="AN1141">
        <v>0</v>
      </c>
      <c r="AO1141">
        <v>5</v>
      </c>
      <c r="AQ1141">
        <v>1</v>
      </c>
      <c r="AS1141" s="52" t="s">
        <v>163</v>
      </c>
    </row>
    <row r="1142" spans="2:45">
      <c r="B1142" s="28" t="s">
        <v>2363</v>
      </c>
      <c r="C1142" s="21" t="s">
        <v>245</v>
      </c>
      <c r="D1142" s="22" t="s">
        <v>2364</v>
      </c>
      <c r="E1142" s="23">
        <v>5</v>
      </c>
      <c r="F1142" s="24">
        <v>0</v>
      </c>
      <c r="G1142" s="11">
        <v>1</v>
      </c>
      <c r="H1142" s="25" t="s">
        <v>17</v>
      </c>
      <c r="I1142" s="19">
        <v>2</v>
      </c>
      <c r="J1142" s="31">
        <v>5</v>
      </c>
      <c r="K1142" s="32">
        <v>5</v>
      </c>
      <c r="L1142" s="32">
        <v>5</v>
      </c>
      <c r="M1142" s="32">
        <v>5</v>
      </c>
      <c r="N1142" s="32">
        <v>5</v>
      </c>
      <c r="O1142" s="32">
        <v>5</v>
      </c>
      <c r="P1142" s="32">
        <v>5</v>
      </c>
      <c r="Q1142" s="32">
        <v>5</v>
      </c>
      <c r="R1142" s="32">
        <v>5</v>
      </c>
      <c r="S1142" s="32">
        <v>5</v>
      </c>
      <c r="AL1142" s="52" t="s">
        <v>291</v>
      </c>
      <c r="AM1142" t="s">
        <v>858</v>
      </c>
      <c r="AN1142">
        <v>0</v>
      </c>
      <c r="AO1142">
        <v>5</v>
      </c>
      <c r="AQ1142">
        <v>1</v>
      </c>
      <c r="AS1142" s="52" t="s">
        <v>163</v>
      </c>
    </row>
    <row r="1143" spans="2:45">
      <c r="B1143" s="28" t="s">
        <v>2365</v>
      </c>
      <c r="C1143" s="21" t="s">
        <v>245</v>
      </c>
      <c r="D1143" s="22" t="s">
        <v>336</v>
      </c>
      <c r="E1143" s="23">
        <v>5</v>
      </c>
      <c r="F1143" s="24">
        <v>0</v>
      </c>
      <c r="G1143" s="11">
        <v>0</v>
      </c>
      <c r="H1143" s="25" t="s">
        <v>17</v>
      </c>
      <c r="I1143" s="19">
        <v>2</v>
      </c>
      <c r="J1143" s="31">
        <v>5</v>
      </c>
      <c r="K1143" s="32">
        <v>5</v>
      </c>
      <c r="L1143" s="32">
        <v>5</v>
      </c>
      <c r="M1143" s="32">
        <v>5</v>
      </c>
      <c r="N1143" s="32">
        <v>5</v>
      </c>
      <c r="O1143" s="32">
        <v>5</v>
      </c>
      <c r="P1143" s="32">
        <v>5</v>
      </c>
      <c r="Q1143" s="32">
        <v>5</v>
      </c>
      <c r="R1143" s="32">
        <v>5</v>
      </c>
      <c r="S1143" s="32">
        <v>5</v>
      </c>
      <c r="AL1143" s="52" t="s">
        <v>291</v>
      </c>
      <c r="AM1143" t="s">
        <v>2366</v>
      </c>
      <c r="AN1143">
        <v>0</v>
      </c>
      <c r="AO1143">
        <v>5</v>
      </c>
      <c r="AQ1143">
        <v>1</v>
      </c>
      <c r="AS1143" s="52" t="s">
        <v>163</v>
      </c>
    </row>
    <row r="1144" spans="2:45">
      <c r="B1144" s="28" t="s">
        <v>2367</v>
      </c>
      <c r="C1144" s="21" t="s">
        <v>245</v>
      </c>
      <c r="D1144" s="22" t="s">
        <v>1690</v>
      </c>
      <c r="E1144" s="23">
        <v>5</v>
      </c>
      <c r="F1144" s="24">
        <v>0</v>
      </c>
      <c r="G1144" s="11">
        <v>0</v>
      </c>
      <c r="H1144" s="25" t="s">
        <v>17</v>
      </c>
      <c r="I1144" s="19">
        <v>2</v>
      </c>
      <c r="J1144" s="31">
        <v>5</v>
      </c>
      <c r="K1144" s="32">
        <v>5</v>
      </c>
      <c r="L1144" s="32">
        <v>5</v>
      </c>
      <c r="M1144" s="32">
        <v>5</v>
      </c>
      <c r="N1144" s="32">
        <v>5</v>
      </c>
      <c r="O1144" s="32">
        <v>5</v>
      </c>
      <c r="P1144" s="32">
        <v>5</v>
      </c>
      <c r="Q1144" s="32">
        <v>5</v>
      </c>
      <c r="R1144" s="32">
        <v>5</v>
      </c>
      <c r="S1144" s="32">
        <v>5</v>
      </c>
      <c r="AL1144" s="52" t="s">
        <v>291</v>
      </c>
      <c r="AM1144" t="s">
        <v>1610</v>
      </c>
      <c r="AN1144">
        <v>0</v>
      </c>
      <c r="AO1144">
        <v>5</v>
      </c>
      <c r="AQ1144">
        <v>1</v>
      </c>
      <c r="AS1144" s="52" t="s">
        <v>163</v>
      </c>
    </row>
    <row r="1145" spans="2:45">
      <c r="B1145" s="28" t="s">
        <v>2368</v>
      </c>
      <c r="C1145" s="21" t="s">
        <v>245</v>
      </c>
      <c r="D1145" s="22" t="s">
        <v>352</v>
      </c>
      <c r="E1145" s="23">
        <v>5</v>
      </c>
      <c r="F1145" s="24">
        <v>0</v>
      </c>
      <c r="G1145" s="11">
        <v>0</v>
      </c>
      <c r="H1145" s="25" t="s">
        <v>17</v>
      </c>
      <c r="I1145" s="19">
        <v>2</v>
      </c>
      <c r="J1145" s="31">
        <v>5</v>
      </c>
      <c r="K1145" s="32">
        <v>5</v>
      </c>
      <c r="L1145" s="32">
        <v>5</v>
      </c>
      <c r="M1145" s="32">
        <v>5</v>
      </c>
      <c r="N1145" s="32">
        <v>5</v>
      </c>
      <c r="O1145" s="32">
        <v>5</v>
      </c>
      <c r="P1145" s="32">
        <v>5</v>
      </c>
      <c r="Q1145" s="32">
        <v>5</v>
      </c>
      <c r="R1145" s="32">
        <v>5</v>
      </c>
      <c r="S1145" s="32">
        <v>5</v>
      </c>
      <c r="AL1145" s="52" t="s">
        <v>291</v>
      </c>
      <c r="AM1145" t="s">
        <v>1808</v>
      </c>
      <c r="AN1145">
        <v>0</v>
      </c>
      <c r="AO1145">
        <v>5</v>
      </c>
      <c r="AQ1145">
        <v>1</v>
      </c>
      <c r="AS1145" s="52" t="s">
        <v>163</v>
      </c>
    </row>
    <row r="1146" spans="2:45">
      <c r="B1146" s="28" t="s">
        <v>2369</v>
      </c>
      <c r="C1146" s="21" t="s">
        <v>245</v>
      </c>
      <c r="D1146" s="22" t="s">
        <v>2370</v>
      </c>
      <c r="E1146" s="23">
        <v>5</v>
      </c>
      <c r="F1146" s="24">
        <v>0</v>
      </c>
      <c r="G1146" s="11">
        <v>0</v>
      </c>
      <c r="H1146" s="25" t="s">
        <v>17</v>
      </c>
      <c r="I1146" s="19">
        <v>2</v>
      </c>
      <c r="J1146" s="31">
        <v>5</v>
      </c>
      <c r="K1146" s="32">
        <v>5</v>
      </c>
      <c r="L1146" s="32">
        <v>5</v>
      </c>
      <c r="M1146" s="32">
        <v>5</v>
      </c>
      <c r="N1146" s="32">
        <v>5</v>
      </c>
      <c r="O1146" s="32">
        <v>5</v>
      </c>
      <c r="P1146" s="32">
        <v>5</v>
      </c>
      <c r="Q1146" s="32">
        <v>5</v>
      </c>
      <c r="R1146" s="32">
        <v>5</v>
      </c>
      <c r="S1146" s="32">
        <v>5</v>
      </c>
      <c r="AL1146" s="52" t="s">
        <v>291</v>
      </c>
      <c r="AM1146" t="s">
        <v>2371</v>
      </c>
      <c r="AN1146">
        <v>0</v>
      </c>
      <c r="AO1146">
        <v>5</v>
      </c>
      <c r="AQ1146">
        <v>1</v>
      </c>
      <c r="AS1146" s="52" t="s">
        <v>163</v>
      </c>
    </row>
    <row r="1147" spans="2:45">
      <c r="B1147" s="28" t="s">
        <v>2372</v>
      </c>
      <c r="C1147" s="21" t="s">
        <v>245</v>
      </c>
      <c r="D1147" s="22" t="s">
        <v>2373</v>
      </c>
      <c r="E1147" s="23">
        <v>5</v>
      </c>
      <c r="F1147" s="24">
        <v>0</v>
      </c>
      <c r="G1147" s="11">
        <v>0</v>
      </c>
      <c r="H1147" s="25" t="s">
        <v>17</v>
      </c>
      <c r="I1147" s="19">
        <v>2</v>
      </c>
      <c r="J1147" s="31">
        <v>5</v>
      </c>
      <c r="K1147" s="32">
        <v>5</v>
      </c>
      <c r="L1147" s="32">
        <v>5</v>
      </c>
      <c r="M1147" s="32">
        <v>5</v>
      </c>
      <c r="N1147" s="32">
        <v>5</v>
      </c>
      <c r="O1147" s="32">
        <v>5</v>
      </c>
      <c r="P1147" s="32">
        <v>5</v>
      </c>
      <c r="Q1147" s="32">
        <v>5</v>
      </c>
      <c r="R1147" s="32">
        <v>5</v>
      </c>
      <c r="S1147" s="32">
        <v>5</v>
      </c>
      <c r="AL1147" s="52" t="s">
        <v>291</v>
      </c>
      <c r="AM1147" t="s">
        <v>2374</v>
      </c>
      <c r="AN1147">
        <v>0</v>
      </c>
      <c r="AO1147">
        <v>5</v>
      </c>
      <c r="AQ1147">
        <v>1</v>
      </c>
      <c r="AS1147" s="52" t="s">
        <v>163</v>
      </c>
    </row>
    <row r="1148" spans="2:45">
      <c r="B1148" s="28" t="s">
        <v>2375</v>
      </c>
      <c r="C1148" s="21" t="s">
        <v>245</v>
      </c>
      <c r="D1148" s="22" t="s">
        <v>2376</v>
      </c>
      <c r="E1148" s="23">
        <v>5</v>
      </c>
      <c r="F1148" s="24">
        <v>0</v>
      </c>
      <c r="G1148" s="11">
        <v>1</v>
      </c>
      <c r="H1148" s="25" t="s">
        <v>17</v>
      </c>
      <c r="I1148" s="19">
        <v>2</v>
      </c>
      <c r="J1148" s="31">
        <v>5</v>
      </c>
      <c r="K1148" s="32">
        <v>5</v>
      </c>
      <c r="L1148" s="32">
        <v>5</v>
      </c>
      <c r="M1148" s="32">
        <v>5</v>
      </c>
      <c r="N1148" s="32">
        <v>5</v>
      </c>
      <c r="O1148" s="32">
        <v>5</v>
      </c>
      <c r="P1148" s="32">
        <v>5</v>
      </c>
      <c r="Q1148" s="32">
        <v>5</v>
      </c>
      <c r="R1148" s="32">
        <v>5</v>
      </c>
      <c r="S1148" s="32">
        <v>5</v>
      </c>
      <c r="AL1148" s="52" t="s">
        <v>291</v>
      </c>
      <c r="AM1148" t="s">
        <v>2377</v>
      </c>
      <c r="AN1148">
        <v>0</v>
      </c>
      <c r="AO1148">
        <v>5</v>
      </c>
      <c r="AQ1148">
        <v>1</v>
      </c>
      <c r="AS1148" s="52" t="s">
        <v>163</v>
      </c>
    </row>
    <row r="1149" spans="2:45">
      <c r="B1149" s="28" t="s">
        <v>2378</v>
      </c>
      <c r="C1149" s="21" t="s">
        <v>245</v>
      </c>
      <c r="D1149" s="22" t="s">
        <v>378</v>
      </c>
      <c r="E1149" s="23">
        <v>5</v>
      </c>
      <c r="F1149" s="24">
        <v>0</v>
      </c>
      <c r="G1149" s="11">
        <v>0</v>
      </c>
      <c r="H1149" s="25" t="s">
        <v>17</v>
      </c>
      <c r="I1149" s="19">
        <v>2</v>
      </c>
      <c r="J1149" s="31">
        <v>5</v>
      </c>
      <c r="K1149" s="32">
        <v>5</v>
      </c>
      <c r="L1149" s="32">
        <v>5</v>
      </c>
      <c r="M1149" s="32">
        <v>5</v>
      </c>
      <c r="N1149" s="32">
        <v>5</v>
      </c>
      <c r="O1149" s="32">
        <v>5</v>
      </c>
      <c r="P1149" s="32">
        <v>5</v>
      </c>
      <c r="Q1149" s="32">
        <v>5</v>
      </c>
      <c r="R1149" s="32">
        <v>5</v>
      </c>
      <c r="S1149" s="32">
        <v>5</v>
      </c>
      <c r="AL1149" s="52" t="s">
        <v>291</v>
      </c>
      <c r="AM1149" t="s">
        <v>2379</v>
      </c>
      <c r="AN1149">
        <v>0</v>
      </c>
      <c r="AO1149">
        <v>5</v>
      </c>
      <c r="AQ1149">
        <v>1</v>
      </c>
      <c r="AS1149" s="52" t="s">
        <v>163</v>
      </c>
    </row>
    <row r="1150" spans="2:45">
      <c r="B1150" s="28" t="s">
        <v>2380</v>
      </c>
      <c r="C1150" s="21" t="s">
        <v>245</v>
      </c>
      <c r="D1150" s="22" t="s">
        <v>2381</v>
      </c>
      <c r="E1150" s="23">
        <v>5</v>
      </c>
      <c r="F1150" s="24">
        <v>0</v>
      </c>
      <c r="G1150" s="11">
        <v>1</v>
      </c>
      <c r="H1150" s="25" t="s">
        <v>17</v>
      </c>
      <c r="I1150" s="19">
        <v>2</v>
      </c>
      <c r="J1150" s="31">
        <v>5</v>
      </c>
      <c r="K1150" s="32">
        <v>5</v>
      </c>
      <c r="L1150" s="32">
        <v>5</v>
      </c>
      <c r="M1150" s="32">
        <v>5</v>
      </c>
      <c r="N1150" s="32">
        <v>5</v>
      </c>
      <c r="O1150" s="32">
        <v>5</v>
      </c>
      <c r="P1150" s="32">
        <v>5</v>
      </c>
      <c r="Q1150" s="32">
        <v>5</v>
      </c>
      <c r="R1150" s="32">
        <v>5</v>
      </c>
      <c r="S1150" s="32">
        <v>5</v>
      </c>
      <c r="AL1150" s="52" t="s">
        <v>291</v>
      </c>
      <c r="AM1150" t="s">
        <v>920</v>
      </c>
      <c r="AN1150">
        <v>0</v>
      </c>
      <c r="AO1150">
        <v>5</v>
      </c>
      <c r="AQ1150">
        <v>1</v>
      </c>
      <c r="AS1150" s="52" t="s">
        <v>163</v>
      </c>
    </row>
    <row r="1151" spans="2:45">
      <c r="B1151" s="28" t="s">
        <v>2382</v>
      </c>
      <c r="C1151" s="21" t="s">
        <v>245</v>
      </c>
      <c r="D1151" s="22" t="s">
        <v>2383</v>
      </c>
      <c r="E1151" s="23">
        <v>5</v>
      </c>
      <c r="F1151" s="24">
        <v>0</v>
      </c>
      <c r="G1151" s="11">
        <v>0</v>
      </c>
      <c r="H1151" s="25" t="s">
        <v>17</v>
      </c>
      <c r="I1151" s="19">
        <v>2</v>
      </c>
      <c r="J1151" s="31">
        <v>5</v>
      </c>
      <c r="K1151" s="32">
        <v>5</v>
      </c>
      <c r="L1151" s="32">
        <v>5</v>
      </c>
      <c r="M1151" s="32">
        <v>5</v>
      </c>
      <c r="N1151" s="32">
        <v>5</v>
      </c>
      <c r="O1151" s="32">
        <v>5</v>
      </c>
      <c r="P1151" s="32">
        <v>5</v>
      </c>
      <c r="Q1151" s="32">
        <v>5</v>
      </c>
      <c r="R1151" s="32">
        <v>5</v>
      </c>
      <c r="S1151" s="32">
        <v>5</v>
      </c>
      <c r="AL1151" s="52" t="s">
        <v>291</v>
      </c>
      <c r="AM1151" t="s">
        <v>2384</v>
      </c>
      <c r="AN1151">
        <v>0</v>
      </c>
      <c r="AO1151">
        <v>5</v>
      </c>
      <c r="AQ1151">
        <v>1</v>
      </c>
      <c r="AS1151" s="52" t="s">
        <v>163</v>
      </c>
    </row>
    <row r="1152" spans="2:45">
      <c r="B1152" s="28" t="s">
        <v>2385</v>
      </c>
      <c r="C1152" s="21" t="s">
        <v>245</v>
      </c>
      <c r="D1152" s="22" t="s">
        <v>2386</v>
      </c>
      <c r="E1152" s="23">
        <v>5</v>
      </c>
      <c r="F1152" s="24">
        <v>0</v>
      </c>
      <c r="G1152" s="11">
        <v>0</v>
      </c>
      <c r="H1152" s="25" t="s">
        <v>17</v>
      </c>
      <c r="I1152" s="19">
        <v>2</v>
      </c>
      <c r="J1152" s="31">
        <v>5</v>
      </c>
      <c r="K1152" s="32">
        <v>5</v>
      </c>
      <c r="L1152" s="32">
        <v>5</v>
      </c>
      <c r="M1152" s="32">
        <v>5</v>
      </c>
      <c r="N1152" s="32">
        <v>5</v>
      </c>
      <c r="O1152" s="32">
        <v>5</v>
      </c>
      <c r="P1152" s="32">
        <v>5</v>
      </c>
      <c r="Q1152" s="32">
        <v>5</v>
      </c>
      <c r="R1152" s="32">
        <v>5</v>
      </c>
      <c r="S1152" s="32">
        <v>5</v>
      </c>
      <c r="AL1152" s="52" t="s">
        <v>291</v>
      </c>
      <c r="AM1152" t="s">
        <v>1443</v>
      </c>
      <c r="AN1152">
        <v>0</v>
      </c>
      <c r="AO1152">
        <v>5</v>
      </c>
      <c r="AQ1152">
        <v>1</v>
      </c>
      <c r="AS1152" s="52" t="s">
        <v>163</v>
      </c>
    </row>
    <row r="1153" spans="1:45">
      <c r="B1153" s="28" t="s">
        <v>2387</v>
      </c>
      <c r="C1153" s="21" t="s">
        <v>245</v>
      </c>
      <c r="D1153" s="22" t="s">
        <v>2388</v>
      </c>
      <c r="E1153" s="23">
        <v>5</v>
      </c>
      <c r="F1153" s="24">
        <v>0</v>
      </c>
      <c r="G1153" s="11">
        <v>0</v>
      </c>
      <c r="H1153" s="25" t="s">
        <v>17</v>
      </c>
      <c r="I1153" s="19">
        <v>2</v>
      </c>
      <c r="J1153" s="31">
        <v>5</v>
      </c>
      <c r="K1153" s="32">
        <v>5</v>
      </c>
      <c r="L1153" s="32">
        <v>5</v>
      </c>
      <c r="M1153" s="32">
        <v>5</v>
      </c>
      <c r="N1153" s="32">
        <v>5</v>
      </c>
      <c r="O1153" s="32">
        <v>5</v>
      </c>
      <c r="P1153" s="32">
        <v>5</v>
      </c>
      <c r="Q1153" s="32">
        <v>5</v>
      </c>
      <c r="R1153" s="32">
        <v>5</v>
      </c>
      <c r="S1153" s="32">
        <v>5</v>
      </c>
      <c r="AL1153" s="52" t="s">
        <v>291</v>
      </c>
      <c r="AM1153" t="s">
        <v>2389</v>
      </c>
      <c r="AN1153">
        <v>0</v>
      </c>
      <c r="AO1153">
        <v>5</v>
      </c>
      <c r="AQ1153">
        <v>1</v>
      </c>
      <c r="AS1153" s="52" t="s">
        <v>163</v>
      </c>
    </row>
    <row r="1154" spans="1:45">
      <c r="B1154" s="28" t="s">
        <v>2390</v>
      </c>
      <c r="C1154" s="21" t="s">
        <v>245</v>
      </c>
      <c r="D1154" s="22" t="s">
        <v>1780</v>
      </c>
      <c r="E1154" s="23">
        <v>5</v>
      </c>
      <c r="F1154" s="24">
        <v>0</v>
      </c>
      <c r="G1154" s="11">
        <v>0</v>
      </c>
      <c r="H1154" s="25" t="s">
        <v>17</v>
      </c>
      <c r="I1154" s="19">
        <v>2</v>
      </c>
      <c r="J1154" s="31">
        <v>5</v>
      </c>
      <c r="K1154" s="32">
        <v>5</v>
      </c>
      <c r="L1154" s="32">
        <v>5</v>
      </c>
      <c r="M1154" s="32">
        <v>5</v>
      </c>
      <c r="N1154" s="32">
        <v>5</v>
      </c>
      <c r="O1154" s="32">
        <v>5</v>
      </c>
      <c r="P1154" s="32">
        <v>5</v>
      </c>
      <c r="Q1154" s="32">
        <v>5</v>
      </c>
      <c r="R1154" s="32">
        <v>5</v>
      </c>
      <c r="S1154" s="32">
        <v>5</v>
      </c>
      <c r="AL1154" s="52" t="s">
        <v>291</v>
      </c>
      <c r="AM1154" t="s">
        <v>2391</v>
      </c>
      <c r="AN1154">
        <v>0</v>
      </c>
      <c r="AO1154">
        <v>5</v>
      </c>
      <c r="AQ1154">
        <v>1</v>
      </c>
      <c r="AS1154" s="52" t="s">
        <v>163</v>
      </c>
    </row>
    <row r="1155" spans="1:45">
      <c r="B1155" s="28" t="s">
        <v>2392</v>
      </c>
      <c r="C1155" s="21" t="s">
        <v>245</v>
      </c>
      <c r="D1155" s="22" t="s">
        <v>2393</v>
      </c>
      <c r="E1155" s="23">
        <v>5</v>
      </c>
      <c r="F1155" s="24">
        <v>0</v>
      </c>
      <c r="G1155" s="11">
        <v>0</v>
      </c>
      <c r="H1155" s="25" t="s">
        <v>17</v>
      </c>
      <c r="I1155" s="19">
        <v>2</v>
      </c>
      <c r="J1155" s="31">
        <v>5</v>
      </c>
      <c r="K1155" s="32">
        <v>5</v>
      </c>
      <c r="L1155" s="32">
        <v>5</v>
      </c>
      <c r="M1155" s="32">
        <v>5</v>
      </c>
      <c r="N1155" s="32">
        <v>5</v>
      </c>
      <c r="O1155" s="32">
        <v>5</v>
      </c>
      <c r="P1155" s="32">
        <v>5</v>
      </c>
      <c r="Q1155" s="32">
        <v>5</v>
      </c>
      <c r="R1155" s="32">
        <v>5</v>
      </c>
      <c r="S1155" s="32">
        <v>5</v>
      </c>
      <c r="AL1155" s="52" t="s">
        <v>291</v>
      </c>
      <c r="AM1155" t="s">
        <v>2394</v>
      </c>
      <c r="AN1155">
        <v>0</v>
      </c>
      <c r="AO1155">
        <v>5</v>
      </c>
      <c r="AQ1155">
        <v>1</v>
      </c>
      <c r="AS1155" s="52" t="s">
        <v>163</v>
      </c>
    </row>
    <row r="1156" spans="1:45">
      <c r="B1156" s="28" t="s">
        <v>2395</v>
      </c>
      <c r="C1156" s="32" t="s">
        <v>245</v>
      </c>
      <c r="D1156" s="83" t="s">
        <v>2396</v>
      </c>
      <c r="E1156" s="23">
        <v>5</v>
      </c>
      <c r="F1156" s="24">
        <v>0</v>
      </c>
      <c r="G1156" s="11">
        <v>1</v>
      </c>
      <c r="H1156" s="25" t="s">
        <v>17</v>
      </c>
      <c r="I1156" s="19">
        <v>2</v>
      </c>
      <c r="J1156" s="31">
        <v>5</v>
      </c>
      <c r="K1156" s="32">
        <v>5</v>
      </c>
      <c r="L1156" s="32">
        <v>5</v>
      </c>
      <c r="M1156" s="32">
        <v>5</v>
      </c>
      <c r="N1156" s="32">
        <v>5</v>
      </c>
      <c r="O1156" s="32">
        <v>5</v>
      </c>
      <c r="P1156" s="32">
        <v>5</v>
      </c>
      <c r="Q1156" s="32">
        <v>5</v>
      </c>
      <c r="R1156" s="32">
        <v>5</v>
      </c>
      <c r="S1156" s="32">
        <v>5</v>
      </c>
      <c r="AL1156" s="52" t="s">
        <v>291</v>
      </c>
      <c r="AM1156" t="s">
        <v>1872</v>
      </c>
      <c r="AN1156">
        <v>0</v>
      </c>
      <c r="AO1156">
        <v>5</v>
      </c>
      <c r="AQ1156">
        <v>1</v>
      </c>
      <c r="AS1156" s="52" t="s">
        <v>163</v>
      </c>
    </row>
    <row r="1157" spans="1:45">
      <c r="A1157" s="28"/>
      <c r="B1157" s="28" t="s">
        <v>2397</v>
      </c>
      <c r="C1157" s="32" t="s">
        <v>245</v>
      </c>
      <c r="D1157" s="83" t="s">
        <v>2035</v>
      </c>
      <c r="E1157" s="23">
        <v>5</v>
      </c>
      <c r="F1157" s="24">
        <v>0</v>
      </c>
      <c r="G1157" s="11">
        <v>2</v>
      </c>
      <c r="H1157" s="25" t="s">
        <v>17</v>
      </c>
      <c r="I1157" s="19">
        <v>2</v>
      </c>
      <c r="J1157" s="31">
        <v>5</v>
      </c>
      <c r="K1157" s="32">
        <v>5</v>
      </c>
      <c r="L1157" s="32">
        <v>5</v>
      </c>
      <c r="M1157" s="32">
        <v>5</v>
      </c>
      <c r="N1157" s="32">
        <v>5</v>
      </c>
      <c r="O1157" s="32">
        <v>5</v>
      </c>
      <c r="P1157" s="32">
        <v>5</v>
      </c>
      <c r="Q1157" s="32">
        <v>5</v>
      </c>
      <c r="R1157" s="32">
        <v>5</v>
      </c>
      <c r="S1157" s="32">
        <v>5</v>
      </c>
      <c r="AL1157" s="52" t="s">
        <v>291</v>
      </c>
      <c r="AM1157" t="s">
        <v>938</v>
      </c>
      <c r="AN1157">
        <v>0</v>
      </c>
      <c r="AO1157">
        <v>5</v>
      </c>
      <c r="AQ1157">
        <v>1</v>
      </c>
      <c r="AS1157" s="52" t="s">
        <v>163</v>
      </c>
    </row>
    <row r="1158" spans="1:45">
      <c r="A1158" s="28"/>
      <c r="B1158" s="28" t="s">
        <v>2398</v>
      </c>
      <c r="C1158" s="32" t="s">
        <v>245</v>
      </c>
      <c r="D1158" s="83" t="s">
        <v>2399</v>
      </c>
      <c r="E1158" s="23">
        <v>5</v>
      </c>
      <c r="F1158" s="24">
        <v>0</v>
      </c>
      <c r="G1158" s="11">
        <v>0</v>
      </c>
      <c r="H1158" s="25" t="s">
        <v>17</v>
      </c>
      <c r="I1158" s="19">
        <v>2</v>
      </c>
      <c r="J1158" s="31">
        <v>5</v>
      </c>
      <c r="K1158" s="32">
        <v>5</v>
      </c>
      <c r="L1158" s="32">
        <v>5</v>
      </c>
      <c r="M1158" s="32">
        <v>5</v>
      </c>
      <c r="N1158" s="32">
        <v>5</v>
      </c>
      <c r="O1158" s="32">
        <v>5</v>
      </c>
      <c r="P1158" s="32">
        <v>5</v>
      </c>
      <c r="Q1158" s="32">
        <v>5</v>
      </c>
      <c r="R1158" s="32">
        <v>5</v>
      </c>
      <c r="S1158" s="32">
        <v>5</v>
      </c>
      <c r="AL1158" s="52" t="s">
        <v>291</v>
      </c>
      <c r="AM1158" t="s">
        <v>2400</v>
      </c>
      <c r="AN1158">
        <v>0</v>
      </c>
      <c r="AO1158">
        <v>5</v>
      </c>
      <c r="AQ1158">
        <v>1</v>
      </c>
      <c r="AS1158" s="52" t="s">
        <v>163</v>
      </c>
    </row>
    <row r="1159" spans="1:45">
      <c r="A1159" s="28"/>
      <c r="B1159" s="28" t="s">
        <v>2401</v>
      </c>
      <c r="C1159" s="32" t="s">
        <v>245</v>
      </c>
      <c r="D1159" s="83" t="s">
        <v>2402</v>
      </c>
      <c r="E1159" s="23">
        <v>5</v>
      </c>
      <c r="F1159" s="24">
        <v>0</v>
      </c>
      <c r="G1159" s="11">
        <v>2</v>
      </c>
      <c r="H1159" s="25" t="s">
        <v>17</v>
      </c>
      <c r="I1159" s="19">
        <v>2</v>
      </c>
      <c r="J1159" s="31">
        <v>5</v>
      </c>
      <c r="K1159" s="32">
        <v>5</v>
      </c>
      <c r="L1159" s="32">
        <v>5</v>
      </c>
      <c r="M1159" s="32">
        <v>5</v>
      </c>
      <c r="N1159" s="32">
        <v>5</v>
      </c>
      <c r="O1159" s="32">
        <v>5</v>
      </c>
      <c r="P1159" s="32">
        <v>5</v>
      </c>
      <c r="Q1159" s="32">
        <v>5</v>
      </c>
      <c r="R1159" s="32">
        <v>5</v>
      </c>
      <c r="S1159" s="32">
        <v>5</v>
      </c>
      <c r="AL1159" s="52" t="s">
        <v>291</v>
      </c>
      <c r="AM1159" t="s">
        <v>1266</v>
      </c>
      <c r="AN1159">
        <v>0</v>
      </c>
      <c r="AO1159">
        <v>5</v>
      </c>
      <c r="AQ1159">
        <v>1</v>
      </c>
      <c r="AS1159" s="52" t="s">
        <v>163</v>
      </c>
    </row>
    <row r="1160" spans="1:45">
      <c r="A1160" s="28"/>
      <c r="B1160" s="28" t="s">
        <v>2403</v>
      </c>
      <c r="C1160" s="32" t="s">
        <v>245</v>
      </c>
      <c r="D1160" s="83" t="s">
        <v>2404</v>
      </c>
      <c r="E1160" s="23">
        <v>5</v>
      </c>
      <c r="F1160" s="24">
        <v>0</v>
      </c>
      <c r="G1160" s="11">
        <v>2</v>
      </c>
      <c r="H1160" s="25" t="s">
        <v>17</v>
      </c>
      <c r="I1160" s="19">
        <v>2</v>
      </c>
      <c r="J1160" s="31">
        <v>5</v>
      </c>
      <c r="K1160" s="32">
        <v>5</v>
      </c>
      <c r="L1160" s="32">
        <v>5</v>
      </c>
      <c r="M1160" s="32">
        <v>5</v>
      </c>
      <c r="N1160" s="32">
        <v>5</v>
      </c>
      <c r="O1160" s="32">
        <v>5</v>
      </c>
      <c r="P1160" s="32">
        <v>5</v>
      </c>
      <c r="Q1160" s="32">
        <v>5</v>
      </c>
      <c r="R1160" s="32">
        <v>5</v>
      </c>
      <c r="S1160" s="32">
        <v>5</v>
      </c>
      <c r="AL1160" s="52" t="s">
        <v>303</v>
      </c>
      <c r="AM1160" t="s">
        <v>2405</v>
      </c>
      <c r="AN1160">
        <v>0</v>
      </c>
      <c r="AO1160">
        <v>5</v>
      </c>
      <c r="AQ1160">
        <v>5</v>
      </c>
      <c r="AS1160" s="52" t="s">
        <v>163</v>
      </c>
    </row>
    <row r="1161" spans="1:45">
      <c r="A1161" s="28"/>
      <c r="B1161" s="28" t="s">
        <v>2406</v>
      </c>
      <c r="C1161" s="32" t="s">
        <v>245</v>
      </c>
      <c r="D1161" s="83" t="s">
        <v>2407</v>
      </c>
      <c r="E1161" s="23">
        <v>5</v>
      </c>
      <c r="F1161" s="24">
        <v>0</v>
      </c>
      <c r="G1161" s="11">
        <v>0</v>
      </c>
      <c r="H1161" s="25" t="s">
        <v>17</v>
      </c>
      <c r="I1161" s="19">
        <v>2</v>
      </c>
      <c r="J1161" s="31">
        <v>5</v>
      </c>
      <c r="K1161" s="32">
        <v>5</v>
      </c>
      <c r="L1161" s="32">
        <v>5</v>
      </c>
      <c r="M1161" s="32">
        <v>5</v>
      </c>
      <c r="N1161" s="32">
        <v>5</v>
      </c>
      <c r="O1161" s="32">
        <v>5</v>
      </c>
      <c r="P1161" s="32">
        <v>5</v>
      </c>
      <c r="Q1161" s="32">
        <v>5</v>
      </c>
      <c r="R1161" s="32">
        <v>5</v>
      </c>
      <c r="S1161" s="32">
        <v>5</v>
      </c>
      <c r="AL1161" s="52" t="s">
        <v>303</v>
      </c>
      <c r="AM1161" t="s">
        <v>1831</v>
      </c>
      <c r="AN1161">
        <v>0</v>
      </c>
      <c r="AO1161">
        <v>5</v>
      </c>
      <c r="AQ1161">
        <v>5</v>
      </c>
      <c r="AS1161" s="52" t="s">
        <v>163</v>
      </c>
    </row>
    <row r="1162" spans="1:45">
      <c r="A1162" s="28"/>
      <c r="B1162" s="28" t="s">
        <v>2408</v>
      </c>
      <c r="C1162" s="32" t="s">
        <v>245</v>
      </c>
      <c r="D1162" s="83" t="s">
        <v>2409</v>
      </c>
      <c r="E1162" s="23">
        <v>5</v>
      </c>
      <c r="F1162" s="24">
        <v>0</v>
      </c>
      <c r="G1162" s="11">
        <v>2</v>
      </c>
      <c r="H1162" s="25" t="s">
        <v>17</v>
      </c>
      <c r="I1162" s="19">
        <v>2</v>
      </c>
      <c r="J1162" s="31">
        <v>5</v>
      </c>
      <c r="K1162" s="32">
        <v>5</v>
      </c>
      <c r="L1162" s="32">
        <v>5</v>
      </c>
      <c r="M1162" s="32">
        <v>5</v>
      </c>
      <c r="N1162" s="32">
        <v>5</v>
      </c>
      <c r="O1162" s="32">
        <v>5</v>
      </c>
      <c r="P1162" s="32">
        <v>5</v>
      </c>
      <c r="Q1162" s="32">
        <v>5</v>
      </c>
      <c r="R1162" s="32">
        <v>5</v>
      </c>
      <c r="S1162" s="32">
        <v>5</v>
      </c>
      <c r="AL1162" s="52" t="s">
        <v>303</v>
      </c>
      <c r="AM1162" t="s">
        <v>2410</v>
      </c>
      <c r="AN1162">
        <v>0</v>
      </c>
      <c r="AO1162">
        <v>5</v>
      </c>
      <c r="AQ1162">
        <v>5</v>
      </c>
      <c r="AS1162" s="52" t="s">
        <v>163</v>
      </c>
    </row>
    <row r="1163" spans="1:45">
      <c r="A1163" s="28"/>
      <c r="B1163" s="28" t="s">
        <v>2411</v>
      </c>
      <c r="C1163" s="32" t="s">
        <v>245</v>
      </c>
      <c r="D1163" s="83" t="s">
        <v>2412</v>
      </c>
      <c r="E1163" s="23">
        <v>5</v>
      </c>
      <c r="F1163" s="24">
        <v>0</v>
      </c>
      <c r="G1163" s="11">
        <v>1</v>
      </c>
      <c r="H1163" s="25" t="s">
        <v>17</v>
      </c>
      <c r="I1163" s="19">
        <v>2</v>
      </c>
      <c r="J1163" s="31">
        <v>5</v>
      </c>
      <c r="K1163" s="32">
        <v>5</v>
      </c>
      <c r="L1163" s="32">
        <v>5</v>
      </c>
      <c r="M1163" s="32">
        <v>5</v>
      </c>
      <c r="N1163" s="32">
        <v>5</v>
      </c>
      <c r="O1163" s="32">
        <v>5</v>
      </c>
      <c r="P1163" s="32">
        <v>5</v>
      </c>
      <c r="Q1163" s="32">
        <v>5</v>
      </c>
      <c r="R1163" s="32">
        <v>5</v>
      </c>
      <c r="S1163" s="32">
        <v>5</v>
      </c>
      <c r="AL1163" s="52" t="s">
        <v>303</v>
      </c>
      <c r="AM1163" t="s">
        <v>2413</v>
      </c>
      <c r="AN1163">
        <v>0</v>
      </c>
      <c r="AO1163">
        <v>5</v>
      </c>
      <c r="AQ1163">
        <v>5</v>
      </c>
      <c r="AS1163" s="52" t="s">
        <v>163</v>
      </c>
    </row>
    <row r="1164" spans="1:45">
      <c r="A1164" s="28"/>
      <c r="B1164" s="28" t="s">
        <v>2414</v>
      </c>
      <c r="C1164" s="32" t="s">
        <v>245</v>
      </c>
      <c r="D1164" s="83" t="s">
        <v>2415</v>
      </c>
      <c r="E1164" s="23">
        <v>5</v>
      </c>
      <c r="F1164" s="24">
        <v>0</v>
      </c>
      <c r="G1164" s="11">
        <v>1</v>
      </c>
      <c r="H1164" s="25" t="s">
        <v>17</v>
      </c>
      <c r="I1164" s="19">
        <v>2</v>
      </c>
      <c r="J1164" s="31">
        <v>5</v>
      </c>
      <c r="K1164" s="32">
        <v>5</v>
      </c>
      <c r="L1164" s="32">
        <v>5</v>
      </c>
      <c r="M1164" s="32">
        <v>5</v>
      </c>
      <c r="N1164" s="32">
        <v>5</v>
      </c>
      <c r="O1164" s="32">
        <v>5</v>
      </c>
      <c r="P1164" s="32">
        <v>5</v>
      </c>
      <c r="Q1164" s="32">
        <v>5</v>
      </c>
      <c r="R1164" s="32">
        <v>5</v>
      </c>
      <c r="S1164" s="32">
        <v>5</v>
      </c>
      <c r="AL1164" s="52" t="s">
        <v>303</v>
      </c>
      <c r="AM1164" t="s">
        <v>2416</v>
      </c>
      <c r="AN1164">
        <v>0</v>
      </c>
      <c r="AO1164">
        <v>5</v>
      </c>
      <c r="AQ1164">
        <v>5</v>
      </c>
      <c r="AS1164" s="52" t="s">
        <v>163</v>
      </c>
    </row>
    <row r="1165" spans="1:45">
      <c r="A1165" s="28"/>
      <c r="B1165" s="28" t="s">
        <v>2417</v>
      </c>
      <c r="C1165" s="32" t="s">
        <v>245</v>
      </c>
      <c r="D1165" s="83" t="s">
        <v>2418</v>
      </c>
      <c r="E1165" s="23">
        <v>5</v>
      </c>
      <c r="F1165" s="24">
        <v>0</v>
      </c>
      <c r="G1165" s="11">
        <v>2</v>
      </c>
      <c r="H1165" s="25" t="s">
        <v>17</v>
      </c>
      <c r="I1165" s="19">
        <v>2</v>
      </c>
      <c r="J1165" s="31">
        <v>5</v>
      </c>
      <c r="K1165" s="32">
        <v>5</v>
      </c>
      <c r="L1165" s="32">
        <v>5</v>
      </c>
      <c r="M1165" s="32">
        <v>5</v>
      </c>
      <c r="N1165" s="32">
        <v>5</v>
      </c>
      <c r="O1165" s="32">
        <v>5</v>
      </c>
      <c r="P1165" s="32">
        <v>5</v>
      </c>
      <c r="Q1165" s="32">
        <v>5</v>
      </c>
      <c r="R1165" s="32">
        <v>5</v>
      </c>
      <c r="S1165" s="32">
        <v>5</v>
      </c>
      <c r="AL1165" s="52" t="s">
        <v>303</v>
      </c>
      <c r="AM1165" t="s">
        <v>2419</v>
      </c>
      <c r="AN1165">
        <v>0</v>
      </c>
      <c r="AO1165">
        <v>5</v>
      </c>
      <c r="AQ1165">
        <v>5</v>
      </c>
      <c r="AS1165" s="52" t="s">
        <v>163</v>
      </c>
    </row>
    <row r="1166" spans="1:45">
      <c r="A1166" s="28"/>
      <c r="B1166" s="28" t="s">
        <v>2420</v>
      </c>
      <c r="C1166" s="32" t="s">
        <v>245</v>
      </c>
      <c r="D1166" s="83" t="s">
        <v>2421</v>
      </c>
      <c r="E1166" s="23">
        <v>5</v>
      </c>
      <c r="F1166" s="24">
        <v>0</v>
      </c>
      <c r="G1166" s="11">
        <v>0</v>
      </c>
      <c r="H1166" s="25" t="s">
        <v>17</v>
      </c>
      <c r="I1166" s="19">
        <v>2</v>
      </c>
      <c r="J1166" s="31">
        <v>5</v>
      </c>
      <c r="K1166" s="32">
        <v>5</v>
      </c>
      <c r="L1166" s="32">
        <v>5</v>
      </c>
      <c r="M1166" s="32">
        <v>5</v>
      </c>
      <c r="N1166" s="32">
        <v>5</v>
      </c>
      <c r="O1166" s="32">
        <v>5</v>
      </c>
      <c r="P1166" s="32">
        <v>5</v>
      </c>
      <c r="Q1166" s="32">
        <v>5</v>
      </c>
      <c r="R1166" s="32">
        <v>5</v>
      </c>
      <c r="S1166" s="32">
        <v>5</v>
      </c>
      <c r="AL1166" s="52" t="s">
        <v>303</v>
      </c>
      <c r="AM1166" t="s">
        <v>1334</v>
      </c>
      <c r="AN1166">
        <v>0</v>
      </c>
      <c r="AO1166">
        <v>5</v>
      </c>
      <c r="AQ1166">
        <v>5</v>
      </c>
      <c r="AS1166" s="52" t="s">
        <v>163</v>
      </c>
    </row>
    <row r="1167" spans="1:45">
      <c r="A1167" s="28"/>
      <c r="B1167" s="28" t="s">
        <v>2422</v>
      </c>
      <c r="C1167" s="32" t="s">
        <v>245</v>
      </c>
      <c r="D1167" s="83" t="s">
        <v>2423</v>
      </c>
      <c r="E1167" s="23">
        <v>5</v>
      </c>
      <c r="F1167" s="24">
        <v>0</v>
      </c>
      <c r="G1167" s="11">
        <v>1</v>
      </c>
      <c r="H1167" s="25" t="s">
        <v>17</v>
      </c>
      <c r="I1167" s="19">
        <v>2</v>
      </c>
      <c r="J1167" s="31">
        <v>5</v>
      </c>
      <c r="K1167" s="32">
        <v>5</v>
      </c>
      <c r="L1167" s="32">
        <v>5</v>
      </c>
      <c r="M1167" s="32">
        <v>5</v>
      </c>
      <c r="N1167" s="32">
        <v>5</v>
      </c>
      <c r="O1167" s="32">
        <v>5</v>
      </c>
      <c r="P1167" s="32">
        <v>5</v>
      </c>
      <c r="Q1167" s="32">
        <v>5</v>
      </c>
      <c r="R1167" s="32">
        <v>5</v>
      </c>
      <c r="S1167" s="32">
        <v>5</v>
      </c>
      <c r="AL1167" s="52" t="s">
        <v>303</v>
      </c>
      <c r="AM1167" t="s">
        <v>2424</v>
      </c>
      <c r="AN1167">
        <v>0</v>
      </c>
      <c r="AO1167">
        <v>5</v>
      </c>
      <c r="AQ1167">
        <v>5</v>
      </c>
      <c r="AS1167" s="52" t="s">
        <v>163</v>
      </c>
    </row>
    <row r="1168" spans="1:45">
      <c r="A1168" s="28"/>
      <c r="B1168" s="28" t="s">
        <v>2425</v>
      </c>
      <c r="C1168" s="32" t="s">
        <v>245</v>
      </c>
      <c r="D1168" s="83" t="s">
        <v>434</v>
      </c>
      <c r="E1168" s="23">
        <v>5</v>
      </c>
      <c r="F1168" s="24">
        <v>0</v>
      </c>
      <c r="G1168" s="11">
        <v>0</v>
      </c>
      <c r="H1168" s="25" t="s">
        <v>17</v>
      </c>
      <c r="I1168" s="19">
        <v>2</v>
      </c>
      <c r="J1168" s="31">
        <v>5</v>
      </c>
      <c r="K1168" s="32">
        <v>5</v>
      </c>
      <c r="L1168" s="32">
        <v>5</v>
      </c>
      <c r="M1168" s="32">
        <v>5</v>
      </c>
      <c r="N1168" s="32">
        <v>5</v>
      </c>
      <c r="O1168" s="32">
        <v>5</v>
      </c>
      <c r="P1168" s="32">
        <v>5</v>
      </c>
      <c r="Q1168" s="32">
        <v>5</v>
      </c>
      <c r="R1168" s="32">
        <v>5</v>
      </c>
      <c r="S1168" s="32">
        <v>5</v>
      </c>
      <c r="AL1168" s="52" t="s">
        <v>303</v>
      </c>
      <c r="AM1168" t="s">
        <v>2426</v>
      </c>
      <c r="AN1168">
        <v>0</v>
      </c>
      <c r="AO1168">
        <v>5</v>
      </c>
      <c r="AQ1168">
        <v>5</v>
      </c>
      <c r="AS1168" s="52" t="s">
        <v>163</v>
      </c>
    </row>
    <row r="1169" spans="1:45">
      <c r="A1169" s="28"/>
      <c r="B1169" s="28" t="s">
        <v>2427</v>
      </c>
      <c r="C1169" s="32" t="s">
        <v>245</v>
      </c>
      <c r="D1169" s="83" t="s">
        <v>2428</v>
      </c>
      <c r="E1169" s="23">
        <v>5</v>
      </c>
      <c r="F1169" s="24">
        <v>0</v>
      </c>
      <c r="G1169" s="11">
        <v>1</v>
      </c>
      <c r="H1169" s="25" t="s">
        <v>17</v>
      </c>
      <c r="I1169" s="19">
        <v>2</v>
      </c>
      <c r="J1169" s="31">
        <v>5</v>
      </c>
      <c r="K1169" s="32">
        <v>5</v>
      </c>
      <c r="L1169" s="32">
        <v>5</v>
      </c>
      <c r="M1169" s="32">
        <v>5</v>
      </c>
      <c r="N1169" s="32">
        <v>5</v>
      </c>
      <c r="O1169" s="32">
        <v>5</v>
      </c>
      <c r="P1169" s="32">
        <v>5</v>
      </c>
      <c r="Q1169" s="32">
        <v>5</v>
      </c>
      <c r="R1169" s="32">
        <v>5</v>
      </c>
      <c r="S1169" s="32">
        <v>5</v>
      </c>
      <c r="AL1169" s="52" t="s">
        <v>303</v>
      </c>
      <c r="AM1169" t="s">
        <v>1356</v>
      </c>
      <c r="AN1169">
        <v>0</v>
      </c>
      <c r="AO1169">
        <v>5</v>
      </c>
      <c r="AQ1169">
        <v>5</v>
      </c>
      <c r="AS1169" s="52" t="s">
        <v>163</v>
      </c>
    </row>
    <row r="1170" spans="1:45">
      <c r="A1170" s="28"/>
      <c r="B1170" s="28" t="s">
        <v>2429</v>
      </c>
      <c r="C1170" s="32" t="s">
        <v>245</v>
      </c>
      <c r="D1170" s="83" t="s">
        <v>2061</v>
      </c>
      <c r="E1170" s="23">
        <v>5</v>
      </c>
      <c r="F1170" s="24">
        <v>0</v>
      </c>
      <c r="G1170" s="11">
        <v>0</v>
      </c>
      <c r="H1170" s="25" t="s">
        <v>17</v>
      </c>
      <c r="I1170" s="19">
        <v>2</v>
      </c>
      <c r="J1170" s="31">
        <v>5</v>
      </c>
      <c r="K1170" s="32">
        <v>5</v>
      </c>
      <c r="L1170" s="32">
        <v>5</v>
      </c>
      <c r="M1170" s="32">
        <v>5</v>
      </c>
      <c r="N1170" s="32">
        <v>5</v>
      </c>
      <c r="O1170" s="32">
        <v>5</v>
      </c>
      <c r="P1170" s="32">
        <v>5</v>
      </c>
      <c r="Q1170" s="32">
        <v>5</v>
      </c>
      <c r="R1170" s="32">
        <v>5</v>
      </c>
      <c r="S1170" s="32">
        <v>5</v>
      </c>
      <c r="AL1170" s="52" t="s">
        <v>303</v>
      </c>
      <c r="AM1170" t="s">
        <v>237</v>
      </c>
      <c r="AN1170">
        <v>0</v>
      </c>
      <c r="AO1170">
        <v>5</v>
      </c>
      <c r="AQ1170">
        <v>5</v>
      </c>
      <c r="AS1170" s="52" t="s">
        <v>163</v>
      </c>
    </row>
    <row r="1171" spans="1:45">
      <c r="A1171" s="28"/>
      <c r="B1171" s="28" t="s">
        <v>2430</v>
      </c>
      <c r="C1171" s="32" t="s">
        <v>245</v>
      </c>
      <c r="D1171" s="83" t="s">
        <v>791</v>
      </c>
      <c r="E1171" s="23">
        <v>5</v>
      </c>
      <c r="F1171" s="24">
        <v>0</v>
      </c>
      <c r="G1171" s="11">
        <v>2</v>
      </c>
      <c r="H1171" s="25" t="s">
        <v>17</v>
      </c>
      <c r="I1171" s="19">
        <v>2</v>
      </c>
      <c r="J1171" s="31">
        <v>5</v>
      </c>
      <c r="K1171" s="32">
        <v>5</v>
      </c>
      <c r="L1171" s="32">
        <v>5</v>
      </c>
      <c r="M1171" s="32">
        <v>5</v>
      </c>
      <c r="N1171" s="32">
        <v>5</v>
      </c>
      <c r="O1171" s="32">
        <v>5</v>
      </c>
      <c r="P1171" s="32">
        <v>5</v>
      </c>
      <c r="Q1171" s="32">
        <v>5</v>
      </c>
      <c r="R1171" s="32">
        <v>5</v>
      </c>
      <c r="S1171" s="32">
        <v>5</v>
      </c>
      <c r="AL1171" s="52" t="s">
        <v>303</v>
      </c>
      <c r="AM1171" t="s">
        <v>2431</v>
      </c>
      <c r="AN1171">
        <v>0</v>
      </c>
      <c r="AO1171">
        <v>5</v>
      </c>
      <c r="AQ1171">
        <v>5</v>
      </c>
      <c r="AS1171" s="52" t="s">
        <v>163</v>
      </c>
    </row>
    <row r="1172" spans="1:45">
      <c r="A1172" s="28"/>
      <c r="B1172" s="28" t="s">
        <v>2432</v>
      </c>
      <c r="C1172" s="32" t="s">
        <v>245</v>
      </c>
      <c r="D1172" s="83" t="s">
        <v>1274</v>
      </c>
      <c r="E1172" s="23">
        <v>5</v>
      </c>
      <c r="F1172" s="24">
        <v>0</v>
      </c>
      <c r="G1172" s="11">
        <v>0</v>
      </c>
      <c r="H1172" s="25" t="s">
        <v>17</v>
      </c>
      <c r="I1172" s="19">
        <v>2</v>
      </c>
      <c r="J1172" s="31">
        <v>5</v>
      </c>
      <c r="K1172" s="32">
        <v>5</v>
      </c>
      <c r="L1172" s="32">
        <v>5</v>
      </c>
      <c r="M1172" s="32">
        <v>5</v>
      </c>
      <c r="N1172" s="32">
        <v>5</v>
      </c>
      <c r="O1172" s="32">
        <v>5</v>
      </c>
      <c r="P1172" s="32">
        <v>5</v>
      </c>
      <c r="Q1172" s="32">
        <v>5</v>
      </c>
      <c r="R1172" s="32">
        <v>5</v>
      </c>
      <c r="S1172" s="32">
        <v>5</v>
      </c>
      <c r="AL1172" s="52" t="s">
        <v>303</v>
      </c>
      <c r="AM1172" t="s">
        <v>1367</v>
      </c>
      <c r="AN1172">
        <v>0</v>
      </c>
      <c r="AO1172">
        <v>5</v>
      </c>
      <c r="AQ1172">
        <v>5</v>
      </c>
      <c r="AS1172" s="52" t="s">
        <v>163</v>
      </c>
    </row>
    <row r="1173" spans="1:45">
      <c r="A1173" s="28"/>
      <c r="B1173" s="28" t="s">
        <v>2433</v>
      </c>
      <c r="C1173" s="32" t="s">
        <v>245</v>
      </c>
      <c r="D1173" s="83" t="s">
        <v>2434</v>
      </c>
      <c r="E1173" s="23">
        <v>5</v>
      </c>
      <c r="F1173" s="24">
        <v>0</v>
      </c>
      <c r="G1173" s="11">
        <v>0</v>
      </c>
      <c r="H1173" s="25" t="s">
        <v>17</v>
      </c>
      <c r="I1173" s="19">
        <v>2</v>
      </c>
      <c r="J1173" s="31">
        <v>5</v>
      </c>
      <c r="K1173" s="32">
        <v>5</v>
      </c>
      <c r="L1173" s="32">
        <v>5</v>
      </c>
      <c r="M1173" s="32">
        <v>5</v>
      </c>
      <c r="N1173" s="32">
        <v>5</v>
      </c>
      <c r="O1173" s="32">
        <v>5</v>
      </c>
      <c r="P1173" s="32">
        <v>5</v>
      </c>
      <c r="Q1173" s="32">
        <v>5</v>
      </c>
      <c r="R1173" s="32">
        <v>5</v>
      </c>
      <c r="S1173" s="32">
        <v>5</v>
      </c>
      <c r="AL1173" s="52" t="s">
        <v>303</v>
      </c>
      <c r="AM1173" t="s">
        <v>2435</v>
      </c>
      <c r="AN1173">
        <v>0</v>
      </c>
      <c r="AO1173">
        <v>5</v>
      </c>
      <c r="AQ1173">
        <v>5</v>
      </c>
      <c r="AS1173" s="52" t="s">
        <v>163</v>
      </c>
    </row>
    <row r="1174" spans="1:45">
      <c r="A1174" s="28"/>
      <c r="B1174" s="28" t="s">
        <v>2436</v>
      </c>
      <c r="C1174" s="32" t="s">
        <v>245</v>
      </c>
      <c r="D1174" s="83" t="s">
        <v>2437</v>
      </c>
      <c r="E1174" s="23">
        <v>5</v>
      </c>
      <c r="F1174" s="24">
        <v>0</v>
      </c>
      <c r="G1174" s="11">
        <v>0</v>
      </c>
      <c r="H1174" s="25" t="s">
        <v>17</v>
      </c>
      <c r="I1174" s="19">
        <v>2</v>
      </c>
      <c r="J1174" s="31">
        <v>5</v>
      </c>
      <c r="K1174" s="32">
        <v>5</v>
      </c>
      <c r="L1174" s="32">
        <v>5</v>
      </c>
      <c r="M1174" s="32">
        <v>5</v>
      </c>
      <c r="N1174" s="32">
        <v>5</v>
      </c>
      <c r="O1174" s="32">
        <v>5</v>
      </c>
      <c r="P1174" s="32">
        <v>5</v>
      </c>
      <c r="Q1174" s="32">
        <v>5</v>
      </c>
      <c r="R1174" s="32">
        <v>5</v>
      </c>
      <c r="S1174" s="32">
        <v>5</v>
      </c>
      <c r="AL1174" s="52" t="s">
        <v>303</v>
      </c>
      <c r="AM1174" t="s">
        <v>2438</v>
      </c>
      <c r="AN1174">
        <v>0</v>
      </c>
      <c r="AO1174">
        <v>5</v>
      </c>
      <c r="AQ1174">
        <v>5</v>
      </c>
      <c r="AS1174" s="52" t="s">
        <v>163</v>
      </c>
    </row>
    <row r="1175" spans="1:45">
      <c r="A1175" s="28"/>
      <c r="B1175" s="28" t="s">
        <v>2439</v>
      </c>
      <c r="C1175" s="32" t="s">
        <v>245</v>
      </c>
      <c r="D1175" s="83" t="s">
        <v>2440</v>
      </c>
      <c r="E1175" s="23">
        <v>5</v>
      </c>
      <c r="F1175" s="24">
        <v>0</v>
      </c>
      <c r="G1175" s="11">
        <v>0</v>
      </c>
      <c r="H1175" s="25" t="s">
        <v>17</v>
      </c>
      <c r="I1175" s="19">
        <v>2</v>
      </c>
      <c r="J1175" s="31">
        <v>5</v>
      </c>
      <c r="K1175" s="32">
        <v>5</v>
      </c>
      <c r="L1175" s="32">
        <v>5</v>
      </c>
      <c r="M1175" s="32">
        <v>5</v>
      </c>
      <c r="N1175" s="32">
        <v>5</v>
      </c>
      <c r="O1175" s="32">
        <v>5</v>
      </c>
      <c r="P1175" s="32">
        <v>5</v>
      </c>
      <c r="Q1175" s="32">
        <v>5</v>
      </c>
      <c r="R1175" s="32">
        <v>5</v>
      </c>
      <c r="S1175" s="32">
        <v>5</v>
      </c>
      <c r="AL1175" s="52" t="s">
        <v>303</v>
      </c>
      <c r="AM1175" t="s">
        <v>2441</v>
      </c>
      <c r="AN1175">
        <v>0</v>
      </c>
      <c r="AO1175">
        <v>5</v>
      </c>
      <c r="AQ1175">
        <v>5</v>
      </c>
      <c r="AS1175" s="52" t="s">
        <v>163</v>
      </c>
    </row>
    <row r="1176" spans="1:45">
      <c r="A1176" s="28"/>
      <c r="B1176" s="28" t="s">
        <v>2442</v>
      </c>
      <c r="C1176" s="32" t="s">
        <v>245</v>
      </c>
      <c r="D1176" s="83" t="s">
        <v>2443</v>
      </c>
      <c r="E1176" s="23">
        <v>5</v>
      </c>
      <c r="F1176" s="24">
        <v>0</v>
      </c>
      <c r="G1176" s="11">
        <v>0</v>
      </c>
      <c r="H1176" s="25" t="s">
        <v>17</v>
      </c>
      <c r="I1176" s="19">
        <v>2</v>
      </c>
      <c r="J1176" s="31">
        <v>5</v>
      </c>
      <c r="K1176" s="32">
        <v>5</v>
      </c>
      <c r="L1176" s="32">
        <v>5</v>
      </c>
      <c r="M1176" s="32">
        <v>5</v>
      </c>
      <c r="N1176" s="32">
        <v>5</v>
      </c>
      <c r="O1176" s="32">
        <v>5</v>
      </c>
      <c r="P1176" s="32">
        <v>5</v>
      </c>
      <c r="Q1176" s="32">
        <v>5</v>
      </c>
      <c r="R1176" s="32">
        <v>5</v>
      </c>
      <c r="S1176" s="32">
        <v>5</v>
      </c>
      <c r="AL1176" s="52" t="s">
        <v>303</v>
      </c>
      <c r="AM1176" t="s">
        <v>276</v>
      </c>
      <c r="AN1176">
        <v>0</v>
      </c>
      <c r="AO1176">
        <v>5</v>
      </c>
      <c r="AQ1176">
        <v>5</v>
      </c>
      <c r="AS1176" s="52" t="s">
        <v>163</v>
      </c>
    </row>
    <row r="1177" spans="1:45">
      <c r="A1177" s="28"/>
      <c r="B1177" s="28" t="s">
        <v>2444</v>
      </c>
      <c r="C1177" s="32" t="s">
        <v>244</v>
      </c>
      <c r="D1177" s="83" t="s">
        <v>2445</v>
      </c>
      <c r="E1177" s="23">
        <v>0.42</v>
      </c>
      <c r="F1177" s="24">
        <v>0</v>
      </c>
      <c r="G1177" s="11">
        <v>1</v>
      </c>
      <c r="H1177" s="25" t="s">
        <v>163</v>
      </c>
      <c r="I1177" s="19">
        <v>2</v>
      </c>
      <c r="J1177" s="31">
        <v>0.42</v>
      </c>
      <c r="K1177" s="32">
        <v>1</v>
      </c>
      <c r="L1177" s="32">
        <v>0</v>
      </c>
      <c r="M1177" s="32">
        <v>0</v>
      </c>
      <c r="N1177" s="32">
        <v>0</v>
      </c>
      <c r="O1177" s="32">
        <v>0</v>
      </c>
      <c r="P1177" s="32">
        <v>0</v>
      </c>
      <c r="Q1177" s="32">
        <v>0</v>
      </c>
      <c r="R1177" s="32">
        <v>0</v>
      </c>
      <c r="S1177" s="32">
        <v>0</v>
      </c>
      <c r="AL1177" s="52" t="s">
        <v>303</v>
      </c>
      <c r="AM1177" t="s">
        <v>280</v>
      </c>
      <c r="AN1177">
        <v>0</v>
      </c>
      <c r="AO1177">
        <v>5</v>
      </c>
      <c r="AQ1177">
        <v>5</v>
      </c>
      <c r="AS1177" s="52" t="s">
        <v>163</v>
      </c>
    </row>
    <row r="1178" spans="1:45">
      <c r="A1178" s="28"/>
      <c r="B1178" s="28" t="s">
        <v>2446</v>
      </c>
      <c r="C1178" s="21" t="s">
        <v>244</v>
      </c>
      <c r="D1178" s="22" t="s">
        <v>1800</v>
      </c>
      <c r="E1178" s="23">
        <v>0.42</v>
      </c>
      <c r="F1178" s="24">
        <v>0</v>
      </c>
      <c r="G1178" s="11">
        <v>0</v>
      </c>
      <c r="H1178" s="25" t="s">
        <v>163</v>
      </c>
      <c r="I1178" s="19">
        <v>0</v>
      </c>
      <c r="J1178" s="31">
        <v>0.25</v>
      </c>
      <c r="K1178" s="32">
        <v>1</v>
      </c>
      <c r="L1178" s="32">
        <v>0</v>
      </c>
      <c r="M1178" s="32">
        <v>0</v>
      </c>
      <c r="N1178" s="32">
        <v>0</v>
      </c>
      <c r="O1178" s="32">
        <v>0</v>
      </c>
      <c r="P1178" s="32">
        <v>0</v>
      </c>
      <c r="Q1178" s="32">
        <v>0</v>
      </c>
      <c r="R1178" s="32">
        <v>0</v>
      </c>
      <c r="S1178" s="32">
        <v>0</v>
      </c>
      <c r="AL1178" s="52" t="s">
        <v>303</v>
      </c>
      <c r="AM1178" t="s">
        <v>2447</v>
      </c>
      <c r="AN1178">
        <v>0</v>
      </c>
      <c r="AO1178">
        <v>5</v>
      </c>
      <c r="AQ1178">
        <v>5</v>
      </c>
      <c r="AS1178" s="52" t="s">
        <v>163</v>
      </c>
    </row>
    <row r="1179" spans="1:45">
      <c r="B1179" s="28" t="s">
        <v>2448</v>
      </c>
      <c r="C1179" s="21" t="s">
        <v>244</v>
      </c>
      <c r="D1179" s="22" t="s">
        <v>2449</v>
      </c>
      <c r="E1179" s="23">
        <v>0.42</v>
      </c>
      <c r="F1179" s="24">
        <v>0</v>
      </c>
      <c r="G1179" s="11">
        <v>1</v>
      </c>
      <c r="H1179" s="25" t="s">
        <v>163</v>
      </c>
      <c r="I1179" s="19">
        <v>2</v>
      </c>
      <c r="J1179" s="31">
        <v>0.42</v>
      </c>
      <c r="K1179" s="32">
        <v>1</v>
      </c>
      <c r="L1179" s="32">
        <v>0</v>
      </c>
      <c r="M1179" s="32">
        <v>0</v>
      </c>
      <c r="N1179" s="32">
        <v>0</v>
      </c>
      <c r="O1179" s="32">
        <v>0</v>
      </c>
      <c r="P1179" s="32">
        <v>0</v>
      </c>
      <c r="Q1179" s="32">
        <v>0</v>
      </c>
      <c r="R1179" s="32">
        <v>0</v>
      </c>
      <c r="S1179" s="32">
        <v>0</v>
      </c>
      <c r="AL1179" s="52" t="s">
        <v>303</v>
      </c>
      <c r="AM1179" t="s">
        <v>292</v>
      </c>
      <c r="AN1179">
        <v>0</v>
      </c>
      <c r="AO1179">
        <v>5</v>
      </c>
      <c r="AQ1179">
        <v>5</v>
      </c>
      <c r="AS1179" s="52" t="s">
        <v>163</v>
      </c>
    </row>
    <row r="1180" spans="1:45">
      <c r="B1180" s="28" t="s">
        <v>2450</v>
      </c>
      <c r="C1180" s="21" t="s">
        <v>244</v>
      </c>
      <c r="D1180" s="22" t="s">
        <v>2451</v>
      </c>
      <c r="E1180" s="23">
        <v>0.42</v>
      </c>
      <c r="F1180" s="24">
        <v>0</v>
      </c>
      <c r="G1180" s="11">
        <v>1</v>
      </c>
      <c r="H1180" s="25" t="s">
        <v>163</v>
      </c>
      <c r="I1180" s="19">
        <v>2</v>
      </c>
      <c r="J1180" s="31">
        <v>0.42</v>
      </c>
      <c r="K1180" s="32">
        <v>1</v>
      </c>
      <c r="L1180" s="32">
        <v>0</v>
      </c>
      <c r="M1180" s="32">
        <v>0</v>
      </c>
      <c r="N1180" s="32">
        <v>0</v>
      </c>
      <c r="O1180" s="32">
        <v>0</v>
      </c>
      <c r="P1180" s="32">
        <v>0</v>
      </c>
      <c r="Q1180" s="32">
        <v>0</v>
      </c>
      <c r="R1180" s="32">
        <v>0</v>
      </c>
      <c r="S1180" s="32">
        <v>0</v>
      </c>
      <c r="AL1180" s="52" t="s">
        <v>303</v>
      </c>
      <c r="AM1180" t="s">
        <v>665</v>
      </c>
      <c r="AN1180">
        <v>0</v>
      </c>
      <c r="AO1180">
        <v>5</v>
      </c>
      <c r="AQ1180">
        <v>5</v>
      </c>
      <c r="AS1180" s="52" t="s">
        <v>163</v>
      </c>
    </row>
    <row r="1181" spans="1:45">
      <c r="B1181" s="28" t="s">
        <v>2452</v>
      </c>
      <c r="C1181" s="21" t="s">
        <v>244</v>
      </c>
      <c r="D1181" s="22" t="s">
        <v>2441</v>
      </c>
      <c r="E1181" s="23">
        <v>0.42</v>
      </c>
      <c r="F1181" s="24">
        <v>0</v>
      </c>
      <c r="G1181" s="11">
        <v>1</v>
      </c>
      <c r="H1181" s="25" t="s">
        <v>163</v>
      </c>
      <c r="I1181" s="19">
        <v>2</v>
      </c>
      <c r="J1181" s="31">
        <v>0.42</v>
      </c>
      <c r="K1181" s="32">
        <v>1</v>
      </c>
      <c r="L1181" s="32">
        <v>0</v>
      </c>
      <c r="M1181" s="32">
        <v>0</v>
      </c>
      <c r="N1181" s="32">
        <v>0</v>
      </c>
      <c r="O1181" s="32">
        <v>0</v>
      </c>
      <c r="P1181" s="32">
        <v>0</v>
      </c>
      <c r="Q1181" s="32">
        <v>0</v>
      </c>
      <c r="R1181" s="32">
        <v>0</v>
      </c>
      <c r="S1181" s="32">
        <v>0</v>
      </c>
      <c r="AL1181" s="52" t="s">
        <v>303</v>
      </c>
      <c r="AM1181" t="s">
        <v>2453</v>
      </c>
      <c r="AN1181">
        <v>0</v>
      </c>
      <c r="AO1181">
        <v>5</v>
      </c>
      <c r="AQ1181">
        <v>5</v>
      </c>
      <c r="AS1181" s="52" t="s">
        <v>163</v>
      </c>
    </row>
    <row r="1182" spans="1:45">
      <c r="B1182" s="28" t="s">
        <v>2454</v>
      </c>
      <c r="C1182" s="21" t="s">
        <v>244</v>
      </c>
      <c r="D1182" s="22" t="s">
        <v>276</v>
      </c>
      <c r="E1182" s="23">
        <v>0.42</v>
      </c>
      <c r="F1182" s="24">
        <v>0</v>
      </c>
      <c r="G1182" s="11">
        <v>0</v>
      </c>
      <c r="H1182" s="25" t="s">
        <v>163</v>
      </c>
      <c r="I1182" s="19">
        <v>0</v>
      </c>
      <c r="J1182" s="31">
        <v>0.25</v>
      </c>
      <c r="K1182" s="32">
        <v>1</v>
      </c>
      <c r="L1182" s="32">
        <v>0</v>
      </c>
      <c r="M1182" s="32">
        <v>0</v>
      </c>
      <c r="N1182" s="32">
        <v>0</v>
      </c>
      <c r="O1182" s="32">
        <v>0</v>
      </c>
      <c r="P1182" s="32">
        <v>0</v>
      </c>
      <c r="Q1182" s="32">
        <v>0</v>
      </c>
      <c r="R1182" s="32">
        <v>0</v>
      </c>
      <c r="S1182" s="32">
        <v>0</v>
      </c>
      <c r="AL1182" s="52" t="s">
        <v>303</v>
      </c>
      <c r="AM1182" t="s">
        <v>318</v>
      </c>
      <c r="AN1182">
        <v>0</v>
      </c>
      <c r="AO1182">
        <v>5</v>
      </c>
      <c r="AQ1182">
        <v>5</v>
      </c>
      <c r="AS1182" s="52" t="s">
        <v>163</v>
      </c>
    </row>
    <row r="1183" spans="1:45">
      <c r="B1183" s="28" t="s">
        <v>2455</v>
      </c>
      <c r="C1183" s="21" t="s">
        <v>244</v>
      </c>
      <c r="D1183" s="22" t="s">
        <v>1812</v>
      </c>
      <c r="E1183" s="23">
        <v>0.42</v>
      </c>
      <c r="F1183" s="24">
        <v>0</v>
      </c>
      <c r="G1183" s="11">
        <v>0</v>
      </c>
      <c r="H1183" s="25" t="s">
        <v>163</v>
      </c>
      <c r="I1183" s="19">
        <v>0</v>
      </c>
      <c r="J1183" s="31">
        <v>0.25</v>
      </c>
      <c r="K1183" s="32">
        <v>1</v>
      </c>
      <c r="L1183" s="32">
        <v>0</v>
      </c>
      <c r="M1183" s="32">
        <v>0</v>
      </c>
      <c r="N1183" s="32">
        <v>0</v>
      </c>
      <c r="O1183" s="32">
        <v>0</v>
      </c>
      <c r="P1183" s="32">
        <v>0</v>
      </c>
      <c r="Q1183" s="32">
        <v>0</v>
      </c>
      <c r="R1183" s="32">
        <v>0</v>
      </c>
      <c r="S1183" s="32">
        <v>0</v>
      </c>
      <c r="AL1183" s="52" t="s">
        <v>303</v>
      </c>
      <c r="AM1183" t="s">
        <v>2456</v>
      </c>
      <c r="AN1183">
        <v>0</v>
      </c>
      <c r="AO1183">
        <v>5</v>
      </c>
      <c r="AQ1183">
        <v>5</v>
      </c>
      <c r="AS1183" s="52" t="s">
        <v>163</v>
      </c>
    </row>
    <row r="1184" spans="1:45">
      <c r="B1184" s="28" t="s">
        <v>2457</v>
      </c>
      <c r="C1184" s="32" t="s">
        <v>244</v>
      </c>
      <c r="D1184" s="83" t="s">
        <v>1814</v>
      </c>
      <c r="E1184" s="23">
        <v>0.42</v>
      </c>
      <c r="F1184" s="24">
        <v>0</v>
      </c>
      <c r="G1184" s="11">
        <v>0</v>
      </c>
      <c r="H1184" s="25" t="s">
        <v>163</v>
      </c>
      <c r="I1184" s="19">
        <v>0</v>
      </c>
      <c r="J1184" s="31">
        <v>0.25</v>
      </c>
      <c r="K1184" s="32">
        <v>1</v>
      </c>
      <c r="L1184" s="32">
        <v>0</v>
      </c>
      <c r="M1184" s="32">
        <v>0</v>
      </c>
      <c r="N1184" s="32">
        <v>0</v>
      </c>
      <c r="O1184" s="32">
        <v>0</v>
      </c>
      <c r="P1184" s="32">
        <v>0</v>
      </c>
      <c r="Q1184" s="32">
        <v>0</v>
      </c>
      <c r="R1184" s="32">
        <v>0</v>
      </c>
      <c r="S1184" s="32">
        <v>0</v>
      </c>
      <c r="AL1184" s="52" t="s">
        <v>303</v>
      </c>
      <c r="AM1184" t="s">
        <v>1600</v>
      </c>
      <c r="AN1184">
        <v>0</v>
      </c>
      <c r="AO1184">
        <v>5</v>
      </c>
      <c r="AQ1184">
        <v>5</v>
      </c>
      <c r="AS1184" s="52" t="s">
        <v>163</v>
      </c>
    </row>
    <row r="1185" spans="1:45">
      <c r="A1185" s="28"/>
      <c r="B1185" s="28" t="s">
        <v>2458</v>
      </c>
      <c r="C1185" s="32" t="s">
        <v>244</v>
      </c>
      <c r="D1185" s="83" t="s">
        <v>920</v>
      </c>
      <c r="E1185" s="23">
        <v>0.42</v>
      </c>
      <c r="F1185" s="24">
        <v>0</v>
      </c>
      <c r="G1185" s="11">
        <v>2</v>
      </c>
      <c r="H1185" s="25" t="s">
        <v>163</v>
      </c>
      <c r="I1185" s="19">
        <v>2</v>
      </c>
      <c r="J1185" s="31">
        <v>0.42</v>
      </c>
      <c r="K1185" s="32">
        <v>1</v>
      </c>
      <c r="L1185" s="32">
        <v>0</v>
      </c>
      <c r="M1185" s="32">
        <v>0</v>
      </c>
      <c r="N1185" s="32">
        <v>0</v>
      </c>
      <c r="O1185" s="32">
        <v>0</v>
      </c>
      <c r="P1185" s="32">
        <v>0</v>
      </c>
      <c r="Q1185" s="32">
        <v>0</v>
      </c>
      <c r="R1185" s="32">
        <v>0</v>
      </c>
      <c r="S1185" s="32">
        <v>0</v>
      </c>
      <c r="AL1185" s="52" t="s">
        <v>303</v>
      </c>
      <c r="AM1185" t="s">
        <v>1690</v>
      </c>
      <c r="AN1185">
        <v>0</v>
      </c>
      <c r="AO1185">
        <v>5</v>
      </c>
      <c r="AQ1185">
        <v>5</v>
      </c>
      <c r="AS1185" s="52" t="s">
        <v>163</v>
      </c>
    </row>
    <row r="1186" spans="1:45">
      <c r="A1186" s="28"/>
      <c r="B1186" s="28" t="s">
        <v>2459</v>
      </c>
      <c r="C1186" s="32" t="s">
        <v>244</v>
      </c>
      <c r="D1186" s="83" t="s">
        <v>369</v>
      </c>
      <c r="E1186" s="23">
        <v>0.42</v>
      </c>
      <c r="F1186" s="24">
        <v>0</v>
      </c>
      <c r="G1186" s="11">
        <v>0</v>
      </c>
      <c r="H1186" s="25" t="s">
        <v>163</v>
      </c>
      <c r="I1186" s="19">
        <v>0</v>
      </c>
      <c r="J1186" s="31">
        <v>0.25</v>
      </c>
      <c r="K1186" s="32">
        <v>1</v>
      </c>
      <c r="L1186" s="32">
        <v>0</v>
      </c>
      <c r="M1186" s="32">
        <v>0</v>
      </c>
      <c r="N1186" s="32">
        <v>0</v>
      </c>
      <c r="O1186" s="32">
        <v>0</v>
      </c>
      <c r="P1186" s="32">
        <v>0</v>
      </c>
      <c r="Q1186" s="32">
        <v>0</v>
      </c>
      <c r="R1186" s="32">
        <v>0</v>
      </c>
      <c r="S1186" s="32">
        <v>0</v>
      </c>
      <c r="AL1186" s="52" t="s">
        <v>303</v>
      </c>
      <c r="AM1186" t="s">
        <v>352</v>
      </c>
      <c r="AN1186">
        <v>0</v>
      </c>
      <c r="AO1186">
        <v>5</v>
      </c>
      <c r="AQ1186">
        <v>5</v>
      </c>
      <c r="AS1186" s="52" t="s">
        <v>163</v>
      </c>
    </row>
    <row r="1187" spans="1:45">
      <c r="A1187" s="28"/>
      <c r="B1187" s="28" t="s">
        <v>2460</v>
      </c>
      <c r="C1187" s="32" t="s">
        <v>244</v>
      </c>
      <c r="D1187" s="83" t="s">
        <v>2461</v>
      </c>
      <c r="E1187" s="23">
        <v>0.42</v>
      </c>
      <c r="F1187" s="24">
        <v>0</v>
      </c>
      <c r="G1187" s="11">
        <v>1</v>
      </c>
      <c r="H1187" s="25" t="s">
        <v>163</v>
      </c>
      <c r="I1187" s="19">
        <v>2</v>
      </c>
      <c r="J1187" s="31">
        <v>0.42</v>
      </c>
      <c r="K1187" s="32">
        <v>1</v>
      </c>
      <c r="L1187" s="32">
        <v>0</v>
      </c>
      <c r="M1187" s="32">
        <v>0</v>
      </c>
      <c r="N1187" s="32">
        <v>0</v>
      </c>
      <c r="O1187" s="32">
        <v>0</v>
      </c>
      <c r="P1187" s="32">
        <v>0</v>
      </c>
      <c r="Q1187" s="32">
        <v>0</v>
      </c>
      <c r="R1187" s="32">
        <v>0</v>
      </c>
      <c r="S1187" s="32">
        <v>0</v>
      </c>
      <c r="AL1187" s="52" t="s">
        <v>303</v>
      </c>
      <c r="AM1187" t="s">
        <v>366</v>
      </c>
      <c r="AN1187">
        <v>0</v>
      </c>
      <c r="AO1187">
        <v>5</v>
      </c>
      <c r="AQ1187">
        <v>5</v>
      </c>
      <c r="AS1187" s="52" t="s">
        <v>163</v>
      </c>
    </row>
    <row r="1188" spans="1:45">
      <c r="A1188" s="28"/>
      <c r="B1188" s="28" t="s">
        <v>2462</v>
      </c>
      <c r="C1188" s="32" t="s">
        <v>244</v>
      </c>
      <c r="D1188" s="83" t="s">
        <v>2463</v>
      </c>
      <c r="E1188" s="23">
        <v>0.42</v>
      </c>
      <c r="F1188" s="24">
        <v>0</v>
      </c>
      <c r="G1188" s="11">
        <v>1</v>
      </c>
      <c r="H1188" s="25" t="s">
        <v>163</v>
      </c>
      <c r="I1188" s="19">
        <v>2</v>
      </c>
      <c r="J1188" s="31">
        <v>0.42</v>
      </c>
      <c r="K1188" s="32">
        <v>1</v>
      </c>
      <c r="L1188" s="32">
        <v>0</v>
      </c>
      <c r="M1188" s="32">
        <v>0</v>
      </c>
      <c r="N1188" s="32">
        <v>0</v>
      </c>
      <c r="O1188" s="32">
        <v>0</v>
      </c>
      <c r="P1188" s="32">
        <v>0</v>
      </c>
      <c r="Q1188" s="32">
        <v>0</v>
      </c>
      <c r="R1188" s="32">
        <v>0</v>
      </c>
      <c r="S1188" s="32">
        <v>0</v>
      </c>
      <c r="AL1188" s="52" t="s">
        <v>303</v>
      </c>
      <c r="AM1188" t="s">
        <v>369</v>
      </c>
      <c r="AN1188">
        <v>0</v>
      </c>
      <c r="AO1188">
        <v>5</v>
      </c>
      <c r="AQ1188">
        <v>5</v>
      </c>
      <c r="AS1188" s="52" t="s">
        <v>163</v>
      </c>
    </row>
    <row r="1189" spans="1:45">
      <c r="A1189" s="28"/>
      <c r="B1189" s="28" t="s">
        <v>2464</v>
      </c>
      <c r="C1189" s="32" t="s">
        <v>244</v>
      </c>
      <c r="D1189" s="83" t="s">
        <v>1468</v>
      </c>
      <c r="E1189" s="23">
        <v>0.42</v>
      </c>
      <c r="F1189" s="24">
        <v>0</v>
      </c>
      <c r="G1189" s="11">
        <v>1</v>
      </c>
      <c r="H1189" s="25" t="s">
        <v>163</v>
      </c>
      <c r="I1189" s="19">
        <v>2</v>
      </c>
      <c r="J1189" s="31">
        <v>0.42</v>
      </c>
      <c r="K1189" s="32">
        <v>1</v>
      </c>
      <c r="L1189" s="32">
        <v>0</v>
      </c>
      <c r="M1189" s="32">
        <v>0</v>
      </c>
      <c r="N1189" s="32">
        <v>0</v>
      </c>
      <c r="O1189" s="32">
        <v>0</v>
      </c>
      <c r="P1189" s="32">
        <v>0</v>
      </c>
      <c r="Q1189" s="32">
        <v>0</v>
      </c>
      <c r="R1189" s="32">
        <v>0</v>
      </c>
      <c r="S1189" s="32">
        <v>0</v>
      </c>
      <c r="AL1189" s="52" t="s">
        <v>303</v>
      </c>
      <c r="AM1189" t="s">
        <v>727</v>
      </c>
      <c r="AN1189">
        <v>0</v>
      </c>
      <c r="AO1189">
        <v>5</v>
      </c>
      <c r="AQ1189">
        <v>5</v>
      </c>
      <c r="AS1189" s="52" t="s">
        <v>163</v>
      </c>
    </row>
    <row r="1190" spans="1:45">
      <c r="A1190" s="28"/>
      <c r="B1190" s="28" t="s">
        <v>2465</v>
      </c>
      <c r="C1190" s="32" t="s">
        <v>244</v>
      </c>
      <c r="D1190" s="83" t="s">
        <v>2466</v>
      </c>
      <c r="E1190" s="23">
        <v>0.42</v>
      </c>
      <c r="F1190" s="24">
        <v>0</v>
      </c>
      <c r="G1190" s="11">
        <v>1</v>
      </c>
      <c r="H1190" s="25" t="s">
        <v>163</v>
      </c>
      <c r="I1190" s="19">
        <v>2</v>
      </c>
      <c r="J1190" s="31">
        <v>0.42</v>
      </c>
      <c r="K1190" s="32">
        <v>1</v>
      </c>
      <c r="L1190" s="32">
        <v>0</v>
      </c>
      <c r="M1190" s="32">
        <v>0</v>
      </c>
      <c r="N1190" s="32">
        <v>0</v>
      </c>
      <c r="O1190" s="32">
        <v>0</v>
      </c>
      <c r="P1190" s="32">
        <v>0</v>
      </c>
      <c r="Q1190" s="32">
        <v>0</v>
      </c>
      <c r="R1190" s="32">
        <v>0</v>
      </c>
      <c r="S1190" s="32">
        <v>0</v>
      </c>
      <c r="AL1190" s="52" t="s">
        <v>303</v>
      </c>
      <c r="AM1190" t="s">
        <v>2467</v>
      </c>
      <c r="AN1190">
        <v>0</v>
      </c>
      <c r="AO1190">
        <v>5</v>
      </c>
      <c r="AQ1190">
        <v>5</v>
      </c>
      <c r="AS1190" s="52" t="s">
        <v>163</v>
      </c>
    </row>
    <row r="1191" spans="1:45">
      <c r="A1191" s="28"/>
      <c r="B1191" s="28" t="s">
        <v>2468</v>
      </c>
      <c r="C1191" s="32" t="s">
        <v>244</v>
      </c>
      <c r="D1191" s="83" t="s">
        <v>1829</v>
      </c>
      <c r="E1191" s="23">
        <v>0.42</v>
      </c>
      <c r="F1191" s="24">
        <v>0</v>
      </c>
      <c r="G1191" s="11">
        <v>0</v>
      </c>
      <c r="H1191" s="25" t="s">
        <v>163</v>
      </c>
      <c r="I1191" s="19">
        <v>0</v>
      </c>
      <c r="J1191" s="31">
        <v>0.25</v>
      </c>
      <c r="K1191" s="32">
        <v>1</v>
      </c>
      <c r="L1191" s="32">
        <v>0</v>
      </c>
      <c r="M1191" s="32">
        <v>0</v>
      </c>
      <c r="N1191" s="32">
        <v>0</v>
      </c>
      <c r="O1191" s="32">
        <v>0</v>
      </c>
      <c r="P1191" s="32">
        <v>0</v>
      </c>
      <c r="Q1191" s="32">
        <v>0</v>
      </c>
      <c r="R1191" s="32">
        <v>0</v>
      </c>
      <c r="S1191" s="32">
        <v>0</v>
      </c>
      <c r="AL1191" s="52" t="s">
        <v>303</v>
      </c>
      <c r="AM1191" t="s">
        <v>2469</v>
      </c>
      <c r="AN1191">
        <v>0</v>
      </c>
      <c r="AO1191">
        <v>5</v>
      </c>
      <c r="AQ1191">
        <v>5</v>
      </c>
      <c r="AS1191" s="52" t="s">
        <v>163</v>
      </c>
    </row>
    <row r="1192" spans="1:45">
      <c r="A1192" s="28"/>
      <c r="B1192" s="28" t="s">
        <v>2470</v>
      </c>
      <c r="C1192" s="32" t="s">
        <v>249</v>
      </c>
      <c r="D1192" s="83" t="s">
        <v>1831</v>
      </c>
      <c r="E1192" s="23">
        <v>0.27</v>
      </c>
      <c r="F1192" s="24">
        <v>0</v>
      </c>
      <c r="G1192" s="11">
        <v>0</v>
      </c>
      <c r="H1192" s="25" t="s">
        <v>163</v>
      </c>
      <c r="I1192" s="19">
        <v>0</v>
      </c>
      <c r="J1192" s="31">
        <v>0.25</v>
      </c>
      <c r="K1192" s="32">
        <v>1</v>
      </c>
      <c r="L1192" s="32">
        <v>0</v>
      </c>
      <c r="M1192" s="32">
        <v>0</v>
      </c>
      <c r="N1192" s="32">
        <v>0</v>
      </c>
      <c r="O1192" s="32">
        <v>0</v>
      </c>
      <c r="P1192" s="32">
        <v>0</v>
      </c>
      <c r="Q1192" s="32">
        <v>0</v>
      </c>
      <c r="R1192" s="32">
        <v>0</v>
      </c>
      <c r="S1192" s="32">
        <v>0</v>
      </c>
      <c r="AL1192" s="52" t="s">
        <v>303</v>
      </c>
      <c r="AM1192" t="s">
        <v>1609</v>
      </c>
      <c r="AN1192">
        <v>0</v>
      </c>
      <c r="AO1192">
        <v>5</v>
      </c>
      <c r="AQ1192">
        <v>5</v>
      </c>
      <c r="AS1192" s="52" t="s">
        <v>163</v>
      </c>
    </row>
    <row r="1193" spans="1:45">
      <c r="A1193" s="28"/>
      <c r="B1193" s="28" t="s">
        <v>2471</v>
      </c>
      <c r="C1193" s="21" t="s">
        <v>249</v>
      </c>
      <c r="D1193" s="22" t="s">
        <v>2472</v>
      </c>
      <c r="E1193" s="23">
        <v>0.27</v>
      </c>
      <c r="F1193" s="24">
        <v>0</v>
      </c>
      <c r="G1193" s="11">
        <v>1</v>
      </c>
      <c r="H1193" s="25" t="s">
        <v>163</v>
      </c>
      <c r="I1193" s="19">
        <v>2</v>
      </c>
      <c r="J1193" s="31">
        <v>0.27</v>
      </c>
      <c r="K1193" s="32">
        <v>1</v>
      </c>
      <c r="L1193" s="32">
        <v>0</v>
      </c>
      <c r="M1193" s="32">
        <v>0</v>
      </c>
      <c r="N1193" s="32">
        <v>0</v>
      </c>
      <c r="O1193" s="32">
        <v>0</v>
      </c>
      <c r="P1193" s="32">
        <v>0</v>
      </c>
      <c r="Q1193" s="32">
        <v>0</v>
      </c>
      <c r="R1193" s="32">
        <v>0</v>
      </c>
      <c r="S1193" s="32">
        <v>0</v>
      </c>
      <c r="AL1193" s="52" t="s">
        <v>303</v>
      </c>
      <c r="AM1193" t="s">
        <v>2473</v>
      </c>
      <c r="AN1193">
        <v>0</v>
      </c>
      <c r="AO1193">
        <v>5</v>
      </c>
      <c r="AQ1193">
        <v>5</v>
      </c>
      <c r="AS1193" s="52" t="s">
        <v>163</v>
      </c>
    </row>
    <row r="1194" spans="1:45">
      <c r="B1194" s="28" t="s">
        <v>2474</v>
      </c>
      <c r="C1194" s="21" t="s">
        <v>249</v>
      </c>
      <c r="D1194" s="22" t="s">
        <v>2475</v>
      </c>
      <c r="E1194" s="23">
        <v>0.27</v>
      </c>
      <c r="F1194" s="24">
        <v>0</v>
      </c>
      <c r="G1194" s="11">
        <v>1</v>
      </c>
      <c r="H1194" s="25" t="s">
        <v>163</v>
      </c>
      <c r="I1194" s="19">
        <v>2</v>
      </c>
      <c r="J1194" s="31">
        <v>0.27</v>
      </c>
      <c r="K1194" s="32">
        <v>1</v>
      </c>
      <c r="L1194" s="32">
        <v>0</v>
      </c>
      <c r="M1194" s="32">
        <v>0</v>
      </c>
      <c r="N1194" s="32">
        <v>0</v>
      </c>
      <c r="O1194" s="32">
        <v>0</v>
      </c>
      <c r="P1194" s="32">
        <v>0</v>
      </c>
      <c r="Q1194" s="32">
        <v>0</v>
      </c>
      <c r="R1194" s="32">
        <v>0</v>
      </c>
      <c r="S1194" s="32">
        <v>0</v>
      </c>
      <c r="AL1194" s="52" t="s">
        <v>303</v>
      </c>
      <c r="AM1194" t="s">
        <v>2476</v>
      </c>
      <c r="AN1194">
        <v>0</v>
      </c>
      <c r="AO1194">
        <v>5</v>
      </c>
      <c r="AQ1194">
        <v>5</v>
      </c>
      <c r="AS1194" s="52" t="s">
        <v>163</v>
      </c>
    </row>
    <row r="1195" spans="1:45">
      <c r="B1195" s="28" t="s">
        <v>2477</v>
      </c>
      <c r="C1195" s="21" t="s">
        <v>249</v>
      </c>
      <c r="D1195" s="22" t="s">
        <v>2478</v>
      </c>
      <c r="E1195" s="23">
        <v>0.27</v>
      </c>
      <c r="F1195" s="24">
        <v>0</v>
      </c>
      <c r="G1195" s="11">
        <v>1</v>
      </c>
      <c r="H1195" s="25" t="s">
        <v>163</v>
      </c>
      <c r="I1195" s="19">
        <v>2</v>
      </c>
      <c r="J1195" s="31">
        <v>0.27</v>
      </c>
      <c r="K1195" s="32">
        <v>1</v>
      </c>
      <c r="L1195" s="32">
        <v>0</v>
      </c>
      <c r="M1195" s="32">
        <v>0</v>
      </c>
      <c r="N1195" s="32">
        <v>0</v>
      </c>
      <c r="O1195" s="32">
        <v>0</v>
      </c>
      <c r="P1195" s="32">
        <v>0</v>
      </c>
      <c r="Q1195" s="32">
        <v>0</v>
      </c>
      <c r="R1195" s="32">
        <v>0</v>
      </c>
      <c r="S1195" s="32">
        <v>0</v>
      </c>
      <c r="AL1195" s="52" t="s">
        <v>303</v>
      </c>
      <c r="AM1195" t="s">
        <v>752</v>
      </c>
      <c r="AN1195">
        <v>0</v>
      </c>
      <c r="AO1195">
        <v>5</v>
      </c>
      <c r="AQ1195">
        <v>5</v>
      </c>
      <c r="AS1195" s="52" t="s">
        <v>163</v>
      </c>
    </row>
    <row r="1196" spans="1:45">
      <c r="B1196" s="28" t="s">
        <v>2479</v>
      </c>
      <c r="C1196" s="21" t="s">
        <v>249</v>
      </c>
      <c r="D1196" s="22" t="s">
        <v>2480</v>
      </c>
      <c r="E1196" s="23">
        <v>0.27</v>
      </c>
      <c r="F1196" s="24">
        <v>0</v>
      </c>
      <c r="G1196" s="11">
        <v>1</v>
      </c>
      <c r="H1196" s="25" t="s">
        <v>163</v>
      </c>
      <c r="I1196" s="19">
        <v>2</v>
      </c>
      <c r="J1196" s="31">
        <v>0.27</v>
      </c>
      <c r="K1196" s="32">
        <v>1</v>
      </c>
      <c r="L1196" s="32">
        <v>0</v>
      </c>
      <c r="M1196" s="32">
        <v>0</v>
      </c>
      <c r="N1196" s="32">
        <v>0</v>
      </c>
      <c r="O1196" s="32">
        <v>0</v>
      </c>
      <c r="P1196" s="32">
        <v>0</v>
      </c>
      <c r="Q1196" s="32">
        <v>0</v>
      </c>
      <c r="R1196" s="32">
        <v>0</v>
      </c>
      <c r="S1196" s="32">
        <v>0</v>
      </c>
      <c r="AL1196" s="52" t="s">
        <v>303</v>
      </c>
      <c r="AM1196" t="s">
        <v>2481</v>
      </c>
      <c r="AN1196">
        <v>0</v>
      </c>
      <c r="AO1196">
        <v>5</v>
      </c>
      <c r="AQ1196">
        <v>5</v>
      </c>
      <c r="AS1196" s="52" t="s">
        <v>163</v>
      </c>
    </row>
    <row r="1197" spans="1:45">
      <c r="B1197" s="28" t="s">
        <v>2482</v>
      </c>
      <c r="C1197" s="21" t="s">
        <v>249</v>
      </c>
      <c r="D1197" s="22" t="s">
        <v>214</v>
      </c>
      <c r="E1197" s="23">
        <v>0.27</v>
      </c>
      <c r="F1197" s="24">
        <v>0</v>
      </c>
      <c r="G1197" s="11">
        <v>1</v>
      </c>
      <c r="H1197" s="25" t="s">
        <v>163</v>
      </c>
      <c r="I1197" s="19">
        <v>2</v>
      </c>
      <c r="J1197" s="31">
        <v>0.27</v>
      </c>
      <c r="K1197" s="32">
        <v>1</v>
      </c>
      <c r="L1197" s="32">
        <v>0</v>
      </c>
      <c r="M1197" s="32">
        <v>0</v>
      </c>
      <c r="N1197" s="32">
        <v>0</v>
      </c>
      <c r="O1197" s="32">
        <v>0</v>
      </c>
      <c r="P1197" s="32">
        <v>0</v>
      </c>
      <c r="Q1197" s="32">
        <v>0</v>
      </c>
      <c r="R1197" s="32">
        <v>0</v>
      </c>
      <c r="S1197" s="32">
        <v>0</v>
      </c>
      <c r="AL1197" s="52" t="s">
        <v>303</v>
      </c>
      <c r="AM1197" t="s">
        <v>2483</v>
      </c>
      <c r="AN1197">
        <v>0</v>
      </c>
      <c r="AO1197">
        <v>5</v>
      </c>
      <c r="AQ1197">
        <v>5</v>
      </c>
      <c r="AS1197" s="52" t="s">
        <v>163</v>
      </c>
    </row>
    <row r="1198" spans="1:45">
      <c r="B1198" s="28" t="s">
        <v>2484</v>
      </c>
      <c r="C1198" s="21" t="s">
        <v>249</v>
      </c>
      <c r="D1198" s="22" t="s">
        <v>2485</v>
      </c>
      <c r="E1198" s="23">
        <v>0.27</v>
      </c>
      <c r="F1198" s="24">
        <v>0</v>
      </c>
      <c r="G1198" s="11">
        <v>1</v>
      </c>
      <c r="H1198" s="25" t="s">
        <v>163</v>
      </c>
      <c r="I1198" s="19">
        <v>2</v>
      </c>
      <c r="J1198" s="31">
        <v>0.27</v>
      </c>
      <c r="K1198" s="32">
        <v>1</v>
      </c>
      <c r="L1198" s="32">
        <v>0</v>
      </c>
      <c r="M1198" s="32">
        <v>0</v>
      </c>
      <c r="N1198" s="32">
        <v>0</v>
      </c>
      <c r="O1198" s="32">
        <v>0</v>
      </c>
      <c r="P1198" s="32">
        <v>0</v>
      </c>
      <c r="Q1198" s="32">
        <v>0</v>
      </c>
      <c r="R1198" s="32">
        <v>0</v>
      </c>
      <c r="S1198" s="32">
        <v>0</v>
      </c>
      <c r="AL1198" s="52" t="s">
        <v>303</v>
      </c>
      <c r="AM1198" t="s">
        <v>2486</v>
      </c>
      <c r="AN1198">
        <v>0</v>
      </c>
      <c r="AO1198">
        <v>5</v>
      </c>
      <c r="AQ1198">
        <v>5</v>
      </c>
      <c r="AS1198" s="52" t="s">
        <v>163</v>
      </c>
    </row>
    <row r="1199" spans="1:45">
      <c r="B1199" s="28" t="s">
        <v>2487</v>
      </c>
      <c r="C1199" s="21" t="s">
        <v>249</v>
      </c>
      <c r="D1199" s="22" t="s">
        <v>2488</v>
      </c>
      <c r="E1199" s="23">
        <v>0.27</v>
      </c>
      <c r="F1199" s="24">
        <v>0</v>
      </c>
      <c r="G1199" s="11">
        <v>2</v>
      </c>
      <c r="H1199" s="25" t="s">
        <v>163</v>
      </c>
      <c r="I1199" s="19">
        <v>2</v>
      </c>
      <c r="J1199" s="31">
        <v>0.27</v>
      </c>
      <c r="K1199" s="32">
        <v>1</v>
      </c>
      <c r="L1199" s="32">
        <v>0</v>
      </c>
      <c r="M1199" s="32">
        <v>0</v>
      </c>
      <c r="N1199" s="32">
        <v>0</v>
      </c>
      <c r="O1199" s="32">
        <v>0</v>
      </c>
      <c r="P1199" s="32">
        <v>0</v>
      </c>
      <c r="Q1199" s="32">
        <v>0</v>
      </c>
      <c r="R1199" s="32">
        <v>0</v>
      </c>
      <c r="S1199" s="32">
        <v>0</v>
      </c>
      <c r="AL1199" s="52" t="s">
        <v>303</v>
      </c>
      <c r="AM1199" t="s">
        <v>753</v>
      </c>
      <c r="AN1199">
        <v>0</v>
      </c>
      <c r="AO1199">
        <v>5</v>
      </c>
      <c r="AQ1199">
        <v>5</v>
      </c>
      <c r="AS1199" s="52" t="s">
        <v>163</v>
      </c>
    </row>
    <row r="1200" spans="1:45">
      <c r="B1200" s="28" t="s">
        <v>2489</v>
      </c>
      <c r="C1200" s="21" t="s">
        <v>249</v>
      </c>
      <c r="D1200" s="22" t="s">
        <v>2490</v>
      </c>
      <c r="E1200" s="23">
        <v>0.27</v>
      </c>
      <c r="F1200" s="24">
        <v>0</v>
      </c>
      <c r="G1200" s="11">
        <v>1</v>
      </c>
      <c r="H1200" s="25" t="s">
        <v>163</v>
      </c>
      <c r="I1200" s="19">
        <v>2</v>
      </c>
      <c r="J1200" s="31">
        <v>0.27</v>
      </c>
      <c r="K1200" s="32">
        <v>1</v>
      </c>
      <c r="L1200" s="32">
        <v>0</v>
      </c>
      <c r="M1200" s="32">
        <v>0</v>
      </c>
      <c r="N1200" s="32">
        <v>0</v>
      </c>
      <c r="O1200" s="32">
        <v>0</v>
      </c>
      <c r="P1200" s="32">
        <v>0</v>
      </c>
      <c r="Q1200" s="32">
        <v>0</v>
      </c>
      <c r="R1200" s="32">
        <v>0</v>
      </c>
      <c r="S1200" s="32">
        <v>0</v>
      </c>
      <c r="AL1200" s="52" t="s">
        <v>303</v>
      </c>
      <c r="AM1200" t="s">
        <v>2491</v>
      </c>
      <c r="AN1200">
        <v>0</v>
      </c>
      <c r="AO1200">
        <v>5</v>
      </c>
      <c r="AQ1200">
        <v>5</v>
      </c>
      <c r="AS1200" s="52" t="s">
        <v>163</v>
      </c>
    </row>
    <row r="1201" spans="1:45">
      <c r="B1201" s="28" t="s">
        <v>2492</v>
      </c>
      <c r="C1201" s="32" t="s">
        <v>249</v>
      </c>
      <c r="D1201" s="83" t="s">
        <v>1851</v>
      </c>
      <c r="E1201" s="23">
        <v>0.27</v>
      </c>
      <c r="F1201" s="24">
        <v>0</v>
      </c>
      <c r="G1201" s="11">
        <v>0</v>
      </c>
      <c r="H1201" s="25" t="s">
        <v>163</v>
      </c>
      <c r="I1201" s="19">
        <v>1</v>
      </c>
      <c r="J1201" s="31">
        <v>0.25</v>
      </c>
      <c r="K1201" s="32">
        <v>1</v>
      </c>
      <c r="L1201" s="32">
        <v>0</v>
      </c>
      <c r="M1201" s="32">
        <v>0</v>
      </c>
      <c r="N1201" s="32">
        <v>0</v>
      </c>
      <c r="O1201" s="32">
        <v>0</v>
      </c>
      <c r="P1201" s="32">
        <v>0</v>
      </c>
      <c r="Q1201" s="32">
        <v>0</v>
      </c>
      <c r="R1201" s="32">
        <v>0</v>
      </c>
      <c r="S1201" s="32">
        <v>0</v>
      </c>
      <c r="AL1201" s="52" t="s">
        <v>303</v>
      </c>
      <c r="AM1201" t="s">
        <v>2493</v>
      </c>
      <c r="AN1201">
        <v>0</v>
      </c>
      <c r="AO1201">
        <v>5</v>
      </c>
      <c r="AQ1201">
        <v>5</v>
      </c>
      <c r="AS1201" s="52" t="s">
        <v>163</v>
      </c>
    </row>
    <row r="1202" spans="1:45">
      <c r="A1202" s="28"/>
      <c r="B1202" s="28" t="s">
        <v>2494</v>
      </c>
      <c r="C1202" s="32" t="s">
        <v>249</v>
      </c>
      <c r="D1202" s="83" t="s">
        <v>1853</v>
      </c>
      <c r="E1202" s="23">
        <v>0.27</v>
      </c>
      <c r="F1202" s="24">
        <v>0</v>
      </c>
      <c r="G1202" s="11">
        <v>0</v>
      </c>
      <c r="H1202" s="25" t="s">
        <v>163</v>
      </c>
      <c r="I1202" s="19">
        <v>1</v>
      </c>
      <c r="J1202" s="31">
        <v>0.25</v>
      </c>
      <c r="K1202" s="32">
        <v>1</v>
      </c>
      <c r="L1202" s="32">
        <v>0</v>
      </c>
      <c r="M1202" s="32">
        <v>0</v>
      </c>
      <c r="N1202" s="32">
        <v>0</v>
      </c>
      <c r="O1202" s="32">
        <v>0</v>
      </c>
      <c r="P1202" s="32">
        <v>0</v>
      </c>
      <c r="Q1202" s="32">
        <v>0</v>
      </c>
      <c r="R1202" s="32">
        <v>0</v>
      </c>
      <c r="S1202" s="32">
        <v>0</v>
      </c>
      <c r="AL1202" s="52" t="s">
        <v>303</v>
      </c>
      <c r="AM1202" t="s">
        <v>2495</v>
      </c>
      <c r="AN1202">
        <v>0</v>
      </c>
      <c r="AO1202">
        <v>5</v>
      </c>
      <c r="AQ1202">
        <v>5</v>
      </c>
      <c r="AS1202" s="52" t="s">
        <v>163</v>
      </c>
    </row>
    <row r="1203" spans="1:45">
      <c r="A1203" s="28"/>
      <c r="B1203" s="28" t="s">
        <v>2496</v>
      </c>
      <c r="C1203" s="32" t="s">
        <v>249</v>
      </c>
      <c r="D1203" s="83" t="s">
        <v>2497</v>
      </c>
      <c r="E1203" s="23">
        <v>0.27</v>
      </c>
      <c r="F1203" s="24">
        <v>0</v>
      </c>
      <c r="G1203" s="11">
        <v>1</v>
      </c>
      <c r="H1203" s="25" t="s">
        <v>163</v>
      </c>
      <c r="I1203" s="19">
        <v>2</v>
      </c>
      <c r="J1203" s="31">
        <v>0.27</v>
      </c>
      <c r="K1203" s="32">
        <v>1</v>
      </c>
      <c r="L1203" s="32">
        <v>0</v>
      </c>
      <c r="M1203" s="32">
        <v>0</v>
      </c>
      <c r="N1203" s="32">
        <v>0</v>
      </c>
      <c r="O1203" s="32">
        <v>0</v>
      </c>
      <c r="P1203" s="32">
        <v>0</v>
      </c>
      <c r="Q1203" s="32">
        <v>0</v>
      </c>
      <c r="R1203" s="32">
        <v>0</v>
      </c>
      <c r="S1203" s="32">
        <v>0</v>
      </c>
      <c r="AL1203" s="52" t="s">
        <v>303</v>
      </c>
      <c r="AM1203" t="s">
        <v>2498</v>
      </c>
      <c r="AN1203">
        <v>0</v>
      </c>
      <c r="AO1203">
        <v>5</v>
      </c>
      <c r="AQ1203">
        <v>5</v>
      </c>
      <c r="AS1203" s="52" t="s">
        <v>163</v>
      </c>
    </row>
    <row r="1204" spans="1:45">
      <c r="A1204" s="28"/>
      <c r="B1204" s="28" t="s">
        <v>2499</v>
      </c>
      <c r="C1204" s="32" t="s">
        <v>249</v>
      </c>
      <c r="D1204" s="83" t="s">
        <v>304</v>
      </c>
      <c r="E1204" s="23">
        <v>0.27</v>
      </c>
      <c r="F1204" s="24">
        <v>0</v>
      </c>
      <c r="G1204" s="11">
        <v>2</v>
      </c>
      <c r="H1204" s="25" t="s">
        <v>163</v>
      </c>
      <c r="I1204" s="19">
        <v>2</v>
      </c>
      <c r="J1204" s="31">
        <v>0.27</v>
      </c>
      <c r="K1204" s="32">
        <v>1</v>
      </c>
      <c r="L1204" s="32">
        <v>0</v>
      </c>
      <c r="M1204" s="32">
        <v>0</v>
      </c>
      <c r="N1204" s="32">
        <v>0</v>
      </c>
      <c r="O1204" s="32">
        <v>0</v>
      </c>
      <c r="P1204" s="32">
        <v>0</v>
      </c>
      <c r="Q1204" s="32">
        <v>0</v>
      </c>
      <c r="R1204" s="32">
        <v>0</v>
      </c>
      <c r="S1204" s="32">
        <v>0</v>
      </c>
      <c r="AL1204" s="52" t="s">
        <v>303</v>
      </c>
      <c r="AM1204" t="s">
        <v>2500</v>
      </c>
      <c r="AN1204">
        <v>0</v>
      </c>
      <c r="AO1204">
        <v>5</v>
      </c>
      <c r="AQ1204">
        <v>5</v>
      </c>
      <c r="AS1204" s="52" t="s">
        <v>163</v>
      </c>
    </row>
    <row r="1205" spans="1:45">
      <c r="A1205" s="28"/>
      <c r="B1205" s="28" t="s">
        <v>2501</v>
      </c>
      <c r="C1205" s="32" t="s">
        <v>249</v>
      </c>
      <c r="D1205" s="83" t="s">
        <v>933</v>
      </c>
      <c r="E1205" s="23">
        <v>0.27</v>
      </c>
      <c r="F1205" s="24">
        <v>0</v>
      </c>
      <c r="G1205" s="11">
        <v>1</v>
      </c>
      <c r="H1205" s="25" t="s">
        <v>163</v>
      </c>
      <c r="I1205" s="19">
        <v>2</v>
      </c>
      <c r="J1205" s="31">
        <v>0.27</v>
      </c>
      <c r="K1205" s="32">
        <v>1</v>
      </c>
      <c r="L1205" s="32">
        <v>0</v>
      </c>
      <c r="M1205" s="32">
        <v>0</v>
      </c>
      <c r="N1205" s="32">
        <v>0</v>
      </c>
      <c r="O1205" s="32">
        <v>0</v>
      </c>
      <c r="P1205" s="32">
        <v>0</v>
      </c>
      <c r="Q1205" s="32">
        <v>0</v>
      </c>
      <c r="R1205" s="32">
        <v>0</v>
      </c>
      <c r="S1205" s="32">
        <v>0</v>
      </c>
      <c r="AL1205" s="52" t="s">
        <v>303</v>
      </c>
      <c r="AM1205" t="s">
        <v>2502</v>
      </c>
      <c r="AN1205">
        <v>0</v>
      </c>
      <c r="AO1205">
        <v>5</v>
      </c>
      <c r="AQ1205">
        <v>5</v>
      </c>
      <c r="AS1205" s="52" t="s">
        <v>163</v>
      </c>
    </row>
    <row r="1206" spans="1:45">
      <c r="A1206" s="28"/>
      <c r="B1206" s="28" t="s">
        <v>2503</v>
      </c>
      <c r="C1206" s="32" t="s">
        <v>249</v>
      </c>
      <c r="D1206" s="83" t="s">
        <v>369</v>
      </c>
      <c r="E1206" s="23">
        <v>0.27</v>
      </c>
      <c r="F1206" s="24">
        <v>0</v>
      </c>
      <c r="G1206" s="11">
        <v>0</v>
      </c>
      <c r="H1206" s="25" t="s">
        <v>163</v>
      </c>
      <c r="I1206" s="19">
        <v>1</v>
      </c>
      <c r="J1206" s="31">
        <v>0.25</v>
      </c>
      <c r="K1206" s="32">
        <v>1</v>
      </c>
      <c r="L1206" s="32">
        <v>0</v>
      </c>
      <c r="M1206" s="32">
        <v>0</v>
      </c>
      <c r="N1206" s="32">
        <v>0</v>
      </c>
      <c r="O1206" s="32">
        <v>0</v>
      </c>
      <c r="P1206" s="32">
        <v>0</v>
      </c>
      <c r="Q1206" s="32">
        <v>0</v>
      </c>
      <c r="R1206" s="32">
        <v>0</v>
      </c>
      <c r="S1206" s="32">
        <v>0</v>
      </c>
      <c r="AL1206" s="52" t="s">
        <v>303</v>
      </c>
      <c r="AM1206" t="s">
        <v>2504</v>
      </c>
      <c r="AN1206">
        <v>0</v>
      </c>
      <c r="AO1206">
        <v>5</v>
      </c>
      <c r="AQ1206">
        <v>5</v>
      </c>
      <c r="AS1206" s="52" t="s">
        <v>163</v>
      </c>
    </row>
    <row r="1207" spans="1:45">
      <c r="A1207" s="28"/>
      <c r="B1207" s="28" t="s">
        <v>2505</v>
      </c>
      <c r="C1207" s="32" t="s">
        <v>249</v>
      </c>
      <c r="D1207" s="83" t="s">
        <v>1862</v>
      </c>
      <c r="E1207" s="23">
        <v>0.27</v>
      </c>
      <c r="F1207" s="24">
        <v>0</v>
      </c>
      <c r="G1207" s="11">
        <v>0</v>
      </c>
      <c r="H1207" s="25" t="s">
        <v>163</v>
      </c>
      <c r="I1207" s="19">
        <v>1</v>
      </c>
      <c r="J1207" s="31">
        <v>0.25</v>
      </c>
      <c r="K1207" s="32">
        <v>1</v>
      </c>
      <c r="L1207" s="32">
        <v>0</v>
      </c>
      <c r="M1207" s="32">
        <v>0</v>
      </c>
      <c r="N1207" s="32">
        <v>0</v>
      </c>
      <c r="O1207" s="32">
        <v>0</v>
      </c>
      <c r="P1207" s="32">
        <v>0</v>
      </c>
      <c r="Q1207" s="32">
        <v>0</v>
      </c>
      <c r="R1207" s="32">
        <v>0</v>
      </c>
      <c r="S1207" s="32">
        <v>0</v>
      </c>
      <c r="AL1207" s="52" t="s">
        <v>303</v>
      </c>
      <c r="AM1207" t="s">
        <v>1791</v>
      </c>
      <c r="AN1207">
        <v>0</v>
      </c>
      <c r="AO1207">
        <v>5</v>
      </c>
      <c r="AQ1207">
        <v>5</v>
      </c>
      <c r="AS1207" s="52" t="s">
        <v>163</v>
      </c>
    </row>
    <row r="1208" spans="1:45">
      <c r="A1208" s="28"/>
      <c r="B1208" s="28" t="s">
        <v>2506</v>
      </c>
      <c r="C1208" s="32" t="s">
        <v>249</v>
      </c>
      <c r="D1208" s="83" t="s">
        <v>2507</v>
      </c>
      <c r="E1208" s="23">
        <v>0.27</v>
      </c>
      <c r="F1208" s="24">
        <v>0</v>
      </c>
      <c r="G1208" s="11">
        <v>2</v>
      </c>
      <c r="H1208" s="25" t="s">
        <v>163</v>
      </c>
      <c r="I1208" s="19">
        <v>2</v>
      </c>
      <c r="J1208" s="31">
        <v>0.27</v>
      </c>
      <c r="K1208" s="32">
        <v>1</v>
      </c>
      <c r="L1208" s="32">
        <v>0</v>
      </c>
      <c r="M1208" s="32">
        <v>0</v>
      </c>
      <c r="N1208" s="32">
        <v>0</v>
      </c>
      <c r="O1208" s="32">
        <v>0</v>
      </c>
      <c r="P1208" s="32">
        <v>0</v>
      </c>
      <c r="Q1208" s="32">
        <v>0</v>
      </c>
      <c r="R1208" s="32">
        <v>0</v>
      </c>
      <c r="S1208" s="32">
        <v>0</v>
      </c>
      <c r="AL1208" s="52" t="s">
        <v>303</v>
      </c>
      <c r="AM1208" t="s">
        <v>2508</v>
      </c>
      <c r="AN1208">
        <v>0</v>
      </c>
      <c r="AO1208">
        <v>5</v>
      </c>
      <c r="AQ1208">
        <v>5</v>
      </c>
      <c r="AS1208" s="52" t="s">
        <v>163</v>
      </c>
    </row>
    <row r="1209" spans="1:45">
      <c r="A1209" s="28"/>
      <c r="B1209" s="28" t="s">
        <v>2509</v>
      </c>
      <c r="C1209" s="32" t="s">
        <v>249</v>
      </c>
      <c r="D1209" s="83" t="s">
        <v>1866</v>
      </c>
      <c r="E1209" s="23">
        <v>0.27</v>
      </c>
      <c r="F1209" s="24">
        <v>0</v>
      </c>
      <c r="G1209" s="11">
        <v>0</v>
      </c>
      <c r="H1209" s="25" t="s">
        <v>163</v>
      </c>
      <c r="I1209" s="19">
        <v>1</v>
      </c>
      <c r="J1209" s="31">
        <v>0.25</v>
      </c>
      <c r="K1209" s="32">
        <v>1</v>
      </c>
      <c r="L1209" s="32">
        <v>0</v>
      </c>
      <c r="M1209" s="32">
        <v>0</v>
      </c>
      <c r="N1209" s="32">
        <v>0</v>
      </c>
      <c r="O1209" s="32">
        <v>0</v>
      </c>
      <c r="P1209" s="32">
        <v>0</v>
      </c>
      <c r="Q1209" s="32">
        <v>0</v>
      </c>
      <c r="R1209" s="32">
        <v>0</v>
      </c>
      <c r="S1209" s="32">
        <v>0</v>
      </c>
      <c r="AL1209" s="52" t="s">
        <v>303</v>
      </c>
      <c r="AM1209" t="s">
        <v>2510</v>
      </c>
      <c r="AN1209">
        <v>0</v>
      </c>
      <c r="AO1209">
        <v>5</v>
      </c>
      <c r="AQ1209">
        <v>5</v>
      </c>
      <c r="AS1209" s="52" t="s">
        <v>163</v>
      </c>
    </row>
    <row r="1210" spans="1:45">
      <c r="A1210" s="28"/>
      <c r="B1210" s="28" t="s">
        <v>2511</v>
      </c>
      <c r="C1210" s="32" t="s">
        <v>249</v>
      </c>
      <c r="D1210" s="83" t="s">
        <v>2512</v>
      </c>
      <c r="E1210" s="23">
        <v>0.27</v>
      </c>
      <c r="F1210" s="24">
        <v>0</v>
      </c>
      <c r="G1210" s="11">
        <v>1</v>
      </c>
      <c r="H1210" s="25" t="s">
        <v>163</v>
      </c>
      <c r="I1210" s="19">
        <v>2</v>
      </c>
      <c r="J1210" s="31">
        <v>0.27</v>
      </c>
      <c r="K1210" s="32">
        <v>1</v>
      </c>
      <c r="L1210" s="32">
        <v>0</v>
      </c>
      <c r="M1210" s="32">
        <v>0</v>
      </c>
      <c r="N1210" s="32">
        <v>0</v>
      </c>
      <c r="O1210" s="32">
        <v>0</v>
      </c>
      <c r="P1210" s="32">
        <v>0</v>
      </c>
      <c r="Q1210" s="32">
        <v>0</v>
      </c>
      <c r="R1210" s="32">
        <v>0</v>
      </c>
      <c r="S1210" s="32">
        <v>0</v>
      </c>
      <c r="AL1210" s="52" t="s">
        <v>303</v>
      </c>
      <c r="AM1210" t="s">
        <v>1968</v>
      </c>
      <c r="AN1210">
        <v>0</v>
      </c>
      <c r="AO1210">
        <v>5</v>
      </c>
      <c r="AQ1210">
        <v>5</v>
      </c>
      <c r="AS1210" s="52" t="s">
        <v>163</v>
      </c>
    </row>
    <row r="1211" spans="1:45">
      <c r="A1211" s="28"/>
      <c r="B1211" s="28" t="s">
        <v>2513</v>
      </c>
      <c r="C1211" s="32" t="s">
        <v>249</v>
      </c>
      <c r="D1211" s="83" t="s">
        <v>2514</v>
      </c>
      <c r="E1211" s="23">
        <v>0.27</v>
      </c>
      <c r="F1211" s="24">
        <v>0</v>
      </c>
      <c r="G1211" s="11">
        <v>1</v>
      </c>
      <c r="H1211" s="25" t="s">
        <v>163</v>
      </c>
      <c r="I1211" s="19">
        <v>2</v>
      </c>
      <c r="J1211" s="31">
        <v>0.27</v>
      </c>
      <c r="K1211" s="32">
        <v>1</v>
      </c>
      <c r="L1211" s="32">
        <v>0</v>
      </c>
      <c r="M1211" s="32">
        <v>0</v>
      </c>
      <c r="N1211" s="32">
        <v>0</v>
      </c>
      <c r="O1211" s="32">
        <v>0</v>
      </c>
      <c r="P1211" s="32">
        <v>0</v>
      </c>
      <c r="Q1211" s="32">
        <v>0</v>
      </c>
      <c r="R1211" s="32">
        <v>0</v>
      </c>
      <c r="S1211" s="32">
        <v>0</v>
      </c>
      <c r="AL1211" s="52" t="s">
        <v>303</v>
      </c>
      <c r="AM1211" t="s">
        <v>1827</v>
      </c>
      <c r="AN1211">
        <v>0</v>
      </c>
      <c r="AO1211">
        <v>5</v>
      </c>
      <c r="AQ1211">
        <v>5</v>
      </c>
      <c r="AS1211" s="52" t="s">
        <v>163</v>
      </c>
    </row>
    <row r="1212" spans="1:45">
      <c r="A1212" s="28"/>
      <c r="B1212" s="28" t="s">
        <v>2515</v>
      </c>
      <c r="C1212" s="32" t="s">
        <v>249</v>
      </c>
      <c r="D1212" s="83" t="s">
        <v>2412</v>
      </c>
      <c r="E1212" s="23">
        <v>0.27</v>
      </c>
      <c r="F1212" s="24">
        <v>0</v>
      </c>
      <c r="G1212" s="11">
        <v>0</v>
      </c>
      <c r="H1212" s="25" t="s">
        <v>163</v>
      </c>
      <c r="I1212" s="19">
        <v>1</v>
      </c>
      <c r="J1212" s="31">
        <v>0.25</v>
      </c>
      <c r="K1212" s="32">
        <v>1</v>
      </c>
      <c r="L1212" s="32">
        <v>0</v>
      </c>
      <c r="M1212" s="32">
        <v>0</v>
      </c>
      <c r="N1212" s="32">
        <v>0</v>
      </c>
      <c r="O1212" s="32">
        <v>0</v>
      </c>
      <c r="P1212" s="32">
        <v>0</v>
      </c>
      <c r="Q1212" s="32">
        <v>0</v>
      </c>
      <c r="R1212" s="32">
        <v>0</v>
      </c>
      <c r="S1212" s="32">
        <v>0</v>
      </c>
      <c r="AL1212" s="52" t="s">
        <v>303</v>
      </c>
      <c r="AM1212" t="s">
        <v>1970</v>
      </c>
      <c r="AN1212">
        <v>0</v>
      </c>
      <c r="AO1212">
        <v>5</v>
      </c>
      <c r="AQ1212">
        <v>5</v>
      </c>
      <c r="AS1212" s="52" t="s">
        <v>163</v>
      </c>
    </row>
    <row r="1213" spans="1:45">
      <c r="A1213" s="28"/>
      <c r="B1213" s="28" t="s">
        <v>2516</v>
      </c>
      <c r="C1213" s="32" t="s">
        <v>249</v>
      </c>
      <c r="D1213" s="83" t="s">
        <v>2517</v>
      </c>
      <c r="E1213" s="23">
        <v>0.27</v>
      </c>
      <c r="F1213" s="24">
        <v>0</v>
      </c>
      <c r="G1213" s="11">
        <v>1</v>
      </c>
      <c r="H1213" s="25" t="s">
        <v>163</v>
      </c>
      <c r="I1213" s="19">
        <v>2</v>
      </c>
      <c r="J1213" s="31">
        <v>0.27</v>
      </c>
      <c r="K1213" s="32">
        <v>1</v>
      </c>
      <c r="L1213" s="32">
        <v>0</v>
      </c>
      <c r="M1213" s="32">
        <v>0</v>
      </c>
      <c r="N1213" s="32">
        <v>0</v>
      </c>
      <c r="O1213" s="32">
        <v>0</v>
      </c>
      <c r="P1213" s="32">
        <v>0</v>
      </c>
      <c r="Q1213" s="32">
        <v>0</v>
      </c>
      <c r="R1213" s="32">
        <v>0</v>
      </c>
      <c r="S1213" s="32">
        <v>0</v>
      </c>
      <c r="AL1213" s="52" t="s">
        <v>303</v>
      </c>
      <c r="AM1213" t="s">
        <v>2518</v>
      </c>
      <c r="AN1213">
        <v>0</v>
      </c>
      <c r="AO1213">
        <v>5</v>
      </c>
      <c r="AQ1213">
        <v>5</v>
      </c>
      <c r="AS1213" s="52" t="s">
        <v>163</v>
      </c>
    </row>
    <row r="1214" spans="1:45">
      <c r="A1214" s="28"/>
      <c r="B1214" s="28" t="s">
        <v>2519</v>
      </c>
      <c r="C1214" s="32" t="s">
        <v>249</v>
      </c>
      <c r="D1214" s="83" t="s">
        <v>1213</v>
      </c>
      <c r="E1214" s="23">
        <v>0.27</v>
      </c>
      <c r="F1214" s="24">
        <v>0</v>
      </c>
      <c r="G1214" s="11">
        <v>1</v>
      </c>
      <c r="H1214" s="25" t="s">
        <v>163</v>
      </c>
      <c r="I1214" s="19">
        <v>2</v>
      </c>
      <c r="J1214" s="31">
        <v>0.27</v>
      </c>
      <c r="K1214" s="32">
        <v>1</v>
      </c>
      <c r="L1214" s="32">
        <v>0</v>
      </c>
      <c r="M1214" s="32">
        <v>0</v>
      </c>
      <c r="N1214" s="32">
        <v>0</v>
      </c>
      <c r="O1214" s="32">
        <v>0</v>
      </c>
      <c r="P1214" s="32">
        <v>0</v>
      </c>
      <c r="Q1214" s="32">
        <v>0</v>
      </c>
      <c r="R1214" s="32">
        <v>0</v>
      </c>
      <c r="S1214" s="32">
        <v>0</v>
      </c>
      <c r="AL1214" s="52" t="s">
        <v>303</v>
      </c>
      <c r="AM1214" t="s">
        <v>2520</v>
      </c>
      <c r="AN1214">
        <v>0</v>
      </c>
      <c r="AO1214">
        <v>5</v>
      </c>
      <c r="AQ1214">
        <v>5</v>
      </c>
      <c r="AS1214" s="52" t="s">
        <v>163</v>
      </c>
    </row>
    <row r="1215" spans="1:45">
      <c r="A1215" s="28"/>
      <c r="B1215" s="28" t="s">
        <v>2521</v>
      </c>
      <c r="C1215" s="32" t="s">
        <v>249</v>
      </c>
      <c r="D1215" s="83" t="s">
        <v>439</v>
      </c>
      <c r="E1215" s="23">
        <v>0.27</v>
      </c>
      <c r="F1215" s="24">
        <v>0</v>
      </c>
      <c r="G1215" s="11">
        <v>0</v>
      </c>
      <c r="H1215" s="25" t="s">
        <v>163</v>
      </c>
      <c r="I1215" s="19">
        <v>1</v>
      </c>
      <c r="J1215" s="31">
        <v>0.25</v>
      </c>
      <c r="K1215" s="32">
        <v>1</v>
      </c>
      <c r="L1215" s="32">
        <v>0</v>
      </c>
      <c r="M1215" s="32">
        <v>0</v>
      </c>
      <c r="N1215" s="32">
        <v>0</v>
      </c>
      <c r="O1215" s="32">
        <v>0</v>
      </c>
      <c r="P1215" s="32">
        <v>0</v>
      </c>
      <c r="Q1215" s="32">
        <v>0</v>
      </c>
      <c r="R1215" s="32">
        <v>0</v>
      </c>
      <c r="S1215" s="32">
        <v>0</v>
      </c>
      <c r="AL1215" s="52" t="s">
        <v>303</v>
      </c>
      <c r="AM1215" t="s">
        <v>2522</v>
      </c>
      <c r="AN1215">
        <v>0</v>
      </c>
      <c r="AO1215">
        <v>5</v>
      </c>
      <c r="AQ1215">
        <v>5</v>
      </c>
      <c r="AS1215" s="52" t="s">
        <v>163</v>
      </c>
    </row>
    <row r="1216" spans="1:45">
      <c r="A1216" s="28"/>
      <c r="B1216" s="28" t="s">
        <v>2523</v>
      </c>
      <c r="C1216" s="32" t="s">
        <v>249</v>
      </c>
      <c r="D1216" s="83" t="s">
        <v>2524</v>
      </c>
      <c r="E1216" s="23">
        <v>0.27</v>
      </c>
      <c r="F1216" s="24">
        <v>0</v>
      </c>
      <c r="G1216" s="11">
        <v>1</v>
      </c>
      <c r="H1216" s="25" t="s">
        <v>163</v>
      </c>
      <c r="I1216" s="19">
        <v>2</v>
      </c>
      <c r="J1216" s="31">
        <v>0.27</v>
      </c>
      <c r="K1216" s="32">
        <v>1</v>
      </c>
      <c r="L1216" s="32">
        <v>0</v>
      </c>
      <c r="M1216" s="32">
        <v>0</v>
      </c>
      <c r="N1216" s="32">
        <v>0</v>
      </c>
      <c r="O1216" s="32">
        <v>0</v>
      </c>
      <c r="P1216" s="32">
        <v>0</v>
      </c>
      <c r="Q1216" s="32">
        <v>0</v>
      </c>
      <c r="R1216" s="32">
        <v>0</v>
      </c>
      <c r="S1216" s="32">
        <v>0</v>
      </c>
      <c r="AL1216" s="52" t="s">
        <v>303</v>
      </c>
      <c r="AM1216" t="s">
        <v>1266</v>
      </c>
      <c r="AN1216">
        <v>0</v>
      </c>
      <c r="AO1216">
        <v>5</v>
      </c>
      <c r="AQ1216">
        <v>5</v>
      </c>
      <c r="AS1216" s="52" t="s">
        <v>163</v>
      </c>
    </row>
    <row r="1217" spans="1:45">
      <c r="A1217" s="28"/>
      <c r="B1217" s="28" t="s">
        <v>2525</v>
      </c>
      <c r="C1217" s="32" t="s">
        <v>249</v>
      </c>
      <c r="D1217" s="83" t="s">
        <v>1829</v>
      </c>
      <c r="E1217" s="23">
        <v>0.27</v>
      </c>
      <c r="F1217" s="24">
        <v>0</v>
      </c>
      <c r="G1217" s="11">
        <v>1</v>
      </c>
      <c r="H1217" s="25" t="s">
        <v>163</v>
      </c>
      <c r="I1217" s="19">
        <v>2</v>
      </c>
      <c r="J1217" s="31">
        <v>0.27</v>
      </c>
      <c r="K1217" s="32">
        <v>1</v>
      </c>
      <c r="L1217" s="32">
        <v>0</v>
      </c>
      <c r="M1217" s="32">
        <v>0</v>
      </c>
      <c r="N1217" s="32">
        <v>0</v>
      </c>
      <c r="O1217" s="32">
        <v>0</v>
      </c>
      <c r="P1217" s="32">
        <v>0</v>
      </c>
      <c r="Q1217" s="32">
        <v>0</v>
      </c>
      <c r="R1217" s="32">
        <v>0</v>
      </c>
      <c r="S1217" s="32">
        <v>0</v>
      </c>
      <c r="AL1217" s="52" t="s">
        <v>303</v>
      </c>
      <c r="AM1217" t="s">
        <v>439</v>
      </c>
      <c r="AN1217">
        <v>0</v>
      </c>
      <c r="AO1217">
        <v>5</v>
      </c>
      <c r="AQ1217">
        <v>5</v>
      </c>
      <c r="AS1217" s="52" t="s">
        <v>163</v>
      </c>
    </row>
    <row r="1218" spans="1:45">
      <c r="A1218" s="28"/>
      <c r="B1218" s="28" t="s">
        <v>2526</v>
      </c>
      <c r="C1218" s="32" t="s">
        <v>253</v>
      </c>
      <c r="D1218" s="83" t="s">
        <v>2527</v>
      </c>
      <c r="E1218" s="23">
        <v>0.27</v>
      </c>
      <c r="F1218" s="24">
        <v>0</v>
      </c>
      <c r="G1218" s="11">
        <v>2</v>
      </c>
      <c r="H1218" s="25" t="s">
        <v>163</v>
      </c>
      <c r="I1218" s="19">
        <v>2</v>
      </c>
      <c r="J1218" s="31">
        <v>0.27</v>
      </c>
      <c r="K1218" s="32">
        <v>0</v>
      </c>
      <c r="L1218" s="32">
        <v>0</v>
      </c>
      <c r="M1218" s="32">
        <v>0</v>
      </c>
      <c r="N1218" s="32">
        <v>0</v>
      </c>
      <c r="O1218" s="32">
        <v>0</v>
      </c>
      <c r="P1218" s="32">
        <v>0</v>
      </c>
      <c r="Q1218" s="32">
        <v>0</v>
      </c>
      <c r="R1218" s="32">
        <v>0</v>
      </c>
      <c r="S1218" s="32">
        <v>0</v>
      </c>
      <c r="AL1218" s="52" t="s">
        <v>303</v>
      </c>
      <c r="AM1218" t="s">
        <v>1282</v>
      </c>
      <c r="AN1218">
        <v>0</v>
      </c>
      <c r="AO1218">
        <v>5</v>
      </c>
      <c r="AQ1218">
        <v>5</v>
      </c>
      <c r="AS1218" s="52" t="s">
        <v>163</v>
      </c>
    </row>
    <row r="1219" spans="1:45">
      <c r="A1219" s="28"/>
      <c r="B1219" s="28" t="s">
        <v>2528</v>
      </c>
      <c r="C1219" s="32" t="s">
        <v>253</v>
      </c>
      <c r="D1219" s="83" t="s">
        <v>2529</v>
      </c>
      <c r="E1219" s="23">
        <v>0.27</v>
      </c>
      <c r="F1219" s="24">
        <v>0</v>
      </c>
      <c r="G1219" s="11">
        <v>2</v>
      </c>
      <c r="H1219" s="25" t="s">
        <v>163</v>
      </c>
      <c r="I1219" s="19">
        <v>2</v>
      </c>
      <c r="J1219" s="31">
        <v>0.27</v>
      </c>
      <c r="K1219" s="32">
        <v>0</v>
      </c>
      <c r="L1219" s="32">
        <v>0</v>
      </c>
      <c r="M1219" s="32">
        <v>0</v>
      </c>
      <c r="N1219" s="32">
        <v>0</v>
      </c>
      <c r="O1219" s="32">
        <v>0</v>
      </c>
      <c r="P1219" s="32">
        <v>0</v>
      </c>
      <c r="Q1219" s="32">
        <v>0</v>
      </c>
      <c r="R1219" s="32">
        <v>0</v>
      </c>
      <c r="S1219" s="32">
        <v>0</v>
      </c>
      <c r="AL1219" s="52" t="s">
        <v>303</v>
      </c>
      <c r="AM1219" t="s">
        <v>2530</v>
      </c>
      <c r="AN1219">
        <v>0</v>
      </c>
      <c r="AO1219">
        <v>5</v>
      </c>
      <c r="AQ1219">
        <v>5</v>
      </c>
      <c r="AS1219" s="52" t="s">
        <v>163</v>
      </c>
    </row>
    <row r="1220" spans="1:45">
      <c r="A1220" s="28"/>
      <c r="B1220" s="28" t="s">
        <v>2531</v>
      </c>
      <c r="C1220" s="21" t="s">
        <v>253</v>
      </c>
      <c r="D1220" s="22" t="s">
        <v>1610</v>
      </c>
      <c r="E1220" s="23">
        <v>0.27</v>
      </c>
      <c r="F1220" s="24">
        <v>0</v>
      </c>
      <c r="G1220" s="11">
        <v>1</v>
      </c>
      <c r="H1220" s="25" t="s">
        <v>163</v>
      </c>
      <c r="I1220" s="19">
        <v>2</v>
      </c>
      <c r="J1220" s="31">
        <v>0.27</v>
      </c>
      <c r="K1220" s="32">
        <v>0</v>
      </c>
      <c r="L1220" s="32">
        <v>0</v>
      </c>
      <c r="M1220" s="32">
        <v>0</v>
      </c>
      <c r="N1220" s="32">
        <v>0</v>
      </c>
      <c r="O1220" s="32">
        <v>0</v>
      </c>
      <c r="P1220" s="32">
        <v>0</v>
      </c>
      <c r="Q1220" s="32">
        <v>0</v>
      </c>
      <c r="R1220" s="32">
        <v>0</v>
      </c>
      <c r="S1220" s="32">
        <v>0</v>
      </c>
      <c r="AL1220" s="52" t="s">
        <v>303</v>
      </c>
      <c r="AM1220" t="s">
        <v>2532</v>
      </c>
      <c r="AN1220">
        <v>0</v>
      </c>
      <c r="AO1220">
        <v>5</v>
      </c>
      <c r="AQ1220">
        <v>5</v>
      </c>
      <c r="AS1220" s="52" t="s">
        <v>163</v>
      </c>
    </row>
    <row r="1221" spans="1:45">
      <c r="B1221" s="28" t="s">
        <v>2533</v>
      </c>
      <c r="C1221" s="21" t="s">
        <v>253</v>
      </c>
      <c r="D1221" s="22" t="s">
        <v>276</v>
      </c>
      <c r="E1221" s="23">
        <v>0.27</v>
      </c>
      <c r="F1221" s="24">
        <v>0</v>
      </c>
      <c r="G1221" s="11">
        <v>0</v>
      </c>
      <c r="H1221" s="25" t="s">
        <v>163</v>
      </c>
      <c r="I1221" s="19">
        <v>1</v>
      </c>
      <c r="J1221" s="31">
        <v>0.25</v>
      </c>
      <c r="K1221" s="32">
        <v>0</v>
      </c>
      <c r="L1221" s="32">
        <v>0</v>
      </c>
      <c r="M1221" s="32">
        <v>0</v>
      </c>
      <c r="N1221" s="32">
        <v>0</v>
      </c>
      <c r="O1221" s="32">
        <v>0</v>
      </c>
      <c r="P1221" s="32">
        <v>0</v>
      </c>
      <c r="Q1221" s="32">
        <v>0</v>
      </c>
      <c r="R1221" s="32">
        <v>0</v>
      </c>
      <c r="S1221" s="32">
        <v>0</v>
      </c>
      <c r="AL1221" s="52" t="s">
        <v>303</v>
      </c>
      <c r="AM1221" t="s">
        <v>2534</v>
      </c>
      <c r="AN1221">
        <v>0</v>
      </c>
      <c r="AO1221">
        <v>5</v>
      </c>
      <c r="AQ1221">
        <v>5</v>
      </c>
      <c r="AS1221" s="52" t="s">
        <v>163</v>
      </c>
    </row>
    <row r="1222" spans="1:45">
      <c r="B1222" s="28" t="s">
        <v>2535</v>
      </c>
      <c r="C1222" s="21" t="s">
        <v>253</v>
      </c>
      <c r="D1222" s="22" t="s">
        <v>1034</v>
      </c>
      <c r="E1222" s="23">
        <v>0.27</v>
      </c>
      <c r="F1222" s="24">
        <v>0</v>
      </c>
      <c r="G1222" s="11">
        <v>1</v>
      </c>
      <c r="H1222" s="25" t="s">
        <v>163</v>
      </c>
      <c r="I1222" s="19">
        <v>2</v>
      </c>
      <c r="J1222" s="31">
        <v>0.27</v>
      </c>
      <c r="K1222" s="32">
        <v>0</v>
      </c>
      <c r="L1222" s="32">
        <v>0</v>
      </c>
      <c r="M1222" s="32">
        <v>0</v>
      </c>
      <c r="N1222" s="32">
        <v>0</v>
      </c>
      <c r="O1222" s="32">
        <v>0</v>
      </c>
      <c r="P1222" s="32">
        <v>0</v>
      </c>
      <c r="Q1222" s="32">
        <v>0</v>
      </c>
      <c r="R1222" s="32">
        <v>0</v>
      </c>
      <c r="S1222" s="32">
        <v>0</v>
      </c>
      <c r="AL1222" t="s">
        <v>309</v>
      </c>
      <c r="AM1222" t="s">
        <v>1307</v>
      </c>
      <c r="AN1222">
        <v>0</v>
      </c>
      <c r="AO1222">
        <v>999</v>
      </c>
      <c r="AQ1222">
        <v>2</v>
      </c>
      <c r="AS1222" t="s">
        <v>163</v>
      </c>
    </row>
    <row r="1223" spans="1:45">
      <c r="B1223" s="28" t="s">
        <v>2536</v>
      </c>
      <c r="C1223" s="32" t="s">
        <v>253</v>
      </c>
      <c r="D1223" s="83" t="s">
        <v>2537</v>
      </c>
      <c r="E1223" s="23">
        <v>0.27</v>
      </c>
      <c r="F1223" s="24">
        <v>0</v>
      </c>
      <c r="G1223" s="11">
        <v>2</v>
      </c>
      <c r="H1223" s="25" t="s">
        <v>163</v>
      </c>
      <c r="I1223" s="19">
        <v>2</v>
      </c>
      <c r="J1223" s="31">
        <v>0.27</v>
      </c>
      <c r="K1223" s="32">
        <v>0</v>
      </c>
      <c r="L1223" s="32">
        <v>0</v>
      </c>
      <c r="M1223" s="32">
        <v>0</v>
      </c>
      <c r="N1223" s="32">
        <v>0</v>
      </c>
      <c r="O1223" s="32">
        <v>0</v>
      </c>
      <c r="P1223" s="32">
        <v>0</v>
      </c>
      <c r="Q1223" s="32">
        <v>0</v>
      </c>
      <c r="R1223" s="32">
        <v>0</v>
      </c>
      <c r="S1223" s="32">
        <v>0</v>
      </c>
      <c r="AL1223" t="s">
        <v>309</v>
      </c>
      <c r="AM1223" t="s">
        <v>2538</v>
      </c>
      <c r="AN1223">
        <v>0</v>
      </c>
      <c r="AO1223">
        <v>999</v>
      </c>
      <c r="AQ1223">
        <v>2</v>
      </c>
      <c r="AS1223" t="s">
        <v>163</v>
      </c>
    </row>
    <row r="1224" spans="1:45">
      <c r="A1224" s="28"/>
      <c r="B1224" s="28" t="s">
        <v>2539</v>
      </c>
      <c r="C1224" s="32" t="s">
        <v>253</v>
      </c>
      <c r="D1224" s="83" t="s">
        <v>1676</v>
      </c>
      <c r="E1224" s="23">
        <v>0.27</v>
      </c>
      <c r="F1224" s="24">
        <v>0</v>
      </c>
      <c r="G1224" s="11">
        <v>1</v>
      </c>
      <c r="H1224" s="25" t="s">
        <v>163</v>
      </c>
      <c r="I1224" s="19">
        <v>2</v>
      </c>
      <c r="J1224" s="31">
        <v>0.27</v>
      </c>
      <c r="K1224" s="32">
        <v>0</v>
      </c>
      <c r="L1224" s="32">
        <v>0</v>
      </c>
      <c r="M1224" s="32">
        <v>0</v>
      </c>
      <c r="N1224" s="32">
        <v>0</v>
      </c>
      <c r="O1224" s="32">
        <v>0</v>
      </c>
      <c r="P1224" s="32">
        <v>0</v>
      </c>
      <c r="Q1224" s="32">
        <v>0</v>
      </c>
      <c r="R1224" s="32">
        <v>0</v>
      </c>
      <c r="S1224" s="32">
        <v>0</v>
      </c>
      <c r="AL1224" t="s">
        <v>309</v>
      </c>
      <c r="AM1224" t="s">
        <v>2540</v>
      </c>
      <c r="AN1224">
        <v>0</v>
      </c>
      <c r="AO1224">
        <v>999</v>
      </c>
      <c r="AQ1224">
        <v>2</v>
      </c>
      <c r="AS1224" t="s">
        <v>163</v>
      </c>
    </row>
    <row r="1225" spans="1:45">
      <c r="A1225" s="28"/>
      <c r="B1225" s="28" t="s">
        <v>2541</v>
      </c>
      <c r="C1225" s="32" t="s">
        <v>253</v>
      </c>
      <c r="D1225" s="83" t="s">
        <v>336</v>
      </c>
      <c r="E1225" s="23">
        <v>0.27</v>
      </c>
      <c r="F1225" s="24">
        <v>0</v>
      </c>
      <c r="G1225" s="11">
        <v>1</v>
      </c>
      <c r="H1225" s="25" t="s">
        <v>163</v>
      </c>
      <c r="I1225" s="19">
        <v>2</v>
      </c>
      <c r="J1225" s="31">
        <v>0.27</v>
      </c>
      <c r="K1225" s="32">
        <v>0</v>
      </c>
      <c r="L1225" s="32">
        <v>0</v>
      </c>
      <c r="M1225" s="32">
        <v>0</v>
      </c>
      <c r="N1225" s="32">
        <v>0</v>
      </c>
      <c r="O1225" s="32">
        <v>0</v>
      </c>
      <c r="P1225" s="32">
        <v>0</v>
      </c>
      <c r="Q1225" s="32">
        <v>0</v>
      </c>
      <c r="R1225" s="32">
        <v>0</v>
      </c>
      <c r="S1225" s="32">
        <v>0</v>
      </c>
      <c r="AL1225" t="s">
        <v>309</v>
      </c>
      <c r="AM1225" t="s">
        <v>2542</v>
      </c>
      <c r="AN1225">
        <v>0</v>
      </c>
      <c r="AO1225">
        <v>999</v>
      </c>
      <c r="AQ1225">
        <v>2</v>
      </c>
      <c r="AS1225" t="s">
        <v>163</v>
      </c>
    </row>
    <row r="1226" spans="1:45">
      <c r="A1226" s="28"/>
      <c r="B1226" s="28" t="s">
        <v>2543</v>
      </c>
      <c r="C1226" s="32" t="s">
        <v>253</v>
      </c>
      <c r="D1226" s="83" t="s">
        <v>2544</v>
      </c>
      <c r="E1226" s="23">
        <v>0.27</v>
      </c>
      <c r="F1226" s="24">
        <v>0</v>
      </c>
      <c r="G1226" s="11">
        <v>2</v>
      </c>
      <c r="H1226" s="25" t="s">
        <v>163</v>
      </c>
      <c r="I1226" s="19">
        <v>2</v>
      </c>
      <c r="J1226" s="31">
        <v>0.27</v>
      </c>
      <c r="K1226" s="32">
        <v>0</v>
      </c>
      <c r="L1226" s="32">
        <v>0</v>
      </c>
      <c r="M1226" s="32">
        <v>0</v>
      </c>
      <c r="N1226" s="32">
        <v>0</v>
      </c>
      <c r="O1226" s="32">
        <v>0</v>
      </c>
      <c r="P1226" s="32">
        <v>0</v>
      </c>
      <c r="Q1226" s="32">
        <v>0</v>
      </c>
      <c r="R1226" s="32">
        <v>0</v>
      </c>
      <c r="S1226" s="32">
        <v>0</v>
      </c>
      <c r="AL1226" t="s">
        <v>309</v>
      </c>
      <c r="AM1226" t="s">
        <v>2545</v>
      </c>
      <c r="AN1226">
        <v>0</v>
      </c>
      <c r="AO1226">
        <v>999</v>
      </c>
      <c r="AQ1226">
        <v>2</v>
      </c>
      <c r="AS1226" t="s">
        <v>163</v>
      </c>
    </row>
    <row r="1227" spans="1:45">
      <c r="A1227" s="28"/>
      <c r="B1227" s="28" t="s">
        <v>2546</v>
      </c>
      <c r="C1227" s="32" t="s">
        <v>253</v>
      </c>
      <c r="D1227" s="83" t="s">
        <v>2547</v>
      </c>
      <c r="E1227" s="23">
        <v>0.27</v>
      </c>
      <c r="F1227" s="24">
        <v>0</v>
      </c>
      <c r="G1227" s="11">
        <v>2</v>
      </c>
      <c r="H1227" s="25" t="s">
        <v>163</v>
      </c>
      <c r="I1227" s="19">
        <v>2</v>
      </c>
      <c r="J1227" s="31">
        <v>0.27</v>
      </c>
      <c r="K1227" s="32">
        <v>0</v>
      </c>
      <c r="L1227" s="32">
        <v>0</v>
      </c>
      <c r="M1227" s="32">
        <v>0</v>
      </c>
      <c r="N1227" s="32">
        <v>0</v>
      </c>
      <c r="O1227" s="32">
        <v>0</v>
      </c>
      <c r="P1227" s="32">
        <v>0</v>
      </c>
      <c r="Q1227" s="32">
        <v>0</v>
      </c>
      <c r="R1227" s="32">
        <v>0</v>
      </c>
      <c r="S1227" s="32">
        <v>0</v>
      </c>
      <c r="AL1227" t="s">
        <v>309</v>
      </c>
      <c r="AM1227" t="s">
        <v>1542</v>
      </c>
      <c r="AN1227">
        <v>0</v>
      </c>
      <c r="AO1227">
        <v>999</v>
      </c>
      <c r="AQ1227">
        <v>2</v>
      </c>
      <c r="AS1227" t="s">
        <v>163</v>
      </c>
    </row>
    <row r="1228" spans="1:45">
      <c r="A1228" s="28"/>
      <c r="B1228" s="28" t="s">
        <v>2548</v>
      </c>
      <c r="C1228" s="32" t="s">
        <v>253</v>
      </c>
      <c r="D1228" s="83" t="s">
        <v>2549</v>
      </c>
      <c r="E1228" s="23">
        <v>0.27</v>
      </c>
      <c r="F1228" s="24">
        <v>0</v>
      </c>
      <c r="G1228" s="11">
        <v>0</v>
      </c>
      <c r="H1228" s="25" t="s">
        <v>163</v>
      </c>
      <c r="I1228" s="19">
        <v>1</v>
      </c>
      <c r="J1228" s="31">
        <v>0.25</v>
      </c>
      <c r="K1228" s="32">
        <v>0</v>
      </c>
      <c r="L1228" s="32">
        <v>0</v>
      </c>
      <c r="M1228" s="32">
        <v>0</v>
      </c>
      <c r="N1228" s="32">
        <v>0</v>
      </c>
      <c r="O1228" s="32">
        <v>0</v>
      </c>
      <c r="P1228" s="32">
        <v>0</v>
      </c>
      <c r="Q1228" s="32">
        <v>0</v>
      </c>
      <c r="R1228" s="32">
        <v>0</v>
      </c>
      <c r="S1228" s="32">
        <v>0</v>
      </c>
      <c r="AL1228" t="s">
        <v>309</v>
      </c>
      <c r="AM1228" t="s">
        <v>1094</v>
      </c>
      <c r="AN1228">
        <v>0</v>
      </c>
      <c r="AO1228">
        <v>999</v>
      </c>
      <c r="AQ1228">
        <v>2</v>
      </c>
      <c r="AS1228" t="s">
        <v>163</v>
      </c>
    </row>
    <row r="1229" spans="1:45">
      <c r="A1229" s="28"/>
      <c r="B1229" s="28" t="s">
        <v>2550</v>
      </c>
      <c r="C1229" s="32" t="s">
        <v>253</v>
      </c>
      <c r="D1229" s="83" t="s">
        <v>2551</v>
      </c>
      <c r="E1229" s="23">
        <v>0.27</v>
      </c>
      <c r="F1229" s="24">
        <v>0</v>
      </c>
      <c r="G1229" s="11">
        <v>1</v>
      </c>
      <c r="H1229" s="25" t="s">
        <v>163</v>
      </c>
      <c r="I1229" s="19">
        <v>2</v>
      </c>
      <c r="J1229" s="31">
        <v>0.27</v>
      </c>
      <c r="K1229" s="32">
        <v>0</v>
      </c>
      <c r="L1229" s="32">
        <v>0</v>
      </c>
      <c r="M1229" s="32">
        <v>0</v>
      </c>
      <c r="N1229" s="32">
        <v>0</v>
      </c>
      <c r="O1229" s="32">
        <v>0</v>
      </c>
      <c r="P1229" s="32">
        <v>0</v>
      </c>
      <c r="Q1229" s="32">
        <v>0</v>
      </c>
      <c r="R1229" s="32">
        <v>0</v>
      </c>
      <c r="S1229" s="32">
        <v>0</v>
      </c>
      <c r="AL1229" t="s">
        <v>309</v>
      </c>
      <c r="AM1229" t="s">
        <v>2323</v>
      </c>
      <c r="AN1229">
        <v>0</v>
      </c>
      <c r="AO1229">
        <v>999</v>
      </c>
      <c r="AQ1229">
        <v>2</v>
      </c>
      <c r="AS1229" t="s">
        <v>163</v>
      </c>
    </row>
    <row r="1230" spans="1:45">
      <c r="A1230" s="28"/>
      <c r="B1230" s="28" t="s">
        <v>2552</v>
      </c>
      <c r="C1230" s="32" t="s">
        <v>253</v>
      </c>
      <c r="D1230" s="83" t="s">
        <v>2514</v>
      </c>
      <c r="E1230" s="23">
        <v>0.27</v>
      </c>
      <c r="F1230" s="24">
        <v>0</v>
      </c>
      <c r="G1230" s="11">
        <v>0</v>
      </c>
      <c r="H1230" s="25" t="s">
        <v>163</v>
      </c>
      <c r="I1230" s="19">
        <v>1</v>
      </c>
      <c r="J1230" s="31">
        <v>0.25</v>
      </c>
      <c r="K1230" s="32">
        <v>0</v>
      </c>
      <c r="L1230" s="32">
        <v>0</v>
      </c>
      <c r="M1230" s="32">
        <v>0</v>
      </c>
      <c r="N1230" s="32">
        <v>0</v>
      </c>
      <c r="O1230" s="32">
        <v>0</v>
      </c>
      <c r="P1230" s="32">
        <v>0</v>
      </c>
      <c r="Q1230" s="32">
        <v>0</v>
      </c>
      <c r="R1230" s="32">
        <v>0</v>
      </c>
      <c r="S1230" s="32">
        <v>0</v>
      </c>
      <c r="AL1230" t="s">
        <v>309</v>
      </c>
      <c r="AM1230" t="s">
        <v>2553</v>
      </c>
      <c r="AN1230">
        <v>0</v>
      </c>
      <c r="AO1230">
        <v>999</v>
      </c>
      <c r="AQ1230">
        <v>2</v>
      </c>
      <c r="AS1230" t="s">
        <v>163</v>
      </c>
    </row>
    <row r="1231" spans="1:45">
      <c r="A1231" s="28"/>
      <c r="B1231" s="28" t="s">
        <v>2554</v>
      </c>
      <c r="C1231" s="32" t="s">
        <v>253</v>
      </c>
      <c r="D1231" s="83" t="s">
        <v>2555</v>
      </c>
      <c r="E1231" s="23">
        <v>0.27</v>
      </c>
      <c r="F1231" s="24">
        <v>0</v>
      </c>
      <c r="G1231" s="11">
        <v>1</v>
      </c>
      <c r="H1231" s="25" t="s">
        <v>163</v>
      </c>
      <c r="I1231" s="19">
        <v>2</v>
      </c>
      <c r="J1231" s="31">
        <v>0.27</v>
      </c>
      <c r="K1231" s="32">
        <v>0</v>
      </c>
      <c r="L1231" s="32">
        <v>0</v>
      </c>
      <c r="M1231" s="32">
        <v>0</v>
      </c>
      <c r="N1231" s="32">
        <v>0</v>
      </c>
      <c r="O1231" s="32">
        <v>0</v>
      </c>
      <c r="P1231" s="32">
        <v>0</v>
      </c>
      <c r="Q1231" s="32">
        <v>0</v>
      </c>
      <c r="R1231" s="32">
        <v>0</v>
      </c>
      <c r="S1231" s="32">
        <v>0</v>
      </c>
      <c r="AL1231" t="s">
        <v>309</v>
      </c>
      <c r="AM1231" t="s">
        <v>1595</v>
      </c>
      <c r="AN1231">
        <v>0</v>
      </c>
      <c r="AO1231">
        <v>999</v>
      </c>
      <c r="AQ1231">
        <v>2</v>
      </c>
      <c r="AS1231" t="s">
        <v>163</v>
      </c>
    </row>
    <row r="1232" spans="1:45">
      <c r="A1232" s="28"/>
      <c r="B1232" s="28" t="s">
        <v>2556</v>
      </c>
      <c r="C1232" s="32" t="s">
        <v>253</v>
      </c>
      <c r="D1232" s="83" t="s">
        <v>439</v>
      </c>
      <c r="E1232" s="23">
        <v>0.27</v>
      </c>
      <c r="F1232" s="24">
        <v>0</v>
      </c>
      <c r="G1232" s="11">
        <v>1</v>
      </c>
      <c r="H1232" s="25" t="s">
        <v>163</v>
      </c>
      <c r="I1232" s="19">
        <v>2</v>
      </c>
      <c r="J1232" s="31">
        <v>0.27</v>
      </c>
      <c r="K1232" s="32">
        <v>0</v>
      </c>
      <c r="L1232" s="32">
        <v>0</v>
      </c>
      <c r="M1232" s="32">
        <v>0</v>
      </c>
      <c r="N1232" s="32">
        <v>0</v>
      </c>
      <c r="O1232" s="32">
        <v>0</v>
      </c>
      <c r="P1232" s="32">
        <v>0</v>
      </c>
      <c r="Q1232" s="32">
        <v>0</v>
      </c>
      <c r="R1232" s="32">
        <v>0</v>
      </c>
      <c r="S1232" s="32">
        <v>0</v>
      </c>
      <c r="AL1232" t="s">
        <v>309</v>
      </c>
      <c r="AM1232" t="s">
        <v>312</v>
      </c>
      <c r="AN1232">
        <v>0</v>
      </c>
      <c r="AO1232">
        <v>999</v>
      </c>
      <c r="AQ1232">
        <v>2</v>
      </c>
      <c r="AS1232" t="s">
        <v>163</v>
      </c>
    </row>
    <row r="1233" spans="1:45">
      <c r="A1233" s="28"/>
      <c r="B1233" s="28" t="s">
        <v>2557</v>
      </c>
      <c r="C1233" s="32" t="s">
        <v>253</v>
      </c>
      <c r="D1233" s="83" t="s">
        <v>2558</v>
      </c>
      <c r="E1233" s="23">
        <v>0.27</v>
      </c>
      <c r="F1233" s="24">
        <v>0</v>
      </c>
      <c r="G1233" s="11">
        <v>1</v>
      </c>
      <c r="H1233" s="25" t="s">
        <v>163</v>
      </c>
      <c r="I1233" s="19">
        <v>2</v>
      </c>
      <c r="J1233" s="31">
        <v>0.27</v>
      </c>
      <c r="K1233" s="32">
        <v>0</v>
      </c>
      <c r="L1233" s="32">
        <v>0</v>
      </c>
      <c r="M1233" s="32">
        <v>0</v>
      </c>
      <c r="N1233" s="32">
        <v>0</v>
      </c>
      <c r="O1233" s="32">
        <v>0</v>
      </c>
      <c r="P1233" s="32">
        <v>0</v>
      </c>
      <c r="Q1233" s="32">
        <v>0</v>
      </c>
      <c r="R1233" s="32">
        <v>0</v>
      </c>
      <c r="S1233" s="32">
        <v>0</v>
      </c>
      <c r="AL1233" t="s">
        <v>309</v>
      </c>
      <c r="AM1233" t="s">
        <v>320</v>
      </c>
      <c r="AN1233">
        <v>0</v>
      </c>
      <c r="AO1233">
        <v>999</v>
      </c>
      <c r="AQ1233">
        <v>2</v>
      </c>
      <c r="AS1233" t="s">
        <v>163</v>
      </c>
    </row>
    <row r="1234" spans="1:45">
      <c r="A1234" s="28"/>
      <c r="B1234" s="28" t="s">
        <v>2559</v>
      </c>
      <c r="C1234" s="32" t="s">
        <v>257</v>
      </c>
      <c r="D1234" s="83" t="s">
        <v>2560</v>
      </c>
      <c r="E1234" s="23">
        <v>0.4</v>
      </c>
      <c r="F1234" s="24">
        <v>0</v>
      </c>
      <c r="G1234" s="11">
        <v>0</v>
      </c>
      <c r="H1234" s="25" t="s">
        <v>163</v>
      </c>
      <c r="I1234" s="19">
        <v>0</v>
      </c>
      <c r="J1234" s="31">
        <v>0.25</v>
      </c>
      <c r="K1234" s="32">
        <v>0</v>
      </c>
      <c r="L1234" s="32">
        <v>0</v>
      </c>
      <c r="M1234" s="32">
        <v>0</v>
      </c>
      <c r="N1234" s="32">
        <v>0</v>
      </c>
      <c r="O1234" s="32">
        <v>0</v>
      </c>
      <c r="P1234" s="32">
        <v>0</v>
      </c>
      <c r="Q1234" s="32">
        <v>0</v>
      </c>
      <c r="R1234" s="32">
        <v>0</v>
      </c>
      <c r="S1234" s="32">
        <v>0</v>
      </c>
      <c r="AL1234" t="s">
        <v>309</v>
      </c>
      <c r="AM1234" t="s">
        <v>2561</v>
      </c>
      <c r="AN1234">
        <v>0</v>
      </c>
      <c r="AO1234">
        <v>999</v>
      </c>
      <c r="AQ1234">
        <v>2</v>
      </c>
      <c r="AS1234" t="s">
        <v>163</v>
      </c>
    </row>
    <row r="1235" spans="1:45">
      <c r="A1235" s="28"/>
      <c r="B1235" s="28" t="s">
        <v>2562</v>
      </c>
      <c r="C1235" s="21" t="s">
        <v>257</v>
      </c>
      <c r="D1235" s="22" t="s">
        <v>2563</v>
      </c>
      <c r="E1235" s="23">
        <v>0.4</v>
      </c>
      <c r="F1235" s="24">
        <v>0</v>
      </c>
      <c r="G1235" s="11">
        <v>0</v>
      </c>
      <c r="H1235" s="25" t="s">
        <v>163</v>
      </c>
      <c r="I1235" s="19">
        <v>0</v>
      </c>
      <c r="J1235" s="31">
        <v>0.25</v>
      </c>
      <c r="K1235" s="32">
        <v>0</v>
      </c>
      <c r="L1235" s="32">
        <v>0</v>
      </c>
      <c r="M1235" s="32">
        <v>0</v>
      </c>
      <c r="N1235" s="32">
        <v>0</v>
      </c>
      <c r="O1235" s="32">
        <v>0</v>
      </c>
      <c r="P1235" s="32">
        <v>0</v>
      </c>
      <c r="Q1235" s="32">
        <v>0</v>
      </c>
      <c r="R1235" s="32">
        <v>0</v>
      </c>
      <c r="S1235" s="32">
        <v>0</v>
      </c>
      <c r="AL1235" t="s">
        <v>309</v>
      </c>
      <c r="AM1235" t="s">
        <v>233</v>
      </c>
      <c r="AN1235">
        <v>0</v>
      </c>
      <c r="AO1235">
        <v>999</v>
      </c>
      <c r="AQ1235">
        <v>2</v>
      </c>
      <c r="AS1235" t="s">
        <v>163</v>
      </c>
    </row>
    <row r="1236" spans="1:45">
      <c r="B1236" s="28" t="s">
        <v>2564</v>
      </c>
      <c r="C1236" s="21" t="s">
        <v>257</v>
      </c>
      <c r="D1236" s="22" t="s">
        <v>2565</v>
      </c>
      <c r="E1236" s="23">
        <v>0.4</v>
      </c>
      <c r="F1236" s="24">
        <v>0</v>
      </c>
      <c r="G1236" s="11">
        <v>0</v>
      </c>
      <c r="H1236" s="25" t="s">
        <v>163</v>
      </c>
      <c r="I1236" s="19">
        <v>0</v>
      </c>
      <c r="J1236" s="31">
        <v>0.25</v>
      </c>
      <c r="K1236" s="32">
        <v>0</v>
      </c>
      <c r="L1236" s="32">
        <v>0</v>
      </c>
      <c r="M1236" s="32">
        <v>0</v>
      </c>
      <c r="N1236" s="32">
        <v>0</v>
      </c>
      <c r="O1236" s="32">
        <v>0</v>
      </c>
      <c r="P1236" s="32">
        <v>0</v>
      </c>
      <c r="Q1236" s="32">
        <v>0</v>
      </c>
      <c r="R1236" s="32">
        <v>0</v>
      </c>
      <c r="S1236" s="32">
        <v>0</v>
      </c>
      <c r="AL1236" t="s">
        <v>309</v>
      </c>
      <c r="AM1236" t="s">
        <v>2566</v>
      </c>
      <c r="AN1236">
        <v>0</v>
      </c>
      <c r="AO1236">
        <v>999</v>
      </c>
      <c r="AQ1236">
        <v>2</v>
      </c>
      <c r="AS1236" t="s">
        <v>163</v>
      </c>
    </row>
    <row r="1237" spans="1:45">
      <c r="B1237" s="28" t="s">
        <v>2567</v>
      </c>
      <c r="C1237" s="21" t="s">
        <v>257</v>
      </c>
      <c r="D1237" s="22" t="s">
        <v>2568</v>
      </c>
      <c r="E1237" s="23">
        <v>0.4</v>
      </c>
      <c r="F1237" s="24">
        <v>0</v>
      </c>
      <c r="G1237" s="11">
        <v>0</v>
      </c>
      <c r="H1237" s="25" t="s">
        <v>163</v>
      </c>
      <c r="I1237" s="19">
        <v>0</v>
      </c>
      <c r="J1237" s="31">
        <v>0.25</v>
      </c>
      <c r="K1237" s="32">
        <v>0</v>
      </c>
      <c r="L1237" s="32">
        <v>0</v>
      </c>
      <c r="M1237" s="32">
        <v>0</v>
      </c>
      <c r="N1237" s="32">
        <v>0</v>
      </c>
      <c r="O1237" s="32">
        <v>0</v>
      </c>
      <c r="P1237" s="32">
        <v>0</v>
      </c>
      <c r="Q1237" s="32">
        <v>0</v>
      </c>
      <c r="R1237" s="32">
        <v>0</v>
      </c>
      <c r="S1237" s="32">
        <v>0</v>
      </c>
      <c r="AL1237" t="s">
        <v>309</v>
      </c>
      <c r="AM1237" t="s">
        <v>1347</v>
      </c>
      <c r="AN1237">
        <v>0</v>
      </c>
      <c r="AO1237">
        <v>999</v>
      </c>
      <c r="AQ1237">
        <v>2</v>
      </c>
      <c r="AS1237" t="s">
        <v>163</v>
      </c>
    </row>
    <row r="1238" spans="1:45">
      <c r="B1238" s="28" t="s">
        <v>2569</v>
      </c>
      <c r="C1238" s="21" t="s">
        <v>257</v>
      </c>
      <c r="D1238" s="22" t="s">
        <v>2570</v>
      </c>
      <c r="E1238" s="23">
        <v>0.4</v>
      </c>
      <c r="F1238" s="24">
        <v>0</v>
      </c>
      <c r="G1238" s="11">
        <v>0</v>
      </c>
      <c r="H1238" s="25" t="s">
        <v>163</v>
      </c>
      <c r="I1238" s="19">
        <v>0</v>
      </c>
      <c r="J1238" s="31">
        <v>0.25</v>
      </c>
      <c r="K1238" s="32">
        <v>0</v>
      </c>
      <c r="L1238" s="32">
        <v>0</v>
      </c>
      <c r="M1238" s="32">
        <v>0</v>
      </c>
      <c r="N1238" s="32">
        <v>0</v>
      </c>
      <c r="O1238" s="32">
        <v>0</v>
      </c>
      <c r="P1238" s="32">
        <v>0</v>
      </c>
      <c r="Q1238" s="32">
        <v>0</v>
      </c>
      <c r="R1238" s="32">
        <v>0</v>
      </c>
      <c r="S1238" s="32">
        <v>0</v>
      </c>
      <c r="AL1238" t="s">
        <v>309</v>
      </c>
      <c r="AM1238" t="s">
        <v>2571</v>
      </c>
      <c r="AN1238">
        <v>0</v>
      </c>
      <c r="AO1238">
        <v>999</v>
      </c>
      <c r="AQ1238">
        <v>2</v>
      </c>
      <c r="AS1238" t="s">
        <v>163</v>
      </c>
    </row>
    <row r="1239" spans="1:45">
      <c r="B1239" s="28" t="s">
        <v>2572</v>
      </c>
      <c r="C1239" s="21" t="s">
        <v>257</v>
      </c>
      <c r="D1239" s="22" t="s">
        <v>2573</v>
      </c>
      <c r="E1239" s="23">
        <v>0.4</v>
      </c>
      <c r="F1239" s="24">
        <v>0</v>
      </c>
      <c r="G1239" s="11">
        <v>0</v>
      </c>
      <c r="H1239" s="25" t="s">
        <v>163</v>
      </c>
      <c r="I1239" s="19">
        <v>0</v>
      </c>
      <c r="J1239" s="31">
        <v>0.25</v>
      </c>
      <c r="K1239" s="32">
        <v>0</v>
      </c>
      <c r="L1239" s="32">
        <v>0</v>
      </c>
      <c r="M1239" s="32">
        <v>0</v>
      </c>
      <c r="N1239" s="32">
        <v>0</v>
      </c>
      <c r="O1239" s="32">
        <v>0</v>
      </c>
      <c r="P1239" s="32">
        <v>0</v>
      </c>
      <c r="Q1239" s="32">
        <v>0</v>
      </c>
      <c r="R1239" s="32">
        <v>0</v>
      </c>
      <c r="S1239" s="32">
        <v>0</v>
      </c>
      <c r="AL1239" t="s">
        <v>309</v>
      </c>
      <c r="AM1239" t="s">
        <v>2574</v>
      </c>
      <c r="AN1239">
        <v>0</v>
      </c>
      <c r="AO1239">
        <v>999</v>
      </c>
      <c r="AQ1239">
        <v>2</v>
      </c>
      <c r="AS1239" t="s">
        <v>163</v>
      </c>
    </row>
    <row r="1240" spans="1:45">
      <c r="B1240" s="28" t="s">
        <v>2575</v>
      </c>
      <c r="C1240" s="21" t="s">
        <v>257</v>
      </c>
      <c r="D1240" s="22" t="s">
        <v>2576</v>
      </c>
      <c r="E1240" s="23">
        <v>0.4</v>
      </c>
      <c r="F1240" s="24">
        <v>0</v>
      </c>
      <c r="G1240" s="11">
        <v>0</v>
      </c>
      <c r="H1240" s="25" t="s">
        <v>163</v>
      </c>
      <c r="I1240" s="19">
        <v>0</v>
      </c>
      <c r="J1240" s="31">
        <v>0.25</v>
      </c>
      <c r="K1240" s="32">
        <v>0</v>
      </c>
      <c r="L1240" s="32">
        <v>0</v>
      </c>
      <c r="M1240" s="32">
        <v>0</v>
      </c>
      <c r="N1240" s="32">
        <v>0</v>
      </c>
      <c r="O1240" s="32">
        <v>0</v>
      </c>
      <c r="P1240" s="32">
        <v>0</v>
      </c>
      <c r="Q1240" s="32">
        <v>0</v>
      </c>
      <c r="R1240" s="32">
        <v>0</v>
      </c>
      <c r="S1240" s="32">
        <v>0</v>
      </c>
      <c r="AL1240" t="s">
        <v>309</v>
      </c>
      <c r="AM1240" t="s">
        <v>2577</v>
      </c>
      <c r="AN1240">
        <v>0</v>
      </c>
      <c r="AO1240">
        <v>999</v>
      </c>
      <c r="AQ1240">
        <v>2</v>
      </c>
      <c r="AS1240" t="s">
        <v>163</v>
      </c>
    </row>
    <row r="1241" spans="1:45">
      <c r="B1241" s="28" t="s">
        <v>2578</v>
      </c>
      <c r="C1241" s="21" t="s">
        <v>257</v>
      </c>
      <c r="D1241" s="22" t="s">
        <v>1893</v>
      </c>
      <c r="E1241" s="23">
        <v>0.4</v>
      </c>
      <c r="F1241" s="24">
        <v>0</v>
      </c>
      <c r="G1241" s="11">
        <v>0</v>
      </c>
      <c r="H1241" s="25" t="s">
        <v>163</v>
      </c>
      <c r="I1241" s="19">
        <v>0</v>
      </c>
      <c r="J1241" s="31">
        <v>0.25</v>
      </c>
      <c r="K1241" s="32">
        <v>0</v>
      </c>
      <c r="L1241" s="32">
        <v>0</v>
      </c>
      <c r="M1241" s="32">
        <v>0</v>
      </c>
      <c r="N1241" s="32">
        <v>0</v>
      </c>
      <c r="O1241" s="32">
        <v>0</v>
      </c>
      <c r="P1241" s="32">
        <v>0</v>
      </c>
      <c r="Q1241" s="32">
        <v>0</v>
      </c>
      <c r="R1241" s="32">
        <v>0</v>
      </c>
      <c r="S1241" s="32">
        <v>0</v>
      </c>
      <c r="AL1241" t="s">
        <v>309</v>
      </c>
      <c r="AM1241" t="s">
        <v>482</v>
      </c>
      <c r="AN1241">
        <v>0</v>
      </c>
      <c r="AO1241">
        <v>999</v>
      </c>
      <c r="AQ1241">
        <v>2</v>
      </c>
      <c r="AS1241" t="s">
        <v>163</v>
      </c>
    </row>
    <row r="1242" spans="1:45">
      <c r="B1242" s="28" t="s">
        <v>2579</v>
      </c>
      <c r="C1242" s="21" t="s">
        <v>257</v>
      </c>
      <c r="D1242" s="22" t="s">
        <v>945</v>
      </c>
      <c r="E1242" s="23">
        <v>0.4</v>
      </c>
      <c r="F1242" s="24">
        <v>0</v>
      </c>
      <c r="G1242" s="11">
        <v>0</v>
      </c>
      <c r="H1242" s="25" t="s">
        <v>163</v>
      </c>
      <c r="I1242" s="19">
        <v>0</v>
      </c>
      <c r="J1242" s="31">
        <v>0.25</v>
      </c>
      <c r="K1242" s="32">
        <v>0</v>
      </c>
      <c r="L1242" s="32">
        <v>0</v>
      </c>
      <c r="M1242" s="32">
        <v>0</v>
      </c>
      <c r="N1242" s="32">
        <v>0</v>
      </c>
      <c r="O1242" s="32">
        <v>0</v>
      </c>
      <c r="P1242" s="32">
        <v>0</v>
      </c>
      <c r="Q1242" s="32">
        <v>0</v>
      </c>
      <c r="R1242" s="32">
        <v>0</v>
      </c>
      <c r="S1242" s="32">
        <v>0</v>
      </c>
      <c r="AL1242" t="s">
        <v>309</v>
      </c>
      <c r="AM1242" t="s">
        <v>1367</v>
      </c>
      <c r="AN1242">
        <v>0</v>
      </c>
      <c r="AO1242">
        <v>999</v>
      </c>
      <c r="AQ1242">
        <v>2</v>
      </c>
      <c r="AS1242" t="s">
        <v>163</v>
      </c>
    </row>
    <row r="1243" spans="1:45">
      <c r="B1243" s="28" t="s">
        <v>2580</v>
      </c>
      <c r="C1243" s="21" t="s">
        <v>257</v>
      </c>
      <c r="D1243" s="22" t="s">
        <v>2581</v>
      </c>
      <c r="E1243" s="23">
        <v>0.4</v>
      </c>
      <c r="F1243" s="24">
        <v>0</v>
      </c>
      <c r="G1243" s="11">
        <v>0</v>
      </c>
      <c r="H1243" s="25" t="s">
        <v>163</v>
      </c>
      <c r="I1243" s="19">
        <v>0</v>
      </c>
      <c r="J1243" s="31">
        <v>0.25</v>
      </c>
      <c r="K1243" s="32">
        <v>0</v>
      </c>
      <c r="L1243" s="32">
        <v>0</v>
      </c>
      <c r="M1243" s="32">
        <v>0</v>
      </c>
      <c r="N1243" s="32">
        <v>0</v>
      </c>
      <c r="O1243" s="32">
        <v>0</v>
      </c>
      <c r="P1243" s="32">
        <v>0</v>
      </c>
      <c r="Q1243" s="32">
        <v>0</v>
      </c>
      <c r="R1243" s="32">
        <v>0</v>
      </c>
      <c r="S1243" s="32">
        <v>0</v>
      </c>
      <c r="AL1243" t="s">
        <v>309</v>
      </c>
      <c r="AM1243" t="s">
        <v>2582</v>
      </c>
      <c r="AN1243">
        <v>0</v>
      </c>
      <c r="AO1243">
        <v>999</v>
      </c>
      <c r="AQ1243">
        <v>2</v>
      </c>
      <c r="AS1243" t="s">
        <v>163</v>
      </c>
    </row>
    <row r="1244" spans="1:45">
      <c r="B1244" s="28" t="s">
        <v>2583</v>
      </c>
      <c r="C1244" s="21" t="s">
        <v>257</v>
      </c>
      <c r="D1244" s="22" t="s">
        <v>832</v>
      </c>
      <c r="E1244" s="23">
        <v>0.4</v>
      </c>
      <c r="F1244" s="24">
        <v>0</v>
      </c>
      <c r="G1244" s="11">
        <v>0</v>
      </c>
      <c r="H1244" s="25" t="s">
        <v>163</v>
      </c>
      <c r="I1244" s="19">
        <v>0</v>
      </c>
      <c r="J1244" s="31">
        <v>0.25</v>
      </c>
      <c r="K1244" s="32">
        <v>0</v>
      </c>
      <c r="L1244" s="32">
        <v>0</v>
      </c>
      <c r="M1244" s="32">
        <v>0</v>
      </c>
      <c r="N1244" s="32">
        <v>0</v>
      </c>
      <c r="O1244" s="32">
        <v>0</v>
      </c>
      <c r="P1244" s="32">
        <v>0</v>
      </c>
      <c r="Q1244" s="32">
        <v>0</v>
      </c>
      <c r="R1244" s="32">
        <v>0</v>
      </c>
      <c r="S1244" s="32">
        <v>0</v>
      </c>
      <c r="AL1244" t="s">
        <v>309</v>
      </c>
      <c r="AM1244" t="s">
        <v>1365</v>
      </c>
      <c r="AN1244">
        <v>0</v>
      </c>
      <c r="AO1244">
        <v>999</v>
      </c>
      <c r="AQ1244">
        <v>2</v>
      </c>
      <c r="AS1244" t="s">
        <v>163</v>
      </c>
    </row>
    <row r="1245" spans="1:45">
      <c r="B1245" s="28" t="s">
        <v>2584</v>
      </c>
      <c r="C1245" s="21" t="s">
        <v>257</v>
      </c>
      <c r="D1245" s="22" t="s">
        <v>2585</v>
      </c>
      <c r="E1245" s="23">
        <v>0.4</v>
      </c>
      <c r="F1245" s="24">
        <v>0</v>
      </c>
      <c r="G1245" s="11">
        <v>0</v>
      </c>
      <c r="H1245" s="25" t="s">
        <v>163</v>
      </c>
      <c r="I1245" s="19">
        <v>0</v>
      </c>
      <c r="J1245" s="31">
        <v>0.25</v>
      </c>
      <c r="K1245" s="32">
        <v>0</v>
      </c>
      <c r="L1245" s="32">
        <v>0</v>
      </c>
      <c r="M1245" s="32">
        <v>0</v>
      </c>
      <c r="N1245" s="32">
        <v>0</v>
      </c>
      <c r="O1245" s="32">
        <v>0</v>
      </c>
      <c r="P1245" s="32">
        <v>0</v>
      </c>
      <c r="Q1245" s="32">
        <v>0</v>
      </c>
      <c r="R1245" s="32">
        <v>0</v>
      </c>
      <c r="S1245" s="32">
        <v>0</v>
      </c>
      <c r="AL1245" t="s">
        <v>309</v>
      </c>
      <c r="AM1245" t="s">
        <v>502</v>
      </c>
      <c r="AN1245">
        <v>0</v>
      </c>
      <c r="AO1245">
        <v>999</v>
      </c>
      <c r="AQ1245">
        <v>2</v>
      </c>
      <c r="AS1245" t="s">
        <v>163</v>
      </c>
    </row>
    <row r="1246" spans="1:45">
      <c r="B1246" s="28" t="s">
        <v>2586</v>
      </c>
      <c r="C1246" s="21" t="s">
        <v>257</v>
      </c>
      <c r="D1246" s="22" t="s">
        <v>211</v>
      </c>
      <c r="E1246" s="23">
        <v>0.4</v>
      </c>
      <c r="F1246" s="24">
        <v>0</v>
      </c>
      <c r="G1246" s="11">
        <v>0</v>
      </c>
      <c r="H1246" s="25" t="s">
        <v>163</v>
      </c>
      <c r="I1246" s="19">
        <v>0</v>
      </c>
      <c r="J1246" s="31">
        <v>0.25</v>
      </c>
      <c r="K1246" s="32">
        <v>0</v>
      </c>
      <c r="L1246" s="32">
        <v>0</v>
      </c>
      <c r="M1246" s="32">
        <v>0</v>
      </c>
      <c r="N1246" s="32">
        <v>0</v>
      </c>
      <c r="O1246" s="32">
        <v>0</v>
      </c>
      <c r="P1246" s="32">
        <v>0</v>
      </c>
      <c r="Q1246" s="32">
        <v>0</v>
      </c>
      <c r="R1246" s="32">
        <v>0</v>
      </c>
      <c r="S1246" s="32">
        <v>0</v>
      </c>
      <c r="AL1246" t="s">
        <v>309</v>
      </c>
      <c r="AM1246" t="s">
        <v>2587</v>
      </c>
      <c r="AN1246">
        <v>0</v>
      </c>
      <c r="AO1246">
        <v>999</v>
      </c>
      <c r="AQ1246">
        <v>2</v>
      </c>
      <c r="AS1246" t="s">
        <v>163</v>
      </c>
    </row>
    <row r="1247" spans="1:45">
      <c r="B1247" s="28" t="s">
        <v>2588</v>
      </c>
      <c r="C1247" s="21" t="s">
        <v>257</v>
      </c>
      <c r="D1247" s="22" t="s">
        <v>1339</v>
      </c>
      <c r="E1247" s="23">
        <v>0.4</v>
      </c>
      <c r="F1247" s="24">
        <v>0</v>
      </c>
      <c r="G1247" s="11">
        <v>0</v>
      </c>
      <c r="H1247" s="25" t="s">
        <v>163</v>
      </c>
      <c r="I1247" s="19">
        <v>0</v>
      </c>
      <c r="J1247" s="31">
        <v>0.25</v>
      </c>
      <c r="K1247" s="32">
        <v>0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AL1247" t="s">
        <v>309</v>
      </c>
      <c r="AM1247" t="s">
        <v>1014</v>
      </c>
      <c r="AN1247">
        <v>0</v>
      </c>
      <c r="AO1247">
        <v>999</v>
      </c>
      <c r="AQ1247">
        <v>2</v>
      </c>
      <c r="AS1247" t="s">
        <v>163</v>
      </c>
    </row>
    <row r="1248" spans="1:45">
      <c r="B1248" s="28" t="s">
        <v>2589</v>
      </c>
      <c r="C1248" s="21" t="s">
        <v>257</v>
      </c>
      <c r="D1248" s="22" t="s">
        <v>2590</v>
      </c>
      <c r="E1248" s="23">
        <v>0.4</v>
      </c>
      <c r="F1248" s="24">
        <v>0</v>
      </c>
      <c r="G1248" s="11">
        <v>0</v>
      </c>
      <c r="H1248" s="25" t="s">
        <v>163</v>
      </c>
      <c r="I1248" s="19">
        <v>0</v>
      </c>
      <c r="J1248" s="31">
        <v>0.25</v>
      </c>
      <c r="K1248" s="32">
        <v>0</v>
      </c>
      <c r="L1248" s="32">
        <v>0</v>
      </c>
      <c r="M1248" s="32">
        <v>0</v>
      </c>
      <c r="N1248" s="32">
        <v>0</v>
      </c>
      <c r="O1248" s="32">
        <v>0</v>
      </c>
      <c r="P1248" s="32">
        <v>0</v>
      </c>
      <c r="Q1248" s="32">
        <v>0</v>
      </c>
      <c r="R1248" s="32">
        <v>0</v>
      </c>
      <c r="S1248" s="32">
        <v>0</v>
      </c>
      <c r="AL1248" t="s">
        <v>309</v>
      </c>
      <c r="AM1248" t="s">
        <v>288</v>
      </c>
      <c r="AN1248">
        <v>0</v>
      </c>
      <c r="AO1248">
        <v>999</v>
      </c>
      <c r="AQ1248">
        <v>2</v>
      </c>
      <c r="AS1248" t="s">
        <v>163</v>
      </c>
    </row>
    <row r="1249" spans="2:45">
      <c r="B1249" s="28" t="s">
        <v>2591</v>
      </c>
      <c r="C1249" s="21" t="s">
        <v>257</v>
      </c>
      <c r="D1249" s="22" t="s">
        <v>2592</v>
      </c>
      <c r="E1249" s="23">
        <v>0.4</v>
      </c>
      <c r="F1249" s="24">
        <v>0</v>
      </c>
      <c r="G1249" s="11">
        <v>0</v>
      </c>
      <c r="H1249" s="25" t="s">
        <v>163</v>
      </c>
      <c r="I1249" s="19">
        <v>0</v>
      </c>
      <c r="J1249" s="31">
        <v>0.25</v>
      </c>
      <c r="K1249" s="32">
        <v>0</v>
      </c>
      <c r="L1249" s="32">
        <v>0</v>
      </c>
      <c r="M1249" s="32">
        <v>0</v>
      </c>
      <c r="N1249" s="32">
        <v>0</v>
      </c>
      <c r="O1249" s="32">
        <v>0</v>
      </c>
      <c r="P1249" s="32">
        <v>0</v>
      </c>
      <c r="Q1249" s="32">
        <v>0</v>
      </c>
      <c r="R1249" s="32">
        <v>0</v>
      </c>
      <c r="S1249" s="32">
        <v>0</v>
      </c>
      <c r="AL1249" t="s">
        <v>309</v>
      </c>
      <c r="AM1249" t="s">
        <v>2593</v>
      </c>
      <c r="AN1249">
        <v>0</v>
      </c>
      <c r="AO1249">
        <v>999</v>
      </c>
      <c r="AQ1249">
        <v>2</v>
      </c>
      <c r="AS1249" t="s">
        <v>163</v>
      </c>
    </row>
    <row r="1250" spans="2:45">
      <c r="B1250" s="28" t="s">
        <v>2594</v>
      </c>
      <c r="C1250" s="21" t="s">
        <v>257</v>
      </c>
      <c r="D1250" s="22" t="s">
        <v>2595</v>
      </c>
      <c r="E1250" s="23">
        <v>0.4</v>
      </c>
      <c r="F1250" s="24">
        <v>0</v>
      </c>
      <c r="G1250" s="11">
        <v>0</v>
      </c>
      <c r="H1250" s="25" t="s">
        <v>163</v>
      </c>
      <c r="I1250" s="19">
        <v>0</v>
      </c>
      <c r="J1250" s="31">
        <v>0.25</v>
      </c>
      <c r="K1250" s="32">
        <v>0</v>
      </c>
      <c r="L1250" s="32">
        <v>0</v>
      </c>
      <c r="M1250" s="32">
        <v>0</v>
      </c>
      <c r="N1250" s="32">
        <v>0</v>
      </c>
      <c r="O1250" s="32">
        <v>0</v>
      </c>
      <c r="P1250" s="32">
        <v>0</v>
      </c>
      <c r="Q1250" s="32">
        <v>0</v>
      </c>
      <c r="R1250" s="32">
        <v>0</v>
      </c>
      <c r="S1250" s="32">
        <v>0</v>
      </c>
      <c r="AL1250" t="s">
        <v>309</v>
      </c>
      <c r="AM1250" t="s">
        <v>2596</v>
      </c>
      <c r="AN1250">
        <v>0</v>
      </c>
      <c r="AO1250">
        <v>999</v>
      </c>
      <c r="AQ1250">
        <v>2</v>
      </c>
      <c r="AS1250" t="s">
        <v>163</v>
      </c>
    </row>
    <row r="1251" spans="2:45">
      <c r="B1251" s="28" t="s">
        <v>2597</v>
      </c>
      <c r="C1251" s="21" t="s">
        <v>257</v>
      </c>
      <c r="D1251" s="22" t="s">
        <v>2598</v>
      </c>
      <c r="E1251" s="23">
        <v>0.4</v>
      </c>
      <c r="F1251" s="24">
        <v>0</v>
      </c>
      <c r="G1251" s="11">
        <v>0</v>
      </c>
      <c r="H1251" s="25" t="s">
        <v>163</v>
      </c>
      <c r="I1251" s="19">
        <v>0</v>
      </c>
      <c r="J1251" s="31">
        <v>0.25</v>
      </c>
      <c r="K1251" s="32">
        <v>0</v>
      </c>
      <c r="L1251" s="32">
        <v>0</v>
      </c>
      <c r="M1251" s="32">
        <v>0</v>
      </c>
      <c r="N1251" s="32">
        <v>0</v>
      </c>
      <c r="O1251" s="32">
        <v>0</v>
      </c>
      <c r="P1251" s="32">
        <v>0</v>
      </c>
      <c r="Q1251" s="32">
        <v>0</v>
      </c>
      <c r="R1251" s="32">
        <v>0</v>
      </c>
      <c r="S1251" s="32">
        <v>0</v>
      </c>
      <c r="AL1251" t="s">
        <v>309</v>
      </c>
      <c r="AM1251" t="s">
        <v>1393</v>
      </c>
      <c r="AN1251">
        <v>0</v>
      </c>
      <c r="AO1251">
        <v>999</v>
      </c>
      <c r="AQ1251">
        <v>2</v>
      </c>
      <c r="AS1251" t="s">
        <v>163</v>
      </c>
    </row>
    <row r="1252" spans="2:45">
      <c r="B1252" s="28" t="s">
        <v>2599</v>
      </c>
      <c r="C1252" s="21" t="s">
        <v>257</v>
      </c>
      <c r="D1252" s="22" t="s">
        <v>1356</v>
      </c>
      <c r="E1252" s="23">
        <v>0.4</v>
      </c>
      <c r="F1252" s="24">
        <v>0</v>
      </c>
      <c r="G1252" s="11">
        <v>0</v>
      </c>
      <c r="H1252" s="25" t="s">
        <v>163</v>
      </c>
      <c r="I1252" s="19">
        <v>0</v>
      </c>
      <c r="J1252" s="31">
        <v>0.25</v>
      </c>
      <c r="K1252" s="32">
        <v>0</v>
      </c>
      <c r="L1252" s="32">
        <v>0</v>
      </c>
      <c r="M1252" s="32">
        <v>0</v>
      </c>
      <c r="N1252" s="32">
        <v>0</v>
      </c>
      <c r="O1252" s="32">
        <v>0</v>
      </c>
      <c r="P1252" s="32">
        <v>0</v>
      </c>
      <c r="Q1252" s="32">
        <v>0</v>
      </c>
      <c r="R1252" s="32">
        <v>0</v>
      </c>
      <c r="S1252" s="32">
        <v>0</v>
      </c>
      <c r="AL1252" t="s">
        <v>309</v>
      </c>
      <c r="AM1252" t="s">
        <v>1398</v>
      </c>
      <c r="AN1252">
        <v>0</v>
      </c>
      <c r="AO1252">
        <v>999</v>
      </c>
      <c r="AQ1252">
        <v>2</v>
      </c>
      <c r="AS1252" t="s">
        <v>163</v>
      </c>
    </row>
    <row r="1253" spans="2:45">
      <c r="B1253" s="28" t="s">
        <v>2600</v>
      </c>
      <c r="C1253" s="21" t="s">
        <v>257</v>
      </c>
      <c r="D1253" s="22" t="s">
        <v>250</v>
      </c>
      <c r="E1253" s="23">
        <v>0.4</v>
      </c>
      <c r="F1253" s="24">
        <v>0</v>
      </c>
      <c r="G1253" s="11">
        <v>0</v>
      </c>
      <c r="H1253" s="25" t="s">
        <v>163</v>
      </c>
      <c r="I1253" s="19">
        <v>0</v>
      </c>
      <c r="J1253" s="31">
        <v>0.25</v>
      </c>
      <c r="K1253" s="32">
        <v>0</v>
      </c>
      <c r="L1253" s="32">
        <v>0</v>
      </c>
      <c r="M1253" s="32">
        <v>0</v>
      </c>
      <c r="N1253" s="32">
        <v>0</v>
      </c>
      <c r="O1253" s="32">
        <v>0</v>
      </c>
      <c r="P1253" s="32">
        <v>0</v>
      </c>
      <c r="Q1253" s="32">
        <v>0</v>
      </c>
      <c r="R1253" s="32">
        <v>0</v>
      </c>
      <c r="S1253" s="32">
        <v>0</v>
      </c>
      <c r="AL1253" t="s">
        <v>309</v>
      </c>
      <c r="AM1253" t="s">
        <v>2601</v>
      </c>
      <c r="AN1253">
        <v>0</v>
      </c>
      <c r="AO1253">
        <v>999</v>
      </c>
      <c r="AQ1253">
        <v>2</v>
      </c>
      <c r="AS1253" t="s">
        <v>163</v>
      </c>
    </row>
    <row r="1254" spans="2:45">
      <c r="B1254" s="28" t="s">
        <v>2602</v>
      </c>
      <c r="C1254" s="21" t="s">
        <v>257</v>
      </c>
      <c r="D1254" s="22" t="s">
        <v>484</v>
      </c>
      <c r="E1254" s="23">
        <v>0.4</v>
      </c>
      <c r="F1254" s="24">
        <v>0</v>
      </c>
      <c r="G1254" s="11">
        <v>0</v>
      </c>
      <c r="H1254" s="25" t="s">
        <v>163</v>
      </c>
      <c r="I1254" s="19">
        <v>0</v>
      </c>
      <c r="J1254" s="31">
        <v>0.25</v>
      </c>
      <c r="K1254" s="32">
        <v>0</v>
      </c>
      <c r="L1254" s="32">
        <v>0</v>
      </c>
      <c r="M1254" s="32">
        <v>0</v>
      </c>
      <c r="N1254" s="32">
        <v>0</v>
      </c>
      <c r="O1254" s="32">
        <v>0</v>
      </c>
      <c r="P1254" s="32">
        <v>0</v>
      </c>
      <c r="Q1254" s="32">
        <v>0</v>
      </c>
      <c r="R1254" s="32">
        <v>0</v>
      </c>
      <c r="S1254" s="32">
        <v>0</v>
      </c>
      <c r="AL1254" t="s">
        <v>309</v>
      </c>
      <c r="AM1254" t="s">
        <v>314</v>
      </c>
      <c r="AN1254">
        <v>0</v>
      </c>
      <c r="AO1254">
        <v>999</v>
      </c>
      <c r="AQ1254">
        <v>2</v>
      </c>
      <c r="AS1254" t="s">
        <v>163</v>
      </c>
    </row>
    <row r="1255" spans="2:45">
      <c r="B1255" s="28" t="s">
        <v>2603</v>
      </c>
      <c r="C1255" s="21" t="s">
        <v>257</v>
      </c>
      <c r="D1255" s="22" t="s">
        <v>1354</v>
      </c>
      <c r="E1255" s="23">
        <v>0.4</v>
      </c>
      <c r="F1255" s="24">
        <v>0</v>
      </c>
      <c r="G1255" s="11">
        <v>0</v>
      </c>
      <c r="H1255" s="25" t="s">
        <v>163</v>
      </c>
      <c r="I1255" s="19">
        <v>0</v>
      </c>
      <c r="J1255" s="31">
        <v>0.25</v>
      </c>
      <c r="K1255" s="32">
        <v>0</v>
      </c>
      <c r="L1255" s="32">
        <v>0</v>
      </c>
      <c r="M1255" s="32">
        <v>0</v>
      </c>
      <c r="N1255" s="32">
        <v>0</v>
      </c>
      <c r="O1255" s="32">
        <v>0</v>
      </c>
      <c r="P1255" s="32">
        <v>0</v>
      </c>
      <c r="Q1255" s="32">
        <v>0</v>
      </c>
      <c r="R1255" s="32">
        <v>0</v>
      </c>
      <c r="S1255" s="32">
        <v>0</v>
      </c>
      <c r="AL1255" t="s">
        <v>309</v>
      </c>
      <c r="AM1255" t="s">
        <v>318</v>
      </c>
      <c r="AN1255">
        <v>0</v>
      </c>
      <c r="AO1255">
        <v>999</v>
      </c>
      <c r="AQ1255">
        <v>2</v>
      </c>
      <c r="AS1255" t="s">
        <v>163</v>
      </c>
    </row>
    <row r="1256" spans="2:45">
      <c r="B1256" s="28" t="s">
        <v>2604</v>
      </c>
      <c r="C1256" s="21" t="s">
        <v>257</v>
      </c>
      <c r="D1256" s="22" t="s">
        <v>2605</v>
      </c>
      <c r="E1256" s="23">
        <v>0.4</v>
      </c>
      <c r="F1256" s="24">
        <v>0</v>
      </c>
      <c r="G1256" s="11">
        <v>0</v>
      </c>
      <c r="H1256" s="25" t="s">
        <v>163</v>
      </c>
      <c r="I1256" s="19">
        <v>0</v>
      </c>
      <c r="J1256" s="31">
        <v>0.25</v>
      </c>
      <c r="K1256" s="32">
        <v>0</v>
      </c>
      <c r="L1256" s="32">
        <v>0</v>
      </c>
      <c r="M1256" s="32">
        <v>0</v>
      </c>
      <c r="N1256" s="32">
        <v>0</v>
      </c>
      <c r="O1256" s="32">
        <v>0</v>
      </c>
      <c r="P1256" s="32">
        <v>0</v>
      </c>
      <c r="Q1256" s="32">
        <v>0</v>
      </c>
      <c r="R1256" s="32">
        <v>0</v>
      </c>
      <c r="S1256" s="32">
        <v>0</v>
      </c>
      <c r="AL1256" t="s">
        <v>309</v>
      </c>
      <c r="AM1256" t="s">
        <v>2207</v>
      </c>
      <c r="AN1256">
        <v>0</v>
      </c>
      <c r="AO1256">
        <v>999</v>
      </c>
      <c r="AQ1256">
        <v>2</v>
      </c>
      <c r="AS1256" t="s">
        <v>163</v>
      </c>
    </row>
    <row r="1257" spans="2:45">
      <c r="B1257" s="28" t="s">
        <v>2606</v>
      </c>
      <c r="C1257" s="21" t="s">
        <v>257</v>
      </c>
      <c r="D1257" s="22" t="s">
        <v>1377</v>
      </c>
      <c r="E1257" s="23">
        <v>0.4</v>
      </c>
      <c r="F1257" s="24">
        <v>0</v>
      </c>
      <c r="G1257" s="11">
        <v>0</v>
      </c>
      <c r="H1257" s="25" t="s">
        <v>163</v>
      </c>
      <c r="I1257" s="19">
        <v>0</v>
      </c>
      <c r="J1257" s="31">
        <v>0.25</v>
      </c>
      <c r="K1257" s="32">
        <v>0</v>
      </c>
      <c r="L1257" s="32">
        <v>0</v>
      </c>
      <c r="M1257" s="32">
        <v>0</v>
      </c>
      <c r="N1257" s="32">
        <v>0</v>
      </c>
      <c r="O1257" s="32">
        <v>0</v>
      </c>
      <c r="P1257" s="32">
        <v>0</v>
      </c>
      <c r="Q1257" s="32">
        <v>0</v>
      </c>
      <c r="R1257" s="32">
        <v>0</v>
      </c>
      <c r="S1257" s="32">
        <v>0</v>
      </c>
      <c r="AL1257" t="s">
        <v>309</v>
      </c>
      <c r="AM1257" t="s">
        <v>2607</v>
      </c>
      <c r="AN1257">
        <v>0</v>
      </c>
      <c r="AO1257">
        <v>999</v>
      </c>
      <c r="AQ1257">
        <v>2</v>
      </c>
      <c r="AS1257" t="s">
        <v>163</v>
      </c>
    </row>
    <row r="1258" spans="2:45">
      <c r="B1258" s="28" t="s">
        <v>2608</v>
      </c>
      <c r="C1258" s="21" t="s">
        <v>257</v>
      </c>
      <c r="D1258" s="22" t="s">
        <v>2447</v>
      </c>
      <c r="E1258" s="23">
        <v>0.4</v>
      </c>
      <c r="F1258" s="24">
        <v>0</v>
      </c>
      <c r="G1258" s="11">
        <v>0</v>
      </c>
      <c r="H1258" s="25" t="s">
        <v>163</v>
      </c>
      <c r="I1258" s="19">
        <v>0</v>
      </c>
      <c r="J1258" s="31">
        <v>0.25</v>
      </c>
      <c r="K1258" s="32">
        <v>0</v>
      </c>
      <c r="L1258" s="32">
        <v>0</v>
      </c>
      <c r="M1258" s="32">
        <v>0</v>
      </c>
      <c r="N1258" s="32">
        <v>0</v>
      </c>
      <c r="O1258" s="32">
        <v>0</v>
      </c>
      <c r="P1258" s="32">
        <v>0</v>
      </c>
      <c r="Q1258" s="32">
        <v>0</v>
      </c>
      <c r="R1258" s="32">
        <v>0</v>
      </c>
      <c r="S1258" s="32">
        <v>0</v>
      </c>
      <c r="AL1258" t="s">
        <v>309</v>
      </c>
      <c r="AM1258" t="s">
        <v>2609</v>
      </c>
      <c r="AN1258">
        <v>0</v>
      </c>
      <c r="AO1258">
        <v>999</v>
      </c>
      <c r="AQ1258">
        <v>2</v>
      </c>
      <c r="AS1258" t="s">
        <v>163</v>
      </c>
    </row>
    <row r="1259" spans="2:45">
      <c r="B1259" s="28" t="s">
        <v>2610</v>
      </c>
      <c r="C1259" s="21" t="s">
        <v>257</v>
      </c>
      <c r="D1259" s="22" t="s">
        <v>2611</v>
      </c>
      <c r="E1259" s="23">
        <v>0.4</v>
      </c>
      <c r="F1259" s="24">
        <v>0</v>
      </c>
      <c r="G1259" s="11">
        <v>0</v>
      </c>
      <c r="H1259" s="25" t="s">
        <v>163</v>
      </c>
      <c r="I1259" s="19">
        <v>0</v>
      </c>
      <c r="J1259" s="31">
        <v>0.25</v>
      </c>
      <c r="K1259" s="32">
        <v>0</v>
      </c>
      <c r="L1259" s="32">
        <v>0</v>
      </c>
      <c r="M1259" s="32">
        <v>0</v>
      </c>
      <c r="N1259" s="32">
        <v>0</v>
      </c>
      <c r="O1259" s="32">
        <v>0</v>
      </c>
      <c r="P1259" s="32">
        <v>0</v>
      </c>
      <c r="Q1259" s="32">
        <v>0</v>
      </c>
      <c r="R1259" s="32">
        <v>0</v>
      </c>
      <c r="S1259" s="32">
        <v>0</v>
      </c>
      <c r="AL1259" t="s">
        <v>309</v>
      </c>
      <c r="AM1259" t="s">
        <v>516</v>
      </c>
      <c r="AN1259">
        <v>0</v>
      </c>
      <c r="AO1259">
        <v>999</v>
      </c>
      <c r="AQ1259">
        <v>2</v>
      </c>
      <c r="AS1259" t="s">
        <v>163</v>
      </c>
    </row>
    <row r="1260" spans="2:45">
      <c r="B1260" s="28" t="s">
        <v>2612</v>
      </c>
      <c r="C1260" s="21" t="s">
        <v>257</v>
      </c>
      <c r="D1260" s="22" t="s">
        <v>2613</v>
      </c>
      <c r="E1260" s="23">
        <v>0.4</v>
      </c>
      <c r="F1260" s="24">
        <v>0</v>
      </c>
      <c r="G1260" s="11">
        <v>0</v>
      </c>
      <c r="H1260" s="25" t="s">
        <v>163</v>
      </c>
      <c r="I1260" s="19">
        <v>0</v>
      </c>
      <c r="J1260" s="31">
        <v>0.25</v>
      </c>
      <c r="K1260" s="32">
        <v>0</v>
      </c>
      <c r="L1260" s="32">
        <v>0</v>
      </c>
      <c r="M1260" s="32">
        <v>0</v>
      </c>
      <c r="N1260" s="32">
        <v>0</v>
      </c>
      <c r="O1260" s="32">
        <v>0</v>
      </c>
      <c r="P1260" s="32">
        <v>0</v>
      </c>
      <c r="Q1260" s="32">
        <v>0</v>
      </c>
      <c r="R1260" s="32">
        <v>0</v>
      </c>
      <c r="S1260" s="32">
        <v>0</v>
      </c>
      <c r="AL1260" t="s">
        <v>309</v>
      </c>
      <c r="AM1260" t="s">
        <v>2614</v>
      </c>
      <c r="AN1260">
        <v>0</v>
      </c>
      <c r="AO1260">
        <v>999</v>
      </c>
      <c r="AQ1260">
        <v>2</v>
      </c>
      <c r="AS1260" t="s">
        <v>163</v>
      </c>
    </row>
    <row r="1261" spans="2:45">
      <c r="B1261" s="28" t="s">
        <v>2615</v>
      </c>
      <c r="C1261" s="21" t="s">
        <v>257</v>
      </c>
      <c r="D1261" s="22" t="s">
        <v>2616</v>
      </c>
      <c r="E1261" s="23">
        <v>0.4</v>
      </c>
      <c r="F1261" s="24">
        <v>0</v>
      </c>
      <c r="G1261" s="11">
        <v>0</v>
      </c>
      <c r="H1261" s="25" t="s">
        <v>163</v>
      </c>
      <c r="I1261" s="19">
        <v>0</v>
      </c>
      <c r="J1261" s="31">
        <v>0.25</v>
      </c>
      <c r="K1261" s="32">
        <v>0</v>
      </c>
      <c r="L1261" s="32">
        <v>0</v>
      </c>
      <c r="M1261" s="32">
        <v>0</v>
      </c>
      <c r="N1261" s="32">
        <v>0</v>
      </c>
      <c r="O1261" s="32">
        <v>0</v>
      </c>
      <c r="P1261" s="32">
        <v>0</v>
      </c>
      <c r="Q1261" s="32">
        <v>0</v>
      </c>
      <c r="R1261" s="32">
        <v>0</v>
      </c>
      <c r="S1261" s="32">
        <v>0</v>
      </c>
      <c r="AL1261" t="s">
        <v>309</v>
      </c>
      <c r="AM1261" t="s">
        <v>2617</v>
      </c>
      <c r="AN1261">
        <v>0</v>
      </c>
      <c r="AO1261">
        <v>999</v>
      </c>
      <c r="AQ1261">
        <v>2</v>
      </c>
      <c r="AS1261" t="s">
        <v>163</v>
      </c>
    </row>
    <row r="1262" spans="2:45">
      <c r="B1262" s="28" t="s">
        <v>2618</v>
      </c>
      <c r="C1262" s="21" t="s">
        <v>257</v>
      </c>
      <c r="D1262" s="22" t="s">
        <v>2619</v>
      </c>
      <c r="E1262" s="23">
        <v>0.4</v>
      </c>
      <c r="F1262" s="24">
        <v>0</v>
      </c>
      <c r="G1262" s="11">
        <v>0</v>
      </c>
      <c r="H1262" s="25" t="s">
        <v>163</v>
      </c>
      <c r="I1262" s="19">
        <v>0</v>
      </c>
      <c r="J1262" s="31">
        <v>0.25</v>
      </c>
      <c r="K1262" s="32">
        <v>0</v>
      </c>
      <c r="L1262" s="32">
        <v>0</v>
      </c>
      <c r="M1262" s="32">
        <v>0</v>
      </c>
      <c r="N1262" s="32">
        <v>0</v>
      </c>
      <c r="O1262" s="32">
        <v>0</v>
      </c>
      <c r="P1262" s="32">
        <v>0</v>
      </c>
      <c r="Q1262" s="32">
        <v>0</v>
      </c>
      <c r="R1262" s="32">
        <v>0</v>
      </c>
      <c r="S1262" s="32">
        <v>0</v>
      </c>
      <c r="AL1262" t="s">
        <v>309</v>
      </c>
      <c r="AM1262" t="s">
        <v>336</v>
      </c>
      <c r="AN1262">
        <v>0</v>
      </c>
      <c r="AO1262">
        <v>999</v>
      </c>
      <c r="AQ1262">
        <v>2</v>
      </c>
      <c r="AS1262" t="s">
        <v>163</v>
      </c>
    </row>
    <row r="1263" spans="2:45">
      <c r="B1263" s="28" t="s">
        <v>2620</v>
      </c>
      <c r="C1263" s="21" t="s">
        <v>257</v>
      </c>
      <c r="D1263" s="22" t="s">
        <v>2621</v>
      </c>
      <c r="E1263" s="23">
        <v>0.4</v>
      </c>
      <c r="F1263" s="24">
        <v>0</v>
      </c>
      <c r="G1263" s="11">
        <v>0</v>
      </c>
      <c r="H1263" s="25" t="s">
        <v>163</v>
      </c>
      <c r="I1263" s="19">
        <v>0</v>
      </c>
      <c r="J1263" s="31">
        <v>0.25</v>
      </c>
      <c r="K1263" s="32">
        <v>0</v>
      </c>
      <c r="L1263" s="32">
        <v>0</v>
      </c>
      <c r="M1263" s="32">
        <v>0</v>
      </c>
      <c r="N1263" s="32">
        <v>0</v>
      </c>
      <c r="O1263" s="32">
        <v>0</v>
      </c>
      <c r="P1263" s="32">
        <v>0</v>
      </c>
      <c r="Q1263" s="32">
        <v>0</v>
      </c>
      <c r="R1263" s="32">
        <v>0</v>
      </c>
      <c r="S1263" s="32">
        <v>0</v>
      </c>
      <c r="AL1263" t="s">
        <v>309</v>
      </c>
      <c r="AM1263" t="s">
        <v>344</v>
      </c>
      <c r="AN1263">
        <v>0</v>
      </c>
      <c r="AO1263">
        <v>999</v>
      </c>
      <c r="AQ1263">
        <v>2</v>
      </c>
      <c r="AS1263" t="s">
        <v>163</v>
      </c>
    </row>
    <row r="1264" spans="2:45">
      <c r="B1264" s="28" t="s">
        <v>2622</v>
      </c>
      <c r="C1264" s="21" t="s">
        <v>257</v>
      </c>
      <c r="D1264" s="22" t="s">
        <v>2623</v>
      </c>
      <c r="E1264" s="23">
        <v>0.4</v>
      </c>
      <c r="F1264" s="24">
        <v>0</v>
      </c>
      <c r="G1264" s="11">
        <v>0</v>
      </c>
      <c r="H1264" s="25" t="s">
        <v>163</v>
      </c>
      <c r="I1264" s="19">
        <v>0</v>
      </c>
      <c r="J1264" s="31">
        <v>0.25</v>
      </c>
      <c r="K1264" s="32">
        <v>0</v>
      </c>
      <c r="L1264" s="32">
        <v>0</v>
      </c>
      <c r="M1264" s="32">
        <v>0</v>
      </c>
      <c r="N1264" s="32">
        <v>0</v>
      </c>
      <c r="O1264" s="32">
        <v>0</v>
      </c>
      <c r="P1264" s="32">
        <v>0</v>
      </c>
      <c r="Q1264" s="32">
        <v>0</v>
      </c>
      <c r="R1264" s="32">
        <v>0</v>
      </c>
      <c r="S1264" s="32">
        <v>0</v>
      </c>
      <c r="AL1264" t="s">
        <v>309</v>
      </c>
      <c r="AM1264" t="s">
        <v>2624</v>
      </c>
      <c r="AN1264">
        <v>0</v>
      </c>
      <c r="AO1264">
        <v>999</v>
      </c>
      <c r="AQ1264">
        <v>2</v>
      </c>
      <c r="AS1264" t="s">
        <v>163</v>
      </c>
    </row>
    <row r="1265" spans="2:45">
      <c r="B1265" s="28" t="s">
        <v>2625</v>
      </c>
      <c r="C1265" s="21" t="s">
        <v>257</v>
      </c>
      <c r="D1265" s="22" t="s">
        <v>2626</v>
      </c>
      <c r="E1265" s="23">
        <v>0.4</v>
      </c>
      <c r="F1265" s="24">
        <v>0</v>
      </c>
      <c r="G1265" s="11">
        <v>0</v>
      </c>
      <c r="H1265" s="25" t="s">
        <v>163</v>
      </c>
      <c r="I1265" s="19">
        <v>0</v>
      </c>
      <c r="J1265" s="31">
        <v>0.25</v>
      </c>
      <c r="K1265" s="32">
        <v>0</v>
      </c>
      <c r="L1265" s="32">
        <v>0</v>
      </c>
      <c r="M1265" s="32">
        <v>0</v>
      </c>
      <c r="N1265" s="32">
        <v>0</v>
      </c>
      <c r="O1265" s="32">
        <v>0</v>
      </c>
      <c r="P1265" s="32">
        <v>0</v>
      </c>
      <c r="Q1265" s="32">
        <v>0</v>
      </c>
      <c r="R1265" s="32">
        <v>0</v>
      </c>
      <c r="S1265" s="32">
        <v>0</v>
      </c>
      <c r="AL1265" t="s">
        <v>309</v>
      </c>
      <c r="AM1265" t="s">
        <v>2627</v>
      </c>
      <c r="AN1265">
        <v>0</v>
      </c>
      <c r="AO1265">
        <v>999</v>
      </c>
      <c r="AQ1265">
        <v>2</v>
      </c>
      <c r="AS1265" t="s">
        <v>163</v>
      </c>
    </row>
    <row r="1266" spans="2:45">
      <c r="B1266" s="28" t="s">
        <v>2628</v>
      </c>
      <c r="C1266" s="21" t="s">
        <v>257</v>
      </c>
      <c r="D1266" s="22" t="s">
        <v>2629</v>
      </c>
      <c r="E1266" s="23">
        <v>0.4</v>
      </c>
      <c r="F1266" s="24">
        <v>0</v>
      </c>
      <c r="G1266" s="11">
        <v>0</v>
      </c>
      <c r="H1266" s="25" t="s">
        <v>163</v>
      </c>
      <c r="I1266" s="19">
        <v>0</v>
      </c>
      <c r="J1266" s="31">
        <v>0.25</v>
      </c>
      <c r="K1266" s="32">
        <v>0</v>
      </c>
      <c r="L1266" s="32">
        <v>0</v>
      </c>
      <c r="M1266" s="32">
        <v>0</v>
      </c>
      <c r="N1266" s="32">
        <v>0</v>
      </c>
      <c r="O1266" s="32">
        <v>0</v>
      </c>
      <c r="P1266" s="32">
        <v>0</v>
      </c>
      <c r="Q1266" s="32">
        <v>0</v>
      </c>
      <c r="R1266" s="32">
        <v>0</v>
      </c>
      <c r="S1266" s="32">
        <v>0</v>
      </c>
      <c r="AL1266" t="s">
        <v>309</v>
      </c>
      <c r="AM1266" t="s">
        <v>438</v>
      </c>
      <c r="AN1266">
        <v>0</v>
      </c>
      <c r="AO1266">
        <v>999</v>
      </c>
      <c r="AQ1266">
        <v>2</v>
      </c>
      <c r="AS1266" t="s">
        <v>163</v>
      </c>
    </row>
    <row r="1267" spans="2:45">
      <c r="B1267" s="28" t="s">
        <v>2630</v>
      </c>
      <c r="C1267" s="21" t="s">
        <v>257</v>
      </c>
      <c r="D1267" s="22" t="s">
        <v>2631</v>
      </c>
      <c r="E1267" s="23">
        <v>0.4</v>
      </c>
      <c r="F1267" s="24">
        <v>0</v>
      </c>
      <c r="G1267" s="11">
        <v>0</v>
      </c>
      <c r="H1267" s="25" t="s">
        <v>163</v>
      </c>
      <c r="I1267" s="19">
        <v>0</v>
      </c>
      <c r="J1267" s="31">
        <v>0.25</v>
      </c>
      <c r="K1267" s="32">
        <v>0</v>
      </c>
      <c r="L1267" s="32">
        <v>0</v>
      </c>
      <c r="M1267" s="32">
        <v>0</v>
      </c>
      <c r="N1267" s="32">
        <v>0</v>
      </c>
      <c r="O1267" s="32">
        <v>0</v>
      </c>
      <c r="P1267" s="32">
        <v>0</v>
      </c>
      <c r="Q1267" s="32">
        <v>0</v>
      </c>
      <c r="R1267" s="32">
        <v>0</v>
      </c>
      <c r="S1267" s="32">
        <v>0</v>
      </c>
      <c r="AL1267" t="s">
        <v>309</v>
      </c>
      <c r="AM1267" t="s">
        <v>2632</v>
      </c>
      <c r="AN1267">
        <v>0</v>
      </c>
      <c r="AO1267">
        <v>999</v>
      </c>
      <c r="AQ1267">
        <v>2</v>
      </c>
      <c r="AS1267" t="s">
        <v>163</v>
      </c>
    </row>
    <row r="1268" spans="2:45">
      <c r="B1268" s="28" t="s">
        <v>2633</v>
      </c>
      <c r="C1268" s="21" t="s">
        <v>257</v>
      </c>
      <c r="D1268" s="22" t="s">
        <v>2634</v>
      </c>
      <c r="E1268" s="23">
        <v>0.4</v>
      </c>
      <c r="F1268" s="24">
        <v>0</v>
      </c>
      <c r="G1268" s="11">
        <v>0</v>
      </c>
      <c r="H1268" s="25" t="s">
        <v>163</v>
      </c>
      <c r="I1268" s="19">
        <v>0</v>
      </c>
      <c r="J1268" s="31">
        <v>0.25</v>
      </c>
      <c r="K1268" s="32">
        <v>0</v>
      </c>
      <c r="L1268" s="32">
        <v>0</v>
      </c>
      <c r="M1268" s="32">
        <v>0</v>
      </c>
      <c r="N1268" s="32">
        <v>0</v>
      </c>
      <c r="O1268" s="32">
        <v>0</v>
      </c>
      <c r="P1268" s="32">
        <v>0</v>
      </c>
      <c r="Q1268" s="32">
        <v>0</v>
      </c>
      <c r="R1268" s="32">
        <v>0</v>
      </c>
      <c r="S1268" s="32">
        <v>0</v>
      </c>
      <c r="AL1268" t="s">
        <v>309</v>
      </c>
      <c r="AM1268" t="s">
        <v>2635</v>
      </c>
      <c r="AN1268">
        <v>0</v>
      </c>
      <c r="AO1268">
        <v>999</v>
      </c>
      <c r="AQ1268">
        <v>2</v>
      </c>
      <c r="AS1268" t="s">
        <v>163</v>
      </c>
    </row>
    <row r="1269" spans="2:45">
      <c r="B1269" s="28" t="s">
        <v>2636</v>
      </c>
      <c r="C1269" s="21" t="s">
        <v>257</v>
      </c>
      <c r="D1269" s="22" t="s">
        <v>1963</v>
      </c>
      <c r="E1269" s="23">
        <v>0.4</v>
      </c>
      <c r="F1269" s="24">
        <v>0</v>
      </c>
      <c r="G1269" s="11">
        <v>0</v>
      </c>
      <c r="H1269" s="25" t="s">
        <v>163</v>
      </c>
      <c r="I1269" s="19">
        <v>0</v>
      </c>
      <c r="J1269" s="31">
        <v>0.25</v>
      </c>
      <c r="K1269" s="32">
        <v>0</v>
      </c>
      <c r="L1269" s="32">
        <v>0</v>
      </c>
      <c r="M1269" s="32">
        <v>0</v>
      </c>
      <c r="N1269" s="32">
        <v>0</v>
      </c>
      <c r="O1269" s="32">
        <v>0</v>
      </c>
      <c r="P1269" s="32">
        <v>0</v>
      </c>
      <c r="Q1269" s="32">
        <v>0</v>
      </c>
      <c r="R1269" s="32">
        <v>0</v>
      </c>
      <c r="S1269" s="32">
        <v>0</v>
      </c>
      <c r="AL1269" t="s">
        <v>309</v>
      </c>
      <c r="AM1269" t="s">
        <v>2637</v>
      </c>
      <c r="AN1269">
        <v>0</v>
      </c>
      <c r="AO1269">
        <v>999</v>
      </c>
      <c r="AQ1269">
        <v>2</v>
      </c>
      <c r="AS1269" t="s">
        <v>163</v>
      </c>
    </row>
    <row r="1270" spans="2:45">
      <c r="B1270" s="28" t="s">
        <v>2638</v>
      </c>
      <c r="C1270" s="21" t="s">
        <v>257</v>
      </c>
      <c r="D1270" s="22" t="s">
        <v>2639</v>
      </c>
      <c r="E1270" s="23">
        <v>0.4</v>
      </c>
      <c r="F1270" s="24">
        <v>0</v>
      </c>
      <c r="G1270" s="11">
        <v>0</v>
      </c>
      <c r="H1270" s="25" t="s">
        <v>163</v>
      </c>
      <c r="I1270" s="19">
        <v>0</v>
      </c>
      <c r="J1270" s="31">
        <v>0.25</v>
      </c>
      <c r="K1270" s="32">
        <v>0</v>
      </c>
      <c r="L1270" s="32">
        <v>0</v>
      </c>
      <c r="M1270" s="32">
        <v>0</v>
      </c>
      <c r="N1270" s="32">
        <v>0</v>
      </c>
      <c r="O1270" s="32">
        <v>0</v>
      </c>
      <c r="P1270" s="32">
        <v>0</v>
      </c>
      <c r="Q1270" s="32">
        <v>0</v>
      </c>
      <c r="R1270" s="32">
        <v>0</v>
      </c>
      <c r="S1270" s="32">
        <v>0</v>
      </c>
      <c r="AL1270" t="s">
        <v>309</v>
      </c>
      <c r="AM1270" t="s">
        <v>1209</v>
      </c>
      <c r="AN1270">
        <v>0</v>
      </c>
      <c r="AO1270">
        <v>999</v>
      </c>
      <c r="AQ1270">
        <v>2</v>
      </c>
      <c r="AS1270" t="s">
        <v>163</v>
      </c>
    </row>
    <row r="1271" spans="2:45">
      <c r="B1271" s="28" t="s">
        <v>2640</v>
      </c>
      <c r="C1271" s="21" t="s">
        <v>257</v>
      </c>
      <c r="D1271" s="22" t="s">
        <v>314</v>
      </c>
      <c r="E1271" s="23">
        <v>0.4</v>
      </c>
      <c r="F1271" s="24">
        <v>0</v>
      </c>
      <c r="G1271" s="11">
        <v>0</v>
      </c>
      <c r="H1271" s="25" t="s">
        <v>163</v>
      </c>
      <c r="I1271" s="19">
        <v>0</v>
      </c>
      <c r="J1271" s="31">
        <v>0.25</v>
      </c>
      <c r="K1271" s="32">
        <v>0</v>
      </c>
      <c r="L1271" s="32">
        <v>0</v>
      </c>
      <c r="M1271" s="32">
        <v>0</v>
      </c>
      <c r="N1271" s="32">
        <v>0</v>
      </c>
      <c r="O1271" s="32">
        <v>0</v>
      </c>
      <c r="P1271" s="32">
        <v>0</v>
      </c>
      <c r="Q1271" s="32">
        <v>0</v>
      </c>
      <c r="R1271" s="32">
        <v>0</v>
      </c>
      <c r="S1271" s="32">
        <v>0</v>
      </c>
      <c r="AL1271" t="s">
        <v>309</v>
      </c>
      <c r="AM1271" t="s">
        <v>1143</v>
      </c>
      <c r="AN1271">
        <v>0</v>
      </c>
      <c r="AO1271">
        <v>999</v>
      </c>
      <c r="AQ1271">
        <v>2</v>
      </c>
      <c r="AS1271" t="s">
        <v>163</v>
      </c>
    </row>
    <row r="1272" spans="2:45">
      <c r="B1272" s="28" t="s">
        <v>2641</v>
      </c>
      <c r="C1272" s="21" t="s">
        <v>257</v>
      </c>
      <c r="D1272" s="22" t="s">
        <v>2642</v>
      </c>
      <c r="E1272" s="23">
        <v>0.4</v>
      </c>
      <c r="F1272" s="24">
        <v>0</v>
      </c>
      <c r="G1272" s="11">
        <v>0</v>
      </c>
      <c r="H1272" s="25" t="s">
        <v>163</v>
      </c>
      <c r="I1272" s="19">
        <v>0</v>
      </c>
      <c r="J1272" s="31">
        <v>0.25</v>
      </c>
      <c r="K1272" s="32">
        <v>0</v>
      </c>
      <c r="L1272" s="32">
        <v>0</v>
      </c>
      <c r="M1272" s="32">
        <v>0</v>
      </c>
      <c r="N1272" s="32">
        <v>0</v>
      </c>
      <c r="O1272" s="32">
        <v>0</v>
      </c>
      <c r="P1272" s="32">
        <v>0</v>
      </c>
      <c r="Q1272" s="32">
        <v>0</v>
      </c>
      <c r="R1272" s="32">
        <v>0</v>
      </c>
      <c r="S1272" s="32">
        <v>0</v>
      </c>
      <c r="AL1272" t="s">
        <v>309</v>
      </c>
      <c r="AM1272" t="s">
        <v>2643</v>
      </c>
      <c r="AN1272">
        <v>0</v>
      </c>
      <c r="AO1272">
        <v>999</v>
      </c>
      <c r="AQ1272">
        <v>2</v>
      </c>
      <c r="AS1272" t="s">
        <v>163</v>
      </c>
    </row>
    <row r="1273" spans="2:45">
      <c r="B1273" s="28" t="s">
        <v>2644</v>
      </c>
      <c r="C1273" s="21" t="s">
        <v>257</v>
      </c>
      <c r="D1273" s="22" t="s">
        <v>2645</v>
      </c>
      <c r="E1273" s="23">
        <v>0.4</v>
      </c>
      <c r="F1273" s="24">
        <v>0</v>
      </c>
      <c r="G1273" s="11">
        <v>0</v>
      </c>
      <c r="H1273" s="25" t="s">
        <v>163</v>
      </c>
      <c r="I1273" s="19">
        <v>0</v>
      </c>
      <c r="J1273" s="31">
        <v>0.25</v>
      </c>
      <c r="K1273" s="32">
        <v>0</v>
      </c>
      <c r="L1273" s="32">
        <v>0</v>
      </c>
      <c r="M1273" s="32">
        <v>0</v>
      </c>
      <c r="N1273" s="32">
        <v>0</v>
      </c>
      <c r="O1273" s="32">
        <v>0</v>
      </c>
      <c r="P1273" s="32">
        <v>0</v>
      </c>
      <c r="Q1273" s="32">
        <v>0</v>
      </c>
      <c r="R1273" s="32">
        <v>0</v>
      </c>
      <c r="S1273" s="32">
        <v>0</v>
      </c>
      <c r="AL1273" t="s">
        <v>309</v>
      </c>
      <c r="AM1273" t="s">
        <v>1934</v>
      </c>
      <c r="AN1273">
        <v>0</v>
      </c>
      <c r="AO1273">
        <v>999</v>
      </c>
      <c r="AQ1273">
        <v>2</v>
      </c>
      <c r="AS1273" t="s">
        <v>163</v>
      </c>
    </row>
    <row r="1274" spans="2:45">
      <c r="B1274" s="28" t="s">
        <v>2646</v>
      </c>
      <c r="C1274" s="21" t="s">
        <v>257</v>
      </c>
      <c r="D1274" s="22" t="s">
        <v>933</v>
      </c>
      <c r="E1274" s="23">
        <v>0.4</v>
      </c>
      <c r="F1274" s="24">
        <v>0</v>
      </c>
      <c r="G1274" s="11">
        <v>0</v>
      </c>
      <c r="H1274" s="25" t="s">
        <v>163</v>
      </c>
      <c r="I1274" s="19">
        <v>0</v>
      </c>
      <c r="J1274" s="31">
        <v>0.25</v>
      </c>
      <c r="K1274" s="32">
        <v>0</v>
      </c>
      <c r="L1274" s="32">
        <v>0</v>
      </c>
      <c r="M1274" s="32">
        <v>0</v>
      </c>
      <c r="N1274" s="32">
        <v>0</v>
      </c>
      <c r="O1274" s="32">
        <v>0</v>
      </c>
      <c r="P1274" s="32">
        <v>0</v>
      </c>
      <c r="Q1274" s="32">
        <v>0</v>
      </c>
      <c r="R1274" s="32">
        <v>0</v>
      </c>
      <c r="S1274" s="32">
        <v>0</v>
      </c>
      <c r="AL1274" t="s">
        <v>309</v>
      </c>
      <c r="AM1274" t="s">
        <v>2647</v>
      </c>
      <c r="AN1274">
        <v>0</v>
      </c>
      <c r="AO1274">
        <v>999</v>
      </c>
      <c r="AQ1274">
        <v>2</v>
      </c>
      <c r="AS1274" t="s">
        <v>163</v>
      </c>
    </row>
    <row r="1275" spans="2:45">
      <c r="B1275" s="28" t="s">
        <v>2648</v>
      </c>
      <c r="C1275" s="21" t="s">
        <v>257</v>
      </c>
      <c r="D1275" s="22" t="s">
        <v>2649</v>
      </c>
      <c r="E1275" s="23">
        <v>0.4</v>
      </c>
      <c r="F1275" s="24">
        <v>0</v>
      </c>
      <c r="G1275" s="11">
        <v>0</v>
      </c>
      <c r="H1275" s="25" t="s">
        <v>163</v>
      </c>
      <c r="I1275" s="19">
        <v>0</v>
      </c>
      <c r="J1275" s="31">
        <v>0.25</v>
      </c>
      <c r="K1275" s="32">
        <v>0</v>
      </c>
      <c r="L1275" s="32">
        <v>0</v>
      </c>
      <c r="M1275" s="32">
        <v>0</v>
      </c>
      <c r="N1275" s="32">
        <v>0</v>
      </c>
      <c r="O1275" s="32">
        <v>0</v>
      </c>
      <c r="P1275" s="32">
        <v>0</v>
      </c>
      <c r="Q1275" s="32">
        <v>0</v>
      </c>
      <c r="R1275" s="32">
        <v>0</v>
      </c>
      <c r="S1275" s="32">
        <v>0</v>
      </c>
      <c r="AL1275" t="s">
        <v>309</v>
      </c>
      <c r="AM1275" t="s">
        <v>2650</v>
      </c>
      <c r="AN1275">
        <v>0</v>
      </c>
      <c r="AO1275">
        <v>999</v>
      </c>
      <c r="AQ1275">
        <v>2</v>
      </c>
      <c r="AS1275" t="s">
        <v>163</v>
      </c>
    </row>
    <row r="1276" spans="2:45">
      <c r="B1276" s="28" t="s">
        <v>2651</v>
      </c>
      <c r="C1276" s="21" t="s">
        <v>257</v>
      </c>
      <c r="D1276" s="22" t="s">
        <v>522</v>
      </c>
      <c r="E1276" s="23">
        <v>0.4</v>
      </c>
      <c r="F1276" s="24">
        <v>0</v>
      </c>
      <c r="G1276" s="11">
        <v>0</v>
      </c>
      <c r="H1276" s="25" t="s">
        <v>163</v>
      </c>
      <c r="I1276" s="19">
        <v>0</v>
      </c>
      <c r="J1276" s="31">
        <v>0.25</v>
      </c>
      <c r="K1276" s="32">
        <v>0</v>
      </c>
      <c r="L1276" s="32">
        <v>0</v>
      </c>
      <c r="M1276" s="32">
        <v>0</v>
      </c>
      <c r="N1276" s="32">
        <v>0</v>
      </c>
      <c r="O1276" s="32">
        <v>0</v>
      </c>
      <c r="P1276" s="32">
        <v>0</v>
      </c>
      <c r="Q1276" s="32">
        <v>0</v>
      </c>
      <c r="R1276" s="32">
        <v>0</v>
      </c>
      <c r="S1276" s="32">
        <v>0</v>
      </c>
      <c r="AL1276" t="s">
        <v>309</v>
      </c>
      <c r="AM1276" t="s">
        <v>2652</v>
      </c>
      <c r="AN1276">
        <v>0</v>
      </c>
      <c r="AO1276">
        <v>999</v>
      </c>
      <c r="AQ1276">
        <v>2</v>
      </c>
      <c r="AS1276" t="s">
        <v>163</v>
      </c>
    </row>
    <row r="1277" spans="2:45">
      <c r="B1277" s="28" t="s">
        <v>2653</v>
      </c>
      <c r="C1277" s="21" t="s">
        <v>257</v>
      </c>
      <c r="D1277" s="22" t="s">
        <v>2654</v>
      </c>
      <c r="E1277" s="23">
        <v>0.4</v>
      </c>
      <c r="F1277" s="24">
        <v>0</v>
      </c>
      <c r="G1277" s="11">
        <v>0</v>
      </c>
      <c r="H1277" s="25" t="s">
        <v>163</v>
      </c>
      <c r="I1277" s="19">
        <v>0</v>
      </c>
      <c r="J1277" s="31">
        <v>0.25</v>
      </c>
      <c r="K1277" s="32">
        <v>0</v>
      </c>
      <c r="L1277" s="32">
        <v>0</v>
      </c>
      <c r="M1277" s="32">
        <v>0</v>
      </c>
      <c r="N1277" s="32">
        <v>0</v>
      </c>
      <c r="O1277" s="32">
        <v>0</v>
      </c>
      <c r="P1277" s="32">
        <v>0</v>
      </c>
      <c r="Q1277" s="32">
        <v>0</v>
      </c>
      <c r="R1277" s="32">
        <v>0</v>
      </c>
      <c r="S1277" s="32">
        <v>0</v>
      </c>
      <c r="AL1277" t="s">
        <v>309</v>
      </c>
      <c r="AM1277" t="s">
        <v>2655</v>
      </c>
      <c r="AN1277">
        <v>0</v>
      </c>
      <c r="AO1277">
        <v>999</v>
      </c>
      <c r="AQ1277">
        <v>2</v>
      </c>
      <c r="AS1277" t="s">
        <v>163</v>
      </c>
    </row>
    <row r="1278" spans="2:45">
      <c r="B1278" s="28" t="s">
        <v>2656</v>
      </c>
      <c r="C1278" s="21" t="s">
        <v>257</v>
      </c>
      <c r="D1278" s="22" t="s">
        <v>2657</v>
      </c>
      <c r="E1278" s="23">
        <v>0.4</v>
      </c>
      <c r="F1278" s="24">
        <v>0</v>
      </c>
      <c r="G1278" s="11">
        <v>0</v>
      </c>
      <c r="H1278" s="25" t="s">
        <v>163</v>
      </c>
      <c r="I1278" s="19">
        <v>0</v>
      </c>
      <c r="J1278" s="31">
        <v>0.25</v>
      </c>
      <c r="K1278" s="32">
        <v>0</v>
      </c>
      <c r="L1278" s="32">
        <v>0</v>
      </c>
      <c r="M1278" s="32">
        <v>0</v>
      </c>
      <c r="N1278" s="32">
        <v>0</v>
      </c>
      <c r="O1278" s="32">
        <v>0</v>
      </c>
      <c r="P1278" s="32">
        <v>0</v>
      </c>
      <c r="Q1278" s="32">
        <v>0</v>
      </c>
      <c r="R1278" s="32">
        <v>0</v>
      </c>
      <c r="S1278" s="32">
        <v>0</v>
      </c>
      <c r="AL1278" t="s">
        <v>309</v>
      </c>
      <c r="AM1278" t="s">
        <v>2658</v>
      </c>
      <c r="AN1278">
        <v>0</v>
      </c>
      <c r="AO1278">
        <v>999</v>
      </c>
      <c r="AQ1278">
        <v>2</v>
      </c>
      <c r="AS1278" t="s">
        <v>163</v>
      </c>
    </row>
    <row r="1279" spans="2:45">
      <c r="B1279" s="28" t="s">
        <v>2659</v>
      </c>
      <c r="C1279" s="21" t="s">
        <v>257</v>
      </c>
      <c r="D1279" s="22" t="s">
        <v>2660</v>
      </c>
      <c r="E1279" s="23">
        <v>0.4</v>
      </c>
      <c r="F1279" s="24">
        <v>0</v>
      </c>
      <c r="G1279" s="11">
        <v>0</v>
      </c>
      <c r="H1279" s="25" t="s">
        <v>163</v>
      </c>
      <c r="I1279" s="19">
        <v>0</v>
      </c>
      <c r="J1279" s="31">
        <v>0.25</v>
      </c>
      <c r="K1279" s="32">
        <v>0</v>
      </c>
      <c r="L1279" s="32">
        <v>0</v>
      </c>
      <c r="M1279" s="32">
        <v>0</v>
      </c>
      <c r="N1279" s="32">
        <v>0</v>
      </c>
      <c r="O1279" s="32">
        <v>0</v>
      </c>
      <c r="P1279" s="32">
        <v>0</v>
      </c>
      <c r="Q1279" s="32">
        <v>0</v>
      </c>
      <c r="R1279" s="32">
        <v>0</v>
      </c>
      <c r="S1279" s="32">
        <v>0</v>
      </c>
      <c r="AL1279" t="s">
        <v>309</v>
      </c>
      <c r="AM1279" t="s">
        <v>1458</v>
      </c>
      <c r="AN1279">
        <v>0</v>
      </c>
      <c r="AO1279">
        <v>999</v>
      </c>
      <c r="AQ1279">
        <v>2</v>
      </c>
      <c r="AS1279" t="s">
        <v>163</v>
      </c>
    </row>
    <row r="1280" spans="2:45">
      <c r="B1280" s="28" t="s">
        <v>2661</v>
      </c>
      <c r="C1280" s="21" t="s">
        <v>257</v>
      </c>
      <c r="D1280" s="22" t="s">
        <v>1690</v>
      </c>
      <c r="E1280" s="23">
        <v>0.4</v>
      </c>
      <c r="F1280" s="24">
        <v>0</v>
      </c>
      <c r="G1280" s="11">
        <v>0</v>
      </c>
      <c r="H1280" s="25" t="s">
        <v>163</v>
      </c>
      <c r="I1280" s="19">
        <v>0</v>
      </c>
      <c r="J1280" s="31">
        <v>0.25</v>
      </c>
      <c r="K1280" s="32">
        <v>0</v>
      </c>
      <c r="L1280" s="32">
        <v>0</v>
      </c>
      <c r="M1280" s="32">
        <v>0</v>
      </c>
      <c r="N1280" s="32">
        <v>0</v>
      </c>
      <c r="O1280" s="32">
        <v>0</v>
      </c>
      <c r="P1280" s="32">
        <v>0</v>
      </c>
      <c r="Q1280" s="32">
        <v>0</v>
      </c>
      <c r="R1280" s="32">
        <v>0</v>
      </c>
      <c r="S1280" s="32">
        <v>0</v>
      </c>
      <c r="AL1280" t="s">
        <v>309</v>
      </c>
      <c r="AM1280" t="s">
        <v>1463</v>
      </c>
      <c r="AN1280">
        <v>0</v>
      </c>
      <c r="AO1280">
        <v>999</v>
      </c>
      <c r="AQ1280">
        <v>2</v>
      </c>
      <c r="AS1280" t="s">
        <v>163</v>
      </c>
    </row>
    <row r="1281" spans="2:45">
      <c r="B1281" s="28" t="s">
        <v>2662</v>
      </c>
      <c r="C1281" s="21" t="s">
        <v>257</v>
      </c>
      <c r="D1281" s="22" t="s">
        <v>2663</v>
      </c>
      <c r="E1281" s="23">
        <v>0.4</v>
      </c>
      <c r="F1281" s="24">
        <v>0</v>
      </c>
      <c r="G1281" s="11">
        <v>0</v>
      </c>
      <c r="H1281" s="25" t="s">
        <v>163</v>
      </c>
      <c r="I1281" s="19">
        <v>0</v>
      </c>
      <c r="J1281" s="31">
        <v>0.25</v>
      </c>
      <c r="K1281" s="32">
        <v>0</v>
      </c>
      <c r="L1281" s="32">
        <v>0</v>
      </c>
      <c r="M1281" s="32">
        <v>0</v>
      </c>
      <c r="N1281" s="32">
        <v>0</v>
      </c>
      <c r="O1281" s="32">
        <v>0</v>
      </c>
      <c r="P1281" s="32">
        <v>0</v>
      </c>
      <c r="Q1281" s="32">
        <v>0</v>
      </c>
      <c r="R1281" s="32">
        <v>0</v>
      </c>
      <c r="S1281" s="32">
        <v>0</v>
      </c>
      <c r="AL1281" t="s">
        <v>309</v>
      </c>
      <c r="AM1281" t="s">
        <v>1466</v>
      </c>
      <c r="AN1281">
        <v>0</v>
      </c>
      <c r="AO1281">
        <v>999</v>
      </c>
      <c r="AQ1281">
        <v>2</v>
      </c>
      <c r="AS1281" t="s">
        <v>163</v>
      </c>
    </row>
    <row r="1282" spans="2:45">
      <c r="B1282" s="28" t="s">
        <v>2664</v>
      </c>
      <c r="C1282" s="21" t="s">
        <v>257</v>
      </c>
      <c r="D1282" s="22" t="s">
        <v>2665</v>
      </c>
      <c r="E1282" s="23">
        <v>0.4</v>
      </c>
      <c r="F1282" s="24">
        <v>0</v>
      </c>
      <c r="G1282" s="11">
        <v>0</v>
      </c>
      <c r="H1282" s="25" t="s">
        <v>163</v>
      </c>
      <c r="I1282" s="19">
        <v>0</v>
      </c>
      <c r="J1282" s="31">
        <v>0.25</v>
      </c>
      <c r="K1282" s="32">
        <v>0</v>
      </c>
      <c r="L1282" s="32">
        <v>0</v>
      </c>
      <c r="M1282" s="32">
        <v>0</v>
      </c>
      <c r="N1282" s="32">
        <v>0</v>
      </c>
      <c r="O1282" s="32">
        <v>0</v>
      </c>
      <c r="P1282" s="32">
        <v>0</v>
      </c>
      <c r="Q1282" s="32">
        <v>0</v>
      </c>
      <c r="R1282" s="32">
        <v>0</v>
      </c>
      <c r="S1282" s="32">
        <v>0</v>
      </c>
      <c r="AL1282" t="s">
        <v>309</v>
      </c>
      <c r="AM1282" t="s">
        <v>2666</v>
      </c>
      <c r="AN1282">
        <v>0</v>
      </c>
      <c r="AO1282">
        <v>999</v>
      </c>
      <c r="AQ1282">
        <v>2</v>
      </c>
      <c r="AS1282" t="s">
        <v>163</v>
      </c>
    </row>
    <row r="1283" spans="2:45">
      <c r="B1283" s="28" t="s">
        <v>2667</v>
      </c>
      <c r="C1283" s="21" t="s">
        <v>257</v>
      </c>
      <c r="D1283" s="22" t="s">
        <v>2668</v>
      </c>
      <c r="E1283" s="23">
        <v>0.4</v>
      </c>
      <c r="F1283" s="24">
        <v>0</v>
      </c>
      <c r="G1283" s="11">
        <v>0</v>
      </c>
      <c r="H1283" s="25" t="s">
        <v>163</v>
      </c>
      <c r="I1283" s="19">
        <v>0</v>
      </c>
      <c r="J1283" s="31">
        <v>0.25</v>
      </c>
      <c r="K1283" s="32">
        <v>0</v>
      </c>
      <c r="L1283" s="32">
        <v>0</v>
      </c>
      <c r="M1283" s="32">
        <v>0</v>
      </c>
      <c r="N1283" s="32">
        <v>0</v>
      </c>
      <c r="O1283" s="32">
        <v>0</v>
      </c>
      <c r="P1283" s="32">
        <v>0</v>
      </c>
      <c r="Q1283" s="32">
        <v>0</v>
      </c>
      <c r="R1283" s="32">
        <v>0</v>
      </c>
      <c r="S1283" s="32">
        <v>0</v>
      </c>
      <c r="AL1283" t="s">
        <v>309</v>
      </c>
      <c r="AM1283" t="s">
        <v>2669</v>
      </c>
      <c r="AN1283">
        <v>0</v>
      </c>
      <c r="AO1283">
        <v>999</v>
      </c>
      <c r="AQ1283">
        <v>2</v>
      </c>
      <c r="AS1283" t="s">
        <v>163</v>
      </c>
    </row>
    <row r="1284" spans="2:45">
      <c r="B1284" s="28" t="s">
        <v>2670</v>
      </c>
      <c r="C1284" s="21" t="s">
        <v>257</v>
      </c>
      <c r="D1284" s="22" t="s">
        <v>2671</v>
      </c>
      <c r="E1284" s="23">
        <v>0.4</v>
      </c>
      <c r="F1284" s="24">
        <v>0</v>
      </c>
      <c r="G1284" s="11">
        <v>0</v>
      </c>
      <c r="H1284" s="25" t="s">
        <v>163</v>
      </c>
      <c r="I1284" s="19">
        <v>0</v>
      </c>
      <c r="J1284" s="31">
        <v>0.25</v>
      </c>
      <c r="K1284" s="32">
        <v>0</v>
      </c>
      <c r="L1284" s="32">
        <v>0</v>
      </c>
      <c r="M1284" s="32">
        <v>0</v>
      </c>
      <c r="N1284" s="32">
        <v>0</v>
      </c>
      <c r="O1284" s="32">
        <v>0</v>
      </c>
      <c r="P1284" s="32">
        <v>0</v>
      </c>
      <c r="Q1284" s="32">
        <v>0</v>
      </c>
      <c r="R1284" s="32">
        <v>0</v>
      </c>
      <c r="S1284" s="32">
        <v>0</v>
      </c>
      <c r="AL1284" t="s">
        <v>309</v>
      </c>
      <c r="AM1284" t="s">
        <v>2672</v>
      </c>
      <c r="AN1284">
        <v>0</v>
      </c>
      <c r="AO1284">
        <v>999</v>
      </c>
      <c r="AQ1284">
        <v>2</v>
      </c>
      <c r="AS1284" t="s">
        <v>163</v>
      </c>
    </row>
    <row r="1285" spans="2:45">
      <c r="B1285" s="28" t="s">
        <v>2673</v>
      </c>
      <c r="C1285" s="21" t="s">
        <v>257</v>
      </c>
      <c r="D1285" s="22" t="s">
        <v>2674</v>
      </c>
      <c r="E1285" s="23">
        <v>0.4</v>
      </c>
      <c r="F1285" s="24">
        <v>0</v>
      </c>
      <c r="G1285" s="11">
        <v>0</v>
      </c>
      <c r="H1285" s="25" t="s">
        <v>163</v>
      </c>
      <c r="I1285" s="19">
        <v>0</v>
      </c>
      <c r="J1285" s="31">
        <v>0.25</v>
      </c>
      <c r="K1285" s="32">
        <v>0</v>
      </c>
      <c r="L1285" s="32">
        <v>0</v>
      </c>
      <c r="M1285" s="32">
        <v>0</v>
      </c>
      <c r="N1285" s="32">
        <v>0</v>
      </c>
      <c r="O1285" s="32">
        <v>0</v>
      </c>
      <c r="P1285" s="32">
        <v>0</v>
      </c>
      <c r="Q1285" s="32">
        <v>0</v>
      </c>
      <c r="R1285" s="32">
        <v>0</v>
      </c>
      <c r="S1285" s="32">
        <v>0</v>
      </c>
      <c r="AL1285" t="s">
        <v>309</v>
      </c>
      <c r="AM1285" t="s">
        <v>1471</v>
      </c>
      <c r="AN1285">
        <v>0</v>
      </c>
      <c r="AO1285">
        <v>999</v>
      </c>
      <c r="AQ1285">
        <v>2</v>
      </c>
      <c r="AS1285" t="s">
        <v>163</v>
      </c>
    </row>
    <row r="1286" spans="2:45">
      <c r="B1286" s="28" t="s">
        <v>2675</v>
      </c>
      <c r="C1286" s="21" t="s">
        <v>257</v>
      </c>
      <c r="D1286" s="22" t="s">
        <v>1701</v>
      </c>
      <c r="E1286" s="23">
        <v>0.4</v>
      </c>
      <c r="F1286" s="24">
        <v>0</v>
      </c>
      <c r="G1286" s="11">
        <v>0</v>
      </c>
      <c r="H1286" s="25" t="s">
        <v>163</v>
      </c>
      <c r="I1286" s="19">
        <v>0</v>
      </c>
      <c r="J1286" s="31">
        <v>0.25</v>
      </c>
      <c r="K1286" s="32">
        <v>0</v>
      </c>
      <c r="L1286" s="32">
        <v>0</v>
      </c>
      <c r="M1286" s="32">
        <v>0</v>
      </c>
      <c r="N1286" s="32">
        <v>0</v>
      </c>
      <c r="O1286" s="32">
        <v>0</v>
      </c>
      <c r="P1286" s="32">
        <v>0</v>
      </c>
      <c r="Q1286" s="32">
        <v>0</v>
      </c>
      <c r="R1286" s="32">
        <v>0</v>
      </c>
      <c r="S1286" s="32">
        <v>0</v>
      </c>
      <c r="AL1286" t="s">
        <v>309</v>
      </c>
      <c r="AM1286" t="s">
        <v>2676</v>
      </c>
      <c r="AN1286">
        <v>0</v>
      </c>
      <c r="AO1286">
        <v>999</v>
      </c>
      <c r="AQ1286">
        <v>2</v>
      </c>
      <c r="AS1286" t="s">
        <v>163</v>
      </c>
    </row>
    <row r="1287" spans="2:45">
      <c r="B1287" s="28" t="s">
        <v>2677</v>
      </c>
      <c r="C1287" s="21" t="s">
        <v>257</v>
      </c>
      <c r="D1287" s="22" t="s">
        <v>2678</v>
      </c>
      <c r="E1287" s="23">
        <v>0.4</v>
      </c>
      <c r="F1287" s="24">
        <v>0</v>
      </c>
      <c r="G1287" s="11">
        <v>0</v>
      </c>
      <c r="H1287" s="25" t="s">
        <v>163</v>
      </c>
      <c r="I1287" s="19">
        <v>0</v>
      </c>
      <c r="J1287" s="31">
        <v>0.25</v>
      </c>
      <c r="K1287" s="32">
        <v>0</v>
      </c>
      <c r="L1287" s="32">
        <v>0</v>
      </c>
      <c r="M1287" s="32">
        <v>0</v>
      </c>
      <c r="N1287" s="32">
        <v>0</v>
      </c>
      <c r="O1287" s="32">
        <v>0</v>
      </c>
      <c r="P1287" s="32">
        <v>0</v>
      </c>
      <c r="Q1287" s="32">
        <v>0</v>
      </c>
      <c r="R1287" s="32">
        <v>0</v>
      </c>
      <c r="S1287" s="32">
        <v>0</v>
      </c>
      <c r="AL1287" t="s">
        <v>309</v>
      </c>
      <c r="AM1287" t="s">
        <v>2679</v>
      </c>
      <c r="AN1287">
        <v>0</v>
      </c>
      <c r="AO1287">
        <v>999</v>
      </c>
      <c r="AQ1287">
        <v>2</v>
      </c>
      <c r="AS1287" t="s">
        <v>163</v>
      </c>
    </row>
    <row r="1288" spans="2:45">
      <c r="B1288" s="28" t="s">
        <v>2680</v>
      </c>
      <c r="C1288" s="21" t="s">
        <v>257</v>
      </c>
      <c r="D1288" s="22" t="s">
        <v>2681</v>
      </c>
      <c r="E1288" s="23">
        <v>0.4</v>
      </c>
      <c r="F1288" s="24">
        <v>0</v>
      </c>
      <c r="G1288" s="11">
        <v>0</v>
      </c>
      <c r="H1288" s="25" t="s">
        <v>163</v>
      </c>
      <c r="I1288" s="19">
        <v>0</v>
      </c>
      <c r="J1288" s="31">
        <v>0.25</v>
      </c>
      <c r="K1288" s="32">
        <v>0</v>
      </c>
      <c r="L1288" s="32">
        <v>0</v>
      </c>
      <c r="M1288" s="32">
        <v>0</v>
      </c>
      <c r="N1288" s="32">
        <v>0</v>
      </c>
      <c r="O1288" s="32">
        <v>0</v>
      </c>
      <c r="P1288" s="32">
        <v>0</v>
      </c>
      <c r="Q1288" s="32">
        <v>0</v>
      </c>
      <c r="R1288" s="32">
        <v>0</v>
      </c>
      <c r="S1288" s="32">
        <v>0</v>
      </c>
      <c r="AL1288" t="s">
        <v>309</v>
      </c>
      <c r="AM1288" t="s">
        <v>2682</v>
      </c>
      <c r="AN1288">
        <v>0</v>
      </c>
      <c r="AO1288">
        <v>999</v>
      </c>
      <c r="AQ1288">
        <v>2</v>
      </c>
      <c r="AS1288" t="s">
        <v>163</v>
      </c>
    </row>
    <row r="1289" spans="2:45">
      <c r="B1289" s="28" t="s">
        <v>2683</v>
      </c>
      <c r="C1289" s="21" t="s">
        <v>257</v>
      </c>
      <c r="D1289" s="22" t="s">
        <v>2684</v>
      </c>
      <c r="E1289" s="23">
        <v>0.4</v>
      </c>
      <c r="F1289" s="24">
        <v>0</v>
      </c>
      <c r="G1289" s="11">
        <v>0</v>
      </c>
      <c r="H1289" s="25" t="s">
        <v>163</v>
      </c>
      <c r="I1289" s="19">
        <v>0</v>
      </c>
      <c r="J1289" s="31">
        <v>0.25</v>
      </c>
      <c r="K1289" s="32">
        <v>0</v>
      </c>
      <c r="L1289" s="32">
        <v>0</v>
      </c>
      <c r="M1289" s="32">
        <v>0</v>
      </c>
      <c r="N1289" s="32">
        <v>0</v>
      </c>
      <c r="O1289" s="32">
        <v>0</v>
      </c>
      <c r="P1289" s="32">
        <v>0</v>
      </c>
      <c r="Q1289" s="32">
        <v>0</v>
      </c>
      <c r="R1289" s="32">
        <v>0</v>
      </c>
      <c r="S1289" s="32">
        <v>0</v>
      </c>
      <c r="AL1289" t="s">
        <v>309</v>
      </c>
      <c r="AM1289" t="s">
        <v>1057</v>
      </c>
      <c r="AN1289">
        <v>0</v>
      </c>
      <c r="AO1289">
        <v>999</v>
      </c>
      <c r="AQ1289">
        <v>2</v>
      </c>
      <c r="AS1289" t="s">
        <v>163</v>
      </c>
    </row>
    <row r="1290" spans="2:45">
      <c r="B1290" s="28" t="s">
        <v>2685</v>
      </c>
      <c r="C1290" s="21" t="s">
        <v>257</v>
      </c>
      <c r="D1290" s="22" t="s">
        <v>2686</v>
      </c>
      <c r="E1290" s="23">
        <v>0.4</v>
      </c>
      <c r="F1290" s="24">
        <v>0</v>
      </c>
      <c r="G1290" s="11">
        <v>0</v>
      </c>
      <c r="H1290" s="25" t="s">
        <v>163</v>
      </c>
      <c r="I1290" s="19">
        <v>0</v>
      </c>
      <c r="J1290" s="31">
        <v>0.25</v>
      </c>
      <c r="K1290" s="32">
        <v>0</v>
      </c>
      <c r="L1290" s="32">
        <v>0</v>
      </c>
      <c r="M1290" s="32">
        <v>0</v>
      </c>
      <c r="N1290" s="32">
        <v>0</v>
      </c>
      <c r="O1290" s="32">
        <v>0</v>
      </c>
      <c r="P1290" s="32">
        <v>0</v>
      </c>
      <c r="Q1290" s="32">
        <v>0</v>
      </c>
      <c r="R1290" s="32">
        <v>0</v>
      </c>
      <c r="S1290" s="32">
        <v>0</v>
      </c>
      <c r="AL1290" t="s">
        <v>309</v>
      </c>
      <c r="AM1290" t="s">
        <v>2687</v>
      </c>
      <c r="AN1290">
        <v>0</v>
      </c>
      <c r="AO1290">
        <v>999</v>
      </c>
      <c r="AQ1290">
        <v>2</v>
      </c>
      <c r="AS1290" t="s">
        <v>163</v>
      </c>
    </row>
    <row r="1291" spans="2:45">
      <c r="B1291" s="28" t="s">
        <v>2688</v>
      </c>
      <c r="C1291" s="21" t="s">
        <v>257</v>
      </c>
      <c r="D1291" s="22" t="s">
        <v>366</v>
      </c>
      <c r="E1291" s="23">
        <v>0.4</v>
      </c>
      <c r="F1291" s="24">
        <v>0</v>
      </c>
      <c r="G1291" s="11">
        <v>0</v>
      </c>
      <c r="H1291" s="25" t="s">
        <v>163</v>
      </c>
      <c r="I1291" s="19">
        <v>0</v>
      </c>
      <c r="J1291" s="31">
        <v>0.25</v>
      </c>
      <c r="K1291" s="32">
        <v>0</v>
      </c>
      <c r="L1291" s="32">
        <v>0</v>
      </c>
      <c r="M1291" s="32">
        <v>0</v>
      </c>
      <c r="N1291" s="32">
        <v>0</v>
      </c>
      <c r="O1291" s="32">
        <v>0</v>
      </c>
      <c r="P1291" s="32">
        <v>0</v>
      </c>
      <c r="Q1291" s="32">
        <v>0</v>
      </c>
      <c r="R1291" s="32">
        <v>0</v>
      </c>
      <c r="S1291" s="32">
        <v>0</v>
      </c>
      <c r="AL1291" t="s">
        <v>309</v>
      </c>
      <c r="AM1291" t="s">
        <v>1204</v>
      </c>
      <c r="AN1291">
        <v>0</v>
      </c>
      <c r="AO1291">
        <v>999</v>
      </c>
      <c r="AQ1291">
        <v>2</v>
      </c>
      <c r="AS1291" t="s">
        <v>163</v>
      </c>
    </row>
    <row r="1292" spans="2:45">
      <c r="B1292" s="28" t="s">
        <v>2689</v>
      </c>
      <c r="C1292" s="21" t="s">
        <v>257</v>
      </c>
      <c r="D1292" s="22" t="s">
        <v>2690</v>
      </c>
      <c r="E1292" s="23">
        <v>0.4</v>
      </c>
      <c r="F1292" s="24">
        <v>0</v>
      </c>
      <c r="G1292" s="11">
        <v>0</v>
      </c>
      <c r="H1292" s="25" t="s">
        <v>163</v>
      </c>
      <c r="I1292" s="19">
        <v>0</v>
      </c>
      <c r="J1292" s="31">
        <v>0.25</v>
      </c>
      <c r="K1292" s="32">
        <v>0</v>
      </c>
      <c r="L1292" s="32">
        <v>0</v>
      </c>
      <c r="M1292" s="32">
        <v>0</v>
      </c>
      <c r="N1292" s="32">
        <v>0</v>
      </c>
      <c r="O1292" s="32">
        <v>0</v>
      </c>
      <c r="P1292" s="32">
        <v>0</v>
      </c>
      <c r="Q1292" s="32">
        <v>0</v>
      </c>
      <c r="R1292" s="32">
        <v>0</v>
      </c>
      <c r="S1292" s="32">
        <v>0</v>
      </c>
      <c r="AL1292" t="s">
        <v>309</v>
      </c>
      <c r="AM1292" t="s">
        <v>2059</v>
      </c>
      <c r="AN1292">
        <v>0</v>
      </c>
      <c r="AO1292">
        <v>999</v>
      </c>
      <c r="AQ1292">
        <v>2</v>
      </c>
      <c r="AS1292" t="s">
        <v>163</v>
      </c>
    </row>
    <row r="1293" spans="2:45">
      <c r="B1293" s="28" t="s">
        <v>2691</v>
      </c>
      <c r="C1293" s="21" t="s">
        <v>257</v>
      </c>
      <c r="D1293" s="22" t="s">
        <v>2692</v>
      </c>
      <c r="E1293" s="23">
        <v>0.4</v>
      </c>
      <c r="F1293" s="24">
        <v>0</v>
      </c>
      <c r="G1293" s="11">
        <v>0</v>
      </c>
      <c r="H1293" s="25" t="s">
        <v>163</v>
      </c>
      <c r="I1293" s="19">
        <v>0</v>
      </c>
      <c r="J1293" s="31">
        <v>0.25</v>
      </c>
      <c r="K1293" s="32">
        <v>0</v>
      </c>
      <c r="L1293" s="32">
        <v>0</v>
      </c>
      <c r="M1293" s="32">
        <v>0</v>
      </c>
      <c r="N1293" s="32">
        <v>0</v>
      </c>
      <c r="O1293" s="32">
        <v>0</v>
      </c>
      <c r="P1293" s="32">
        <v>0</v>
      </c>
      <c r="Q1293" s="32">
        <v>0</v>
      </c>
      <c r="R1293" s="32">
        <v>0</v>
      </c>
      <c r="S1293" s="32">
        <v>0</v>
      </c>
      <c r="AL1293" t="s">
        <v>309</v>
      </c>
      <c r="AM1293" t="s">
        <v>2693</v>
      </c>
      <c r="AN1293">
        <v>0</v>
      </c>
      <c r="AO1293">
        <v>999</v>
      </c>
      <c r="AQ1293">
        <v>2</v>
      </c>
      <c r="AS1293" t="s">
        <v>163</v>
      </c>
    </row>
    <row r="1294" spans="2:45">
      <c r="B1294" s="28" t="s">
        <v>2694</v>
      </c>
      <c r="C1294" s="21" t="s">
        <v>257</v>
      </c>
      <c r="D1294" s="22" t="s">
        <v>2695</v>
      </c>
      <c r="E1294" s="23">
        <v>0.4</v>
      </c>
      <c r="F1294" s="24">
        <v>0</v>
      </c>
      <c r="G1294" s="11">
        <v>0</v>
      </c>
      <c r="H1294" s="25" t="s">
        <v>163</v>
      </c>
      <c r="I1294" s="19">
        <v>0</v>
      </c>
      <c r="J1294" s="31">
        <v>0.25</v>
      </c>
      <c r="K1294" s="32">
        <v>0</v>
      </c>
      <c r="L1294" s="32">
        <v>0</v>
      </c>
      <c r="M1294" s="32">
        <v>0</v>
      </c>
      <c r="N1294" s="32">
        <v>0</v>
      </c>
      <c r="O1294" s="32">
        <v>0</v>
      </c>
      <c r="P1294" s="32">
        <v>0</v>
      </c>
      <c r="Q1294" s="32">
        <v>0</v>
      </c>
      <c r="R1294" s="32">
        <v>0</v>
      </c>
      <c r="S1294" s="32">
        <v>0</v>
      </c>
      <c r="AL1294" t="s">
        <v>309</v>
      </c>
      <c r="AM1294" t="s">
        <v>2696</v>
      </c>
      <c r="AN1294">
        <v>0</v>
      </c>
      <c r="AO1294">
        <v>999</v>
      </c>
      <c r="AQ1294">
        <v>2</v>
      </c>
      <c r="AS1294" t="s">
        <v>163</v>
      </c>
    </row>
    <row r="1295" spans="2:45">
      <c r="B1295" s="28" t="s">
        <v>2697</v>
      </c>
      <c r="C1295" s="21" t="s">
        <v>257</v>
      </c>
      <c r="D1295" s="22" t="s">
        <v>2698</v>
      </c>
      <c r="E1295" s="23">
        <v>0.4</v>
      </c>
      <c r="F1295" s="24">
        <v>0</v>
      </c>
      <c r="G1295" s="11">
        <v>0</v>
      </c>
      <c r="H1295" s="25" t="s">
        <v>163</v>
      </c>
      <c r="I1295" s="19">
        <v>0</v>
      </c>
      <c r="J1295" s="31">
        <v>0.25</v>
      </c>
      <c r="K1295" s="32">
        <v>0</v>
      </c>
      <c r="L1295" s="32">
        <v>0</v>
      </c>
      <c r="M1295" s="32">
        <v>0</v>
      </c>
      <c r="N1295" s="32">
        <v>0</v>
      </c>
      <c r="O1295" s="32">
        <v>0</v>
      </c>
      <c r="P1295" s="32">
        <v>0</v>
      </c>
      <c r="Q1295" s="32">
        <v>0</v>
      </c>
      <c r="R1295" s="32">
        <v>0</v>
      </c>
      <c r="S1295" s="32">
        <v>0</v>
      </c>
      <c r="AL1295" t="s">
        <v>309</v>
      </c>
      <c r="AM1295" t="s">
        <v>2699</v>
      </c>
      <c r="AN1295">
        <v>0</v>
      </c>
      <c r="AO1295">
        <v>999</v>
      </c>
      <c r="AQ1295">
        <v>2</v>
      </c>
      <c r="AS1295" t="s">
        <v>163</v>
      </c>
    </row>
    <row r="1296" spans="2:45">
      <c r="B1296" s="28" t="s">
        <v>2700</v>
      </c>
      <c r="C1296" s="21" t="s">
        <v>257</v>
      </c>
      <c r="D1296" s="22" t="s">
        <v>2701</v>
      </c>
      <c r="E1296" s="23">
        <v>0.4</v>
      </c>
      <c r="F1296" s="24">
        <v>0</v>
      </c>
      <c r="G1296" s="11">
        <v>0</v>
      </c>
      <c r="H1296" s="25" t="s">
        <v>163</v>
      </c>
      <c r="I1296" s="19">
        <v>0</v>
      </c>
      <c r="J1296" s="31">
        <v>0.25</v>
      </c>
      <c r="K1296" s="32">
        <v>0</v>
      </c>
      <c r="L1296" s="32">
        <v>0</v>
      </c>
      <c r="M1296" s="32">
        <v>0</v>
      </c>
      <c r="N1296" s="32">
        <v>0</v>
      </c>
      <c r="O1296" s="32">
        <v>0</v>
      </c>
      <c r="P1296" s="32">
        <v>0</v>
      </c>
      <c r="Q1296" s="32">
        <v>0</v>
      </c>
      <c r="R1296" s="32">
        <v>0</v>
      </c>
      <c r="S1296" s="32">
        <v>0</v>
      </c>
      <c r="AL1296" t="s">
        <v>309</v>
      </c>
      <c r="AM1296" t="s">
        <v>439</v>
      </c>
      <c r="AN1296">
        <v>0</v>
      </c>
      <c r="AO1296">
        <v>999</v>
      </c>
      <c r="AQ1296">
        <v>2</v>
      </c>
      <c r="AS1296" t="s">
        <v>163</v>
      </c>
    </row>
    <row r="1297" spans="2:45">
      <c r="B1297" s="28" t="s">
        <v>2702</v>
      </c>
      <c r="C1297" s="21" t="s">
        <v>257</v>
      </c>
      <c r="D1297" s="22" t="s">
        <v>2703</v>
      </c>
      <c r="E1297" s="23">
        <v>0.4</v>
      </c>
      <c r="F1297" s="24">
        <v>0</v>
      </c>
      <c r="G1297" s="11">
        <v>0</v>
      </c>
      <c r="H1297" s="25" t="s">
        <v>163</v>
      </c>
      <c r="I1297" s="19">
        <v>0</v>
      </c>
      <c r="J1297" s="31">
        <v>0.25</v>
      </c>
      <c r="K1297" s="32">
        <v>0</v>
      </c>
      <c r="L1297" s="32">
        <v>0</v>
      </c>
      <c r="M1297" s="32">
        <v>0</v>
      </c>
      <c r="N1297" s="32">
        <v>0</v>
      </c>
      <c r="O1297" s="32">
        <v>0</v>
      </c>
      <c r="P1297" s="32">
        <v>0</v>
      </c>
      <c r="Q1297" s="32">
        <v>0</v>
      </c>
      <c r="R1297" s="32">
        <v>0</v>
      </c>
      <c r="S1297" s="32">
        <v>0</v>
      </c>
      <c r="AL1297" t="s">
        <v>309</v>
      </c>
      <c r="AM1297" t="s">
        <v>2704</v>
      </c>
      <c r="AN1297">
        <v>0</v>
      </c>
      <c r="AO1297">
        <v>999</v>
      </c>
      <c r="AQ1297">
        <v>2</v>
      </c>
      <c r="AS1297" t="s">
        <v>163</v>
      </c>
    </row>
    <row r="1298" spans="2:45">
      <c r="B1298" s="28" t="s">
        <v>2705</v>
      </c>
      <c r="C1298" s="21" t="s">
        <v>257</v>
      </c>
      <c r="D1298" s="22" t="s">
        <v>2706</v>
      </c>
      <c r="E1298" s="23">
        <v>0.4</v>
      </c>
      <c r="F1298" s="24">
        <v>0</v>
      </c>
      <c r="G1298" s="11">
        <v>0</v>
      </c>
      <c r="H1298" s="25" t="s">
        <v>163</v>
      </c>
      <c r="I1298" s="19">
        <v>0</v>
      </c>
      <c r="J1298" s="31">
        <v>0.25</v>
      </c>
      <c r="K1298" s="32">
        <v>0</v>
      </c>
      <c r="L1298" s="32">
        <v>0</v>
      </c>
      <c r="M1298" s="32">
        <v>0</v>
      </c>
      <c r="N1298" s="32">
        <v>0</v>
      </c>
      <c r="O1298" s="32">
        <v>0</v>
      </c>
      <c r="P1298" s="32">
        <v>0</v>
      </c>
      <c r="Q1298" s="32">
        <v>0</v>
      </c>
      <c r="R1298" s="32">
        <v>0</v>
      </c>
      <c r="S1298" s="32">
        <v>0</v>
      </c>
      <c r="AL1298" t="s">
        <v>309</v>
      </c>
      <c r="AM1298" t="s">
        <v>2707</v>
      </c>
      <c r="AN1298">
        <v>0</v>
      </c>
      <c r="AO1298">
        <v>999</v>
      </c>
      <c r="AQ1298">
        <v>2</v>
      </c>
      <c r="AS1298" t="s">
        <v>163</v>
      </c>
    </row>
    <row r="1299" spans="2:45">
      <c r="B1299" s="28" t="s">
        <v>2708</v>
      </c>
      <c r="C1299" s="21" t="s">
        <v>257</v>
      </c>
      <c r="D1299" s="22" t="s">
        <v>2709</v>
      </c>
      <c r="E1299" s="23">
        <v>0.4</v>
      </c>
      <c r="F1299" s="24">
        <v>0</v>
      </c>
      <c r="G1299" s="11">
        <v>0</v>
      </c>
      <c r="H1299" s="25" t="s">
        <v>163</v>
      </c>
      <c r="I1299" s="19">
        <v>0</v>
      </c>
      <c r="J1299" s="31">
        <v>0.25</v>
      </c>
      <c r="K1299" s="32">
        <v>0</v>
      </c>
      <c r="L1299" s="32">
        <v>0</v>
      </c>
      <c r="M1299" s="32">
        <v>0</v>
      </c>
      <c r="N1299" s="32">
        <v>0</v>
      </c>
      <c r="O1299" s="32">
        <v>0</v>
      </c>
      <c r="P1299" s="32">
        <v>0</v>
      </c>
      <c r="Q1299" s="32">
        <v>0</v>
      </c>
      <c r="R1299" s="32">
        <v>0</v>
      </c>
      <c r="S1299" s="32">
        <v>0</v>
      </c>
      <c r="AL1299" t="s">
        <v>309</v>
      </c>
      <c r="AM1299" t="s">
        <v>2710</v>
      </c>
      <c r="AN1299">
        <v>0</v>
      </c>
      <c r="AO1299">
        <v>999</v>
      </c>
      <c r="AQ1299">
        <v>2</v>
      </c>
      <c r="AS1299" t="s">
        <v>163</v>
      </c>
    </row>
    <row r="1300" spans="2:45">
      <c r="B1300" s="28" t="s">
        <v>2711</v>
      </c>
      <c r="C1300" s="21" t="s">
        <v>257</v>
      </c>
      <c r="D1300" s="22" t="s">
        <v>1036</v>
      </c>
      <c r="E1300" s="23">
        <v>0.4</v>
      </c>
      <c r="F1300" s="24">
        <v>0</v>
      </c>
      <c r="G1300" s="11">
        <v>0</v>
      </c>
      <c r="H1300" s="25" t="s">
        <v>163</v>
      </c>
      <c r="I1300" s="19">
        <v>0</v>
      </c>
      <c r="J1300" s="31">
        <v>0.25</v>
      </c>
      <c r="K1300" s="32">
        <v>0</v>
      </c>
      <c r="L1300" s="32">
        <v>0</v>
      </c>
      <c r="M1300" s="32">
        <v>0</v>
      </c>
      <c r="N1300" s="32">
        <v>0</v>
      </c>
      <c r="O1300" s="32">
        <v>0</v>
      </c>
      <c r="P1300" s="32">
        <v>0</v>
      </c>
      <c r="Q1300" s="32">
        <v>0</v>
      </c>
      <c r="R1300" s="32">
        <v>0</v>
      </c>
      <c r="S1300" s="32">
        <v>0</v>
      </c>
      <c r="AL1300" s="52" t="s">
        <v>321</v>
      </c>
      <c r="AM1300" t="s">
        <v>1803</v>
      </c>
      <c r="AN1300">
        <v>0</v>
      </c>
      <c r="AO1300">
        <v>5</v>
      </c>
      <c r="AQ1300">
        <v>1</v>
      </c>
      <c r="AS1300" s="52" t="s">
        <v>163</v>
      </c>
    </row>
    <row r="1301" spans="2:45">
      <c r="B1301" s="28" t="s">
        <v>2712</v>
      </c>
      <c r="C1301" s="21" t="s">
        <v>257</v>
      </c>
      <c r="D1301" s="22" t="s">
        <v>2713</v>
      </c>
      <c r="E1301" s="23">
        <v>0.4</v>
      </c>
      <c r="F1301" s="24">
        <v>0</v>
      </c>
      <c r="G1301" s="11">
        <v>0</v>
      </c>
      <c r="H1301" s="25" t="s">
        <v>163</v>
      </c>
      <c r="I1301" s="19">
        <v>0</v>
      </c>
      <c r="J1301" s="31">
        <v>0.25</v>
      </c>
      <c r="K1301" s="32">
        <v>0</v>
      </c>
      <c r="L1301" s="32">
        <v>0</v>
      </c>
      <c r="M1301" s="32">
        <v>0</v>
      </c>
      <c r="N1301" s="32">
        <v>0</v>
      </c>
      <c r="O1301" s="32">
        <v>0</v>
      </c>
      <c r="P1301" s="32">
        <v>0</v>
      </c>
      <c r="Q1301" s="32">
        <v>0</v>
      </c>
      <c r="R1301" s="32">
        <v>0</v>
      </c>
      <c r="S1301" s="32">
        <v>0</v>
      </c>
      <c r="AL1301" s="52" t="s">
        <v>321</v>
      </c>
      <c r="AM1301" t="s">
        <v>602</v>
      </c>
      <c r="AN1301">
        <v>0</v>
      </c>
      <c r="AO1301">
        <v>5</v>
      </c>
      <c r="AQ1301">
        <v>1</v>
      </c>
      <c r="AS1301" s="52" t="s">
        <v>163</v>
      </c>
    </row>
    <row r="1302" spans="2:45">
      <c r="B1302" s="28" t="s">
        <v>2714</v>
      </c>
      <c r="C1302" s="21" t="s">
        <v>257</v>
      </c>
      <c r="D1302" s="22" t="s">
        <v>2486</v>
      </c>
      <c r="E1302" s="23">
        <v>0.4</v>
      </c>
      <c r="F1302" s="24">
        <v>0</v>
      </c>
      <c r="G1302" s="11">
        <v>0</v>
      </c>
      <c r="H1302" s="25" t="s">
        <v>163</v>
      </c>
      <c r="I1302" s="19">
        <v>0</v>
      </c>
      <c r="J1302" s="31">
        <v>0.25</v>
      </c>
      <c r="K1302" s="32">
        <v>0</v>
      </c>
      <c r="L1302" s="32">
        <v>0</v>
      </c>
      <c r="M1302" s="32">
        <v>0</v>
      </c>
      <c r="N1302" s="32">
        <v>0</v>
      </c>
      <c r="O1302" s="32">
        <v>0</v>
      </c>
      <c r="P1302" s="32">
        <v>0</v>
      </c>
      <c r="Q1302" s="32">
        <v>0</v>
      </c>
      <c r="R1302" s="32">
        <v>0</v>
      </c>
      <c r="S1302" s="32">
        <v>0</v>
      </c>
      <c r="AL1302" s="52" t="s">
        <v>321</v>
      </c>
      <c r="AM1302" t="s">
        <v>2715</v>
      </c>
      <c r="AN1302">
        <v>0</v>
      </c>
      <c r="AO1302">
        <v>5</v>
      </c>
      <c r="AQ1302">
        <v>1</v>
      </c>
      <c r="AS1302" s="52" t="s">
        <v>163</v>
      </c>
    </row>
    <row r="1303" spans="2:45">
      <c r="B1303" s="28" t="s">
        <v>2716</v>
      </c>
      <c r="C1303" s="21" t="s">
        <v>257</v>
      </c>
      <c r="D1303" s="22" t="s">
        <v>1463</v>
      </c>
      <c r="E1303" s="23">
        <v>0.4</v>
      </c>
      <c r="F1303" s="24">
        <v>0</v>
      </c>
      <c r="G1303" s="11">
        <v>0</v>
      </c>
      <c r="H1303" s="25" t="s">
        <v>163</v>
      </c>
      <c r="I1303" s="19">
        <v>0</v>
      </c>
      <c r="J1303" s="31">
        <v>0.25</v>
      </c>
      <c r="K1303" s="32">
        <v>0</v>
      </c>
      <c r="L1303" s="32">
        <v>0</v>
      </c>
      <c r="M1303" s="32">
        <v>0</v>
      </c>
      <c r="N1303" s="32">
        <v>0</v>
      </c>
      <c r="O1303" s="32">
        <v>0</v>
      </c>
      <c r="P1303" s="32">
        <v>0</v>
      </c>
      <c r="Q1303" s="32">
        <v>0</v>
      </c>
      <c r="R1303" s="32">
        <v>0</v>
      </c>
      <c r="S1303" s="32">
        <v>0</v>
      </c>
      <c r="AL1303" s="52" t="s">
        <v>321</v>
      </c>
      <c r="AM1303" t="s">
        <v>2717</v>
      </c>
      <c r="AN1303">
        <v>0</v>
      </c>
      <c r="AO1303">
        <v>5</v>
      </c>
      <c r="AQ1303">
        <v>1</v>
      </c>
      <c r="AS1303" s="52" t="s">
        <v>163</v>
      </c>
    </row>
    <row r="1304" spans="2:45">
      <c r="B1304" s="28" t="s">
        <v>2718</v>
      </c>
      <c r="C1304" s="21" t="s">
        <v>257</v>
      </c>
      <c r="D1304" s="22" t="s">
        <v>2719</v>
      </c>
      <c r="E1304" s="23">
        <v>0.4</v>
      </c>
      <c r="F1304" s="24">
        <v>0</v>
      </c>
      <c r="G1304" s="11">
        <v>0</v>
      </c>
      <c r="H1304" s="25" t="s">
        <v>163</v>
      </c>
      <c r="I1304" s="19">
        <v>0</v>
      </c>
      <c r="J1304" s="31">
        <v>0.25</v>
      </c>
      <c r="K1304" s="32">
        <v>0</v>
      </c>
      <c r="L1304" s="32">
        <v>0</v>
      </c>
      <c r="M1304" s="32">
        <v>0</v>
      </c>
      <c r="N1304" s="32">
        <v>0</v>
      </c>
      <c r="O1304" s="32">
        <v>0</v>
      </c>
      <c r="P1304" s="32">
        <v>0</v>
      </c>
      <c r="Q1304" s="32">
        <v>0</v>
      </c>
      <c r="R1304" s="32">
        <v>0</v>
      </c>
      <c r="S1304" s="32">
        <v>0</v>
      </c>
      <c r="AL1304" s="52" t="s">
        <v>321</v>
      </c>
      <c r="AM1304" t="s">
        <v>791</v>
      </c>
      <c r="AN1304">
        <v>0</v>
      </c>
      <c r="AO1304">
        <v>5</v>
      </c>
      <c r="AQ1304">
        <v>1</v>
      </c>
      <c r="AS1304" s="52" t="s">
        <v>163</v>
      </c>
    </row>
    <row r="1305" spans="2:45">
      <c r="B1305" s="28" t="s">
        <v>2720</v>
      </c>
      <c r="C1305" s="21" t="s">
        <v>257</v>
      </c>
      <c r="D1305" s="22" t="s">
        <v>2721</v>
      </c>
      <c r="E1305" s="23">
        <v>0.4</v>
      </c>
      <c r="F1305" s="24">
        <v>0</v>
      </c>
      <c r="G1305" s="11">
        <v>0</v>
      </c>
      <c r="H1305" s="25" t="s">
        <v>163</v>
      </c>
      <c r="I1305" s="19">
        <v>0</v>
      </c>
      <c r="J1305" s="31">
        <v>0.25</v>
      </c>
      <c r="K1305" s="32">
        <v>0</v>
      </c>
      <c r="L1305" s="32">
        <v>0</v>
      </c>
      <c r="M1305" s="32">
        <v>0</v>
      </c>
      <c r="N1305" s="32">
        <v>0</v>
      </c>
      <c r="O1305" s="32">
        <v>0</v>
      </c>
      <c r="P1305" s="32">
        <v>0</v>
      </c>
      <c r="Q1305" s="32">
        <v>0</v>
      </c>
      <c r="R1305" s="32">
        <v>0</v>
      </c>
      <c r="S1305" s="32">
        <v>0</v>
      </c>
      <c r="AL1305" s="52" t="s">
        <v>325</v>
      </c>
      <c r="AM1305" t="s">
        <v>2722</v>
      </c>
      <c r="AN1305">
        <v>0</v>
      </c>
      <c r="AO1305">
        <v>10</v>
      </c>
      <c r="AQ1305">
        <v>2</v>
      </c>
      <c r="AS1305" s="52" t="s">
        <v>163</v>
      </c>
    </row>
    <row r="1306" spans="2:45">
      <c r="B1306" s="28" t="s">
        <v>2723</v>
      </c>
      <c r="C1306" s="21" t="s">
        <v>257</v>
      </c>
      <c r="D1306" s="22" t="s">
        <v>2724</v>
      </c>
      <c r="E1306" s="23">
        <v>0.4</v>
      </c>
      <c r="F1306" s="24">
        <v>0</v>
      </c>
      <c r="G1306" s="11">
        <v>0</v>
      </c>
      <c r="H1306" s="25" t="s">
        <v>163</v>
      </c>
      <c r="I1306" s="19">
        <v>0</v>
      </c>
      <c r="J1306" s="31">
        <v>0.25</v>
      </c>
      <c r="K1306" s="32">
        <v>0</v>
      </c>
      <c r="L1306" s="32">
        <v>0</v>
      </c>
      <c r="M1306" s="32">
        <v>0</v>
      </c>
      <c r="N1306" s="32">
        <v>0</v>
      </c>
      <c r="O1306" s="32">
        <v>0</v>
      </c>
      <c r="P1306" s="32">
        <v>0</v>
      </c>
      <c r="Q1306" s="32">
        <v>0</v>
      </c>
      <c r="R1306" s="32">
        <v>0</v>
      </c>
      <c r="S1306" s="32">
        <v>0</v>
      </c>
      <c r="AL1306" s="52" t="s">
        <v>325</v>
      </c>
      <c r="AM1306" t="s">
        <v>2722</v>
      </c>
      <c r="AN1306">
        <v>11</v>
      </c>
      <c r="AO1306">
        <v>999</v>
      </c>
      <c r="AQ1306">
        <v>1</v>
      </c>
      <c r="AS1306" s="52" t="s">
        <v>163</v>
      </c>
    </row>
    <row r="1307" spans="2:45">
      <c r="B1307" s="28" t="s">
        <v>2725</v>
      </c>
      <c r="C1307" s="21" t="s">
        <v>257</v>
      </c>
      <c r="D1307" s="22" t="s">
        <v>466</v>
      </c>
      <c r="E1307" s="23">
        <v>0.4</v>
      </c>
      <c r="F1307" s="24">
        <v>0</v>
      </c>
      <c r="G1307" s="11">
        <v>0</v>
      </c>
      <c r="H1307" s="25" t="s">
        <v>163</v>
      </c>
      <c r="I1307" s="19">
        <v>0</v>
      </c>
      <c r="J1307" s="31">
        <v>0.25</v>
      </c>
      <c r="K1307" s="32">
        <v>0</v>
      </c>
      <c r="L1307" s="32">
        <v>0</v>
      </c>
      <c r="M1307" s="32">
        <v>0</v>
      </c>
      <c r="N1307" s="32">
        <v>0</v>
      </c>
      <c r="O1307" s="32">
        <v>0</v>
      </c>
      <c r="P1307" s="32">
        <v>0</v>
      </c>
      <c r="Q1307" s="32">
        <v>0</v>
      </c>
      <c r="R1307" s="32">
        <v>0</v>
      </c>
      <c r="S1307" s="32">
        <v>0</v>
      </c>
      <c r="AL1307" s="52" t="s">
        <v>325</v>
      </c>
      <c r="AM1307" t="s">
        <v>2726</v>
      </c>
      <c r="AN1307">
        <v>0</v>
      </c>
      <c r="AO1307">
        <v>10</v>
      </c>
      <c r="AQ1307">
        <v>2</v>
      </c>
      <c r="AS1307" s="52" t="s">
        <v>163</v>
      </c>
    </row>
    <row r="1308" spans="2:45">
      <c r="B1308" s="28" t="s">
        <v>2727</v>
      </c>
      <c r="C1308" s="21" t="s">
        <v>257</v>
      </c>
      <c r="D1308" s="22" t="s">
        <v>2728</v>
      </c>
      <c r="E1308" s="23">
        <v>0.4</v>
      </c>
      <c r="F1308" s="24">
        <v>0</v>
      </c>
      <c r="G1308" s="11">
        <v>0</v>
      </c>
      <c r="H1308" s="25" t="s">
        <v>163</v>
      </c>
      <c r="I1308" s="19">
        <v>0</v>
      </c>
      <c r="J1308" s="31">
        <v>0.25</v>
      </c>
      <c r="K1308" s="32">
        <v>0</v>
      </c>
      <c r="L1308" s="32">
        <v>0</v>
      </c>
      <c r="M1308" s="32">
        <v>0</v>
      </c>
      <c r="N1308" s="32">
        <v>0</v>
      </c>
      <c r="O1308" s="32">
        <v>0</v>
      </c>
      <c r="P1308" s="32">
        <v>0</v>
      </c>
      <c r="Q1308" s="32">
        <v>0</v>
      </c>
      <c r="R1308" s="32">
        <v>0</v>
      </c>
      <c r="S1308" s="32">
        <v>0</v>
      </c>
      <c r="AL1308" s="52" t="s">
        <v>325</v>
      </c>
      <c r="AM1308" t="s">
        <v>2726</v>
      </c>
      <c r="AN1308">
        <v>11</v>
      </c>
      <c r="AO1308">
        <v>999</v>
      </c>
      <c r="AQ1308">
        <v>1</v>
      </c>
      <c r="AS1308" s="52" t="s">
        <v>163</v>
      </c>
    </row>
    <row r="1309" spans="2:45">
      <c r="B1309" s="28" t="s">
        <v>2729</v>
      </c>
      <c r="C1309" s="21" t="s">
        <v>257</v>
      </c>
      <c r="D1309" s="22" t="s">
        <v>2730</v>
      </c>
      <c r="E1309" s="23">
        <v>0.4</v>
      </c>
      <c r="F1309" s="24">
        <v>0</v>
      </c>
      <c r="G1309" s="11">
        <v>0</v>
      </c>
      <c r="H1309" s="25" t="s">
        <v>163</v>
      </c>
      <c r="I1309" s="19">
        <v>0</v>
      </c>
      <c r="J1309" s="31">
        <v>0.25</v>
      </c>
      <c r="K1309" s="32">
        <v>0</v>
      </c>
      <c r="L1309" s="32">
        <v>0</v>
      </c>
      <c r="M1309" s="32">
        <v>0</v>
      </c>
      <c r="N1309" s="32">
        <v>0</v>
      </c>
      <c r="O1309" s="32">
        <v>0</v>
      </c>
      <c r="P1309" s="32">
        <v>0</v>
      </c>
      <c r="Q1309" s="32">
        <v>0</v>
      </c>
      <c r="R1309" s="32">
        <v>0</v>
      </c>
      <c r="S1309" s="32">
        <v>0</v>
      </c>
      <c r="AL1309" s="52" t="s">
        <v>325</v>
      </c>
      <c r="AM1309" t="s">
        <v>2731</v>
      </c>
      <c r="AN1309">
        <v>0</v>
      </c>
      <c r="AO1309">
        <v>10</v>
      </c>
      <c r="AQ1309">
        <v>2</v>
      </c>
      <c r="AS1309" s="52" t="s">
        <v>163</v>
      </c>
    </row>
    <row r="1310" spans="2:45">
      <c r="B1310" s="28" t="s">
        <v>2732</v>
      </c>
      <c r="C1310" s="21" t="s">
        <v>257</v>
      </c>
      <c r="D1310" s="22" t="s">
        <v>2733</v>
      </c>
      <c r="E1310" s="23">
        <v>0.4</v>
      </c>
      <c r="F1310" s="24">
        <v>0</v>
      </c>
      <c r="G1310" s="11">
        <v>0</v>
      </c>
      <c r="H1310" s="25" t="s">
        <v>163</v>
      </c>
      <c r="I1310" s="19">
        <v>0</v>
      </c>
      <c r="J1310" s="31">
        <v>0.25</v>
      </c>
      <c r="K1310" s="32">
        <v>0</v>
      </c>
      <c r="L1310" s="32">
        <v>0</v>
      </c>
      <c r="M1310" s="32">
        <v>0</v>
      </c>
      <c r="N1310" s="32">
        <v>0</v>
      </c>
      <c r="O1310" s="32">
        <v>0</v>
      </c>
      <c r="P1310" s="32">
        <v>0</v>
      </c>
      <c r="Q1310" s="32">
        <v>0</v>
      </c>
      <c r="R1310" s="32">
        <v>0</v>
      </c>
      <c r="S1310" s="32">
        <v>0</v>
      </c>
      <c r="AL1310" s="52" t="s">
        <v>325</v>
      </c>
      <c r="AM1310" t="s">
        <v>2731</v>
      </c>
      <c r="AN1310">
        <v>11</v>
      </c>
      <c r="AO1310">
        <v>999</v>
      </c>
      <c r="AQ1310">
        <v>1</v>
      </c>
      <c r="AS1310" s="52" t="s">
        <v>163</v>
      </c>
    </row>
    <row r="1311" spans="2:45">
      <c r="B1311" s="28" t="s">
        <v>2734</v>
      </c>
      <c r="C1311" s="21" t="s">
        <v>257</v>
      </c>
      <c r="D1311" s="22" t="s">
        <v>1959</v>
      </c>
      <c r="E1311" s="23">
        <v>0.4</v>
      </c>
      <c r="F1311" s="24">
        <v>0</v>
      </c>
      <c r="G1311" s="11">
        <v>0</v>
      </c>
      <c r="H1311" s="25" t="s">
        <v>163</v>
      </c>
      <c r="I1311" s="19">
        <v>0</v>
      </c>
      <c r="J1311" s="31">
        <v>0.25</v>
      </c>
      <c r="K1311" s="32">
        <v>0</v>
      </c>
      <c r="L1311" s="32">
        <v>0</v>
      </c>
      <c r="M1311" s="32">
        <v>0</v>
      </c>
      <c r="N1311" s="32">
        <v>0</v>
      </c>
      <c r="O1311" s="32">
        <v>0</v>
      </c>
      <c r="P1311" s="32">
        <v>0</v>
      </c>
      <c r="Q1311" s="32">
        <v>0</v>
      </c>
      <c r="R1311" s="32">
        <v>0</v>
      </c>
      <c r="S1311" s="32">
        <v>0</v>
      </c>
      <c r="AL1311" s="52" t="s">
        <v>325</v>
      </c>
      <c r="AM1311" t="s">
        <v>1313</v>
      </c>
      <c r="AN1311">
        <v>0</v>
      </c>
      <c r="AO1311">
        <v>10</v>
      </c>
      <c r="AQ1311">
        <v>2</v>
      </c>
      <c r="AS1311" s="52" t="s">
        <v>163</v>
      </c>
    </row>
    <row r="1312" spans="2:45">
      <c r="B1312" s="28" t="s">
        <v>2735</v>
      </c>
      <c r="C1312" s="21" t="s">
        <v>257</v>
      </c>
      <c r="D1312" s="22" t="s">
        <v>2736</v>
      </c>
      <c r="E1312" s="23">
        <v>0.4</v>
      </c>
      <c r="F1312" s="24">
        <v>0</v>
      </c>
      <c r="G1312" s="11">
        <v>0</v>
      </c>
      <c r="H1312" s="25" t="s">
        <v>163</v>
      </c>
      <c r="I1312" s="19">
        <v>0</v>
      </c>
      <c r="J1312" s="31">
        <v>0.25</v>
      </c>
      <c r="K1312" s="32">
        <v>0</v>
      </c>
      <c r="L1312" s="32">
        <v>0</v>
      </c>
      <c r="M1312" s="32">
        <v>0</v>
      </c>
      <c r="N1312" s="32">
        <v>0</v>
      </c>
      <c r="O1312" s="32">
        <v>0</v>
      </c>
      <c r="P1312" s="32">
        <v>0</v>
      </c>
      <c r="Q1312" s="32">
        <v>0</v>
      </c>
      <c r="R1312" s="32">
        <v>0</v>
      </c>
      <c r="S1312" s="32">
        <v>0</v>
      </c>
      <c r="AL1312" s="52" t="s">
        <v>325</v>
      </c>
      <c r="AM1312" t="s">
        <v>1313</v>
      </c>
      <c r="AN1312">
        <v>11</v>
      </c>
      <c r="AO1312">
        <v>999</v>
      </c>
      <c r="AQ1312">
        <v>1</v>
      </c>
      <c r="AS1312" s="52" t="s">
        <v>163</v>
      </c>
    </row>
    <row r="1313" spans="2:45">
      <c r="B1313" s="28" t="s">
        <v>2737</v>
      </c>
      <c r="C1313" s="21" t="s">
        <v>257</v>
      </c>
      <c r="D1313" s="22" t="s">
        <v>436</v>
      </c>
      <c r="E1313" s="23">
        <v>0.4</v>
      </c>
      <c r="F1313" s="24">
        <v>0</v>
      </c>
      <c r="G1313" s="11">
        <v>0</v>
      </c>
      <c r="H1313" s="25" t="s">
        <v>163</v>
      </c>
      <c r="I1313" s="19">
        <v>0</v>
      </c>
      <c r="J1313" s="31">
        <v>0.25</v>
      </c>
      <c r="K1313" s="32">
        <v>0</v>
      </c>
      <c r="L1313" s="32">
        <v>0</v>
      </c>
      <c r="M1313" s="32">
        <v>0</v>
      </c>
      <c r="N1313" s="32">
        <v>0</v>
      </c>
      <c r="O1313" s="32">
        <v>0</v>
      </c>
      <c r="P1313" s="32">
        <v>0</v>
      </c>
      <c r="Q1313" s="32">
        <v>0</v>
      </c>
      <c r="R1313" s="32">
        <v>0</v>
      </c>
      <c r="S1313" s="32">
        <v>0</v>
      </c>
      <c r="AL1313" s="52" t="s">
        <v>325</v>
      </c>
      <c r="AM1313" t="s">
        <v>2738</v>
      </c>
      <c r="AN1313">
        <v>0</v>
      </c>
      <c r="AO1313">
        <v>10</v>
      </c>
      <c r="AQ1313">
        <v>2</v>
      </c>
      <c r="AS1313" s="52" t="s">
        <v>163</v>
      </c>
    </row>
    <row r="1314" spans="2:45">
      <c r="B1314" s="28" t="s">
        <v>2739</v>
      </c>
      <c r="C1314" s="21" t="s">
        <v>257</v>
      </c>
      <c r="D1314" s="22" t="s">
        <v>2740</v>
      </c>
      <c r="E1314" s="23">
        <v>0.4</v>
      </c>
      <c r="F1314" s="24">
        <v>0</v>
      </c>
      <c r="G1314" s="11">
        <v>0</v>
      </c>
      <c r="H1314" s="25" t="s">
        <v>163</v>
      </c>
      <c r="I1314" s="19">
        <v>0</v>
      </c>
      <c r="J1314" s="31">
        <v>0.25</v>
      </c>
      <c r="K1314" s="32">
        <v>0</v>
      </c>
      <c r="L1314" s="32">
        <v>0</v>
      </c>
      <c r="M1314" s="32">
        <v>0</v>
      </c>
      <c r="N1314" s="32">
        <v>0</v>
      </c>
      <c r="O1314" s="32">
        <v>0</v>
      </c>
      <c r="P1314" s="32">
        <v>0</v>
      </c>
      <c r="Q1314" s="32">
        <v>0</v>
      </c>
      <c r="R1314" s="32">
        <v>0</v>
      </c>
      <c r="S1314" s="32">
        <v>0</v>
      </c>
      <c r="AL1314" s="52" t="s">
        <v>325</v>
      </c>
      <c r="AM1314" t="s">
        <v>2738</v>
      </c>
      <c r="AN1314">
        <v>11</v>
      </c>
      <c r="AO1314">
        <v>999</v>
      </c>
      <c r="AQ1314">
        <v>1</v>
      </c>
      <c r="AS1314" s="52" t="s">
        <v>163</v>
      </c>
    </row>
    <row r="1315" spans="2:45">
      <c r="B1315" s="28" t="s">
        <v>2741</v>
      </c>
      <c r="C1315" s="21" t="s">
        <v>257</v>
      </c>
      <c r="D1315" s="22" t="s">
        <v>1282</v>
      </c>
      <c r="E1315" s="23">
        <v>0.4</v>
      </c>
      <c r="F1315" s="24">
        <v>0</v>
      </c>
      <c r="G1315" s="11">
        <v>0</v>
      </c>
      <c r="H1315" s="25" t="s">
        <v>163</v>
      </c>
      <c r="I1315" s="19">
        <v>0</v>
      </c>
      <c r="J1315" s="31">
        <v>0.25</v>
      </c>
      <c r="K1315" s="32">
        <v>0</v>
      </c>
      <c r="L1315" s="32">
        <v>0</v>
      </c>
      <c r="M1315" s="32">
        <v>0</v>
      </c>
      <c r="N1315" s="32">
        <v>0</v>
      </c>
      <c r="O1315" s="32">
        <v>0</v>
      </c>
      <c r="P1315" s="32">
        <v>0</v>
      </c>
      <c r="Q1315" s="32">
        <v>0</v>
      </c>
      <c r="R1315" s="32">
        <v>0</v>
      </c>
      <c r="S1315" s="32">
        <v>0</v>
      </c>
      <c r="AL1315" s="52" t="s">
        <v>325</v>
      </c>
      <c r="AM1315" t="s">
        <v>2742</v>
      </c>
      <c r="AN1315">
        <v>0</v>
      </c>
      <c r="AO1315">
        <v>10</v>
      </c>
      <c r="AQ1315">
        <v>2</v>
      </c>
      <c r="AS1315" s="52" t="s">
        <v>163</v>
      </c>
    </row>
    <row r="1316" spans="2:45">
      <c r="B1316" s="28" t="s">
        <v>2743</v>
      </c>
      <c r="C1316" s="21" t="s">
        <v>257</v>
      </c>
      <c r="D1316" s="22" t="s">
        <v>2744</v>
      </c>
      <c r="E1316" s="23">
        <v>0.4</v>
      </c>
      <c r="F1316" s="24">
        <v>0</v>
      </c>
      <c r="G1316" s="11">
        <v>0</v>
      </c>
      <c r="H1316" s="25" t="s">
        <v>163</v>
      </c>
      <c r="I1316" s="19">
        <v>0</v>
      </c>
      <c r="J1316" s="31">
        <v>0.25</v>
      </c>
      <c r="K1316" s="32">
        <v>0</v>
      </c>
      <c r="L1316" s="32">
        <v>0</v>
      </c>
      <c r="M1316" s="32">
        <v>0</v>
      </c>
      <c r="N1316" s="32">
        <v>0</v>
      </c>
      <c r="O1316" s="32">
        <v>0</v>
      </c>
      <c r="P1316" s="32">
        <v>0</v>
      </c>
      <c r="Q1316" s="32">
        <v>0</v>
      </c>
      <c r="R1316" s="32">
        <v>0</v>
      </c>
      <c r="S1316" s="32">
        <v>0</v>
      </c>
      <c r="AL1316" s="52" t="s">
        <v>325</v>
      </c>
      <c r="AM1316" t="s">
        <v>2742</v>
      </c>
      <c r="AN1316">
        <v>11</v>
      </c>
      <c r="AO1316">
        <v>999</v>
      </c>
      <c r="AQ1316">
        <v>1</v>
      </c>
      <c r="AS1316" s="52" t="s">
        <v>163</v>
      </c>
    </row>
    <row r="1317" spans="2:45">
      <c r="B1317" s="28" t="s">
        <v>2745</v>
      </c>
      <c r="C1317" s="21" t="s">
        <v>172</v>
      </c>
      <c r="D1317" s="22" t="s">
        <v>2746</v>
      </c>
      <c r="E1317" s="23">
        <v>0.25</v>
      </c>
      <c r="F1317" s="24">
        <v>0</v>
      </c>
      <c r="G1317" s="11">
        <v>0</v>
      </c>
      <c r="H1317" s="25" t="s">
        <v>163</v>
      </c>
      <c r="I1317" s="19">
        <v>0</v>
      </c>
      <c r="J1317" s="31">
        <v>0.2</v>
      </c>
      <c r="K1317" s="32">
        <v>0</v>
      </c>
      <c r="L1317" s="32">
        <v>0</v>
      </c>
      <c r="M1317" s="32">
        <v>0</v>
      </c>
      <c r="N1317" s="32">
        <v>0</v>
      </c>
      <c r="O1317" s="32">
        <v>0</v>
      </c>
      <c r="P1317" s="32">
        <v>0</v>
      </c>
      <c r="Q1317" s="32">
        <v>0</v>
      </c>
      <c r="R1317" s="32">
        <v>0</v>
      </c>
      <c r="S1317" s="32">
        <v>0</v>
      </c>
      <c r="AL1317" s="52" t="s">
        <v>325</v>
      </c>
      <c r="AM1317" t="s">
        <v>2089</v>
      </c>
      <c r="AN1317">
        <v>0</v>
      </c>
      <c r="AO1317">
        <v>10</v>
      </c>
      <c r="AQ1317">
        <v>2</v>
      </c>
      <c r="AS1317" s="52" t="s">
        <v>163</v>
      </c>
    </row>
    <row r="1318" spans="2:45">
      <c r="B1318" s="28" t="s">
        <v>2747</v>
      </c>
      <c r="C1318" s="21" t="s">
        <v>172</v>
      </c>
      <c r="D1318" s="22" t="s">
        <v>2748</v>
      </c>
      <c r="E1318" s="23">
        <v>0.25</v>
      </c>
      <c r="F1318" s="24">
        <v>0</v>
      </c>
      <c r="G1318" s="11">
        <v>0</v>
      </c>
      <c r="H1318" s="25" t="s">
        <v>163</v>
      </c>
      <c r="I1318" s="19">
        <v>0</v>
      </c>
      <c r="J1318" s="31">
        <v>0.2</v>
      </c>
      <c r="K1318" s="32">
        <v>0</v>
      </c>
      <c r="L1318" s="32">
        <v>0</v>
      </c>
      <c r="M1318" s="32">
        <v>0</v>
      </c>
      <c r="N1318" s="32">
        <v>0</v>
      </c>
      <c r="O1318" s="32">
        <v>0</v>
      </c>
      <c r="P1318" s="32">
        <v>0</v>
      </c>
      <c r="Q1318" s="32">
        <v>0</v>
      </c>
      <c r="R1318" s="32">
        <v>0</v>
      </c>
      <c r="S1318" s="32">
        <v>0</v>
      </c>
      <c r="AL1318" s="52" t="s">
        <v>325</v>
      </c>
      <c r="AM1318" t="s">
        <v>2089</v>
      </c>
      <c r="AN1318">
        <v>11</v>
      </c>
      <c r="AO1318">
        <v>999</v>
      </c>
      <c r="AQ1318">
        <v>1</v>
      </c>
      <c r="AS1318" s="52" t="s">
        <v>163</v>
      </c>
    </row>
    <row r="1319" spans="2:45">
      <c r="B1319" s="28" t="s">
        <v>2749</v>
      </c>
      <c r="C1319" s="21" t="s">
        <v>172</v>
      </c>
      <c r="D1319" s="22" t="s">
        <v>2750</v>
      </c>
      <c r="E1319" s="23">
        <v>0.25</v>
      </c>
      <c r="F1319" s="24">
        <v>0</v>
      </c>
      <c r="G1319" s="11">
        <v>0</v>
      </c>
      <c r="H1319" s="25" t="s">
        <v>163</v>
      </c>
      <c r="I1319" s="19">
        <v>0</v>
      </c>
      <c r="J1319" s="31">
        <v>0.2</v>
      </c>
      <c r="K1319" s="32">
        <v>0</v>
      </c>
      <c r="L1319" s="32">
        <v>0</v>
      </c>
      <c r="M1319" s="32">
        <v>0</v>
      </c>
      <c r="N1319" s="32">
        <v>0</v>
      </c>
      <c r="O1319" s="32">
        <v>0</v>
      </c>
      <c r="P1319" s="32">
        <v>0</v>
      </c>
      <c r="Q1319" s="32">
        <v>0</v>
      </c>
      <c r="R1319" s="32">
        <v>0</v>
      </c>
      <c r="S1319" s="32">
        <v>0</v>
      </c>
      <c r="AL1319" s="52" t="s">
        <v>325</v>
      </c>
      <c r="AM1319" t="s">
        <v>2751</v>
      </c>
      <c r="AN1319">
        <v>0</v>
      </c>
      <c r="AO1319">
        <v>10</v>
      </c>
      <c r="AQ1319">
        <v>2</v>
      </c>
      <c r="AS1319" s="52" t="s">
        <v>163</v>
      </c>
    </row>
    <row r="1320" spans="2:45">
      <c r="B1320" s="28" t="s">
        <v>2752</v>
      </c>
      <c r="C1320" s="21" t="s">
        <v>172</v>
      </c>
      <c r="D1320" s="22" t="s">
        <v>2753</v>
      </c>
      <c r="E1320" s="23">
        <v>0.25</v>
      </c>
      <c r="F1320" s="24">
        <v>0</v>
      </c>
      <c r="G1320" s="11">
        <v>0</v>
      </c>
      <c r="H1320" s="25" t="s">
        <v>163</v>
      </c>
      <c r="I1320" s="19">
        <v>0</v>
      </c>
      <c r="J1320" s="31">
        <v>0.2</v>
      </c>
      <c r="K1320" s="32">
        <v>0</v>
      </c>
      <c r="L1320" s="32">
        <v>0</v>
      </c>
      <c r="M1320" s="32">
        <v>0</v>
      </c>
      <c r="N1320" s="32">
        <v>0</v>
      </c>
      <c r="O1320" s="32">
        <v>0</v>
      </c>
      <c r="P1320" s="32">
        <v>0</v>
      </c>
      <c r="Q1320" s="32">
        <v>0</v>
      </c>
      <c r="R1320" s="32">
        <v>0</v>
      </c>
      <c r="S1320" s="32">
        <v>0</v>
      </c>
      <c r="AL1320" s="52" t="s">
        <v>325</v>
      </c>
      <c r="AM1320" t="s">
        <v>2751</v>
      </c>
      <c r="AN1320">
        <v>11</v>
      </c>
      <c r="AO1320">
        <v>999</v>
      </c>
      <c r="AQ1320">
        <v>1</v>
      </c>
      <c r="AS1320" s="52" t="s">
        <v>163</v>
      </c>
    </row>
    <row r="1321" spans="2:45">
      <c r="B1321" s="28" t="s">
        <v>2754</v>
      </c>
      <c r="C1321" s="21" t="s">
        <v>172</v>
      </c>
      <c r="D1321" s="22" t="s">
        <v>201</v>
      </c>
      <c r="E1321" s="23">
        <v>0.25</v>
      </c>
      <c r="F1321" s="24">
        <v>0</v>
      </c>
      <c r="G1321" s="11">
        <v>0</v>
      </c>
      <c r="H1321" s="25" t="s">
        <v>163</v>
      </c>
      <c r="I1321" s="19">
        <v>0</v>
      </c>
      <c r="J1321" s="31">
        <v>0.2</v>
      </c>
      <c r="K1321" s="32">
        <v>0</v>
      </c>
      <c r="L1321" s="32">
        <v>0</v>
      </c>
      <c r="M1321" s="32">
        <v>0</v>
      </c>
      <c r="N1321" s="32">
        <v>0</v>
      </c>
      <c r="O1321" s="32">
        <v>0</v>
      </c>
      <c r="P1321" s="32">
        <v>0</v>
      </c>
      <c r="Q1321" s="32">
        <v>0</v>
      </c>
      <c r="R1321" s="32">
        <v>0</v>
      </c>
      <c r="S1321" s="32">
        <v>0</v>
      </c>
      <c r="AL1321" s="52" t="s">
        <v>325</v>
      </c>
      <c r="AM1321" t="s">
        <v>211</v>
      </c>
      <c r="AN1321">
        <v>0</v>
      </c>
      <c r="AO1321">
        <v>10</v>
      </c>
      <c r="AQ1321">
        <v>2</v>
      </c>
      <c r="AS1321" s="52" t="s">
        <v>163</v>
      </c>
    </row>
    <row r="1322" spans="2:45">
      <c r="B1322" s="28" t="s">
        <v>2755</v>
      </c>
      <c r="C1322" s="21" t="s">
        <v>172</v>
      </c>
      <c r="D1322" s="22" t="s">
        <v>2756</v>
      </c>
      <c r="E1322" s="23">
        <v>0.25</v>
      </c>
      <c r="F1322" s="24">
        <v>0</v>
      </c>
      <c r="G1322" s="11">
        <v>0</v>
      </c>
      <c r="H1322" s="25" t="s">
        <v>163</v>
      </c>
      <c r="I1322" s="19">
        <v>0</v>
      </c>
      <c r="J1322" s="31">
        <v>0.2</v>
      </c>
      <c r="K1322" s="32">
        <v>0</v>
      </c>
      <c r="L1322" s="32">
        <v>0</v>
      </c>
      <c r="M1322" s="32">
        <v>0</v>
      </c>
      <c r="N1322" s="32">
        <v>0</v>
      </c>
      <c r="O1322" s="32">
        <v>0</v>
      </c>
      <c r="P1322" s="32">
        <v>0</v>
      </c>
      <c r="Q1322" s="32">
        <v>0</v>
      </c>
      <c r="R1322" s="32">
        <v>0</v>
      </c>
      <c r="S1322" s="32">
        <v>0</v>
      </c>
      <c r="AL1322" s="52" t="s">
        <v>325</v>
      </c>
      <c r="AM1322" t="s">
        <v>211</v>
      </c>
      <c r="AN1322">
        <v>11</v>
      </c>
      <c r="AO1322">
        <v>999</v>
      </c>
      <c r="AQ1322">
        <v>1</v>
      </c>
      <c r="AS1322" s="52" t="s">
        <v>163</v>
      </c>
    </row>
    <row r="1323" spans="2:45">
      <c r="B1323" s="28" t="s">
        <v>2757</v>
      </c>
      <c r="C1323" s="21" t="s">
        <v>172</v>
      </c>
      <c r="D1323" s="22" t="s">
        <v>2758</v>
      </c>
      <c r="E1323" s="23">
        <v>0.25</v>
      </c>
      <c r="F1323" s="24">
        <v>0</v>
      </c>
      <c r="G1323" s="11">
        <v>0</v>
      </c>
      <c r="H1323" s="25" t="s">
        <v>163</v>
      </c>
      <c r="I1323" s="19">
        <v>0</v>
      </c>
      <c r="J1323" s="31">
        <v>0.2</v>
      </c>
      <c r="K1323" s="32">
        <v>0</v>
      </c>
      <c r="L1323" s="32">
        <v>0</v>
      </c>
      <c r="M1323" s="32">
        <v>0</v>
      </c>
      <c r="N1323" s="32">
        <v>0</v>
      </c>
      <c r="O1323" s="32">
        <v>0</v>
      </c>
      <c r="P1323" s="32">
        <v>0</v>
      </c>
      <c r="Q1323" s="32">
        <v>0</v>
      </c>
      <c r="R1323" s="32">
        <v>0</v>
      </c>
      <c r="S1323" s="32">
        <v>0</v>
      </c>
      <c r="AL1323" s="52" t="s">
        <v>325</v>
      </c>
      <c r="AM1323" t="s">
        <v>2759</v>
      </c>
      <c r="AN1323">
        <v>0</v>
      </c>
      <c r="AO1323">
        <v>10</v>
      </c>
      <c r="AQ1323">
        <v>2</v>
      </c>
      <c r="AS1323" s="52" t="s">
        <v>163</v>
      </c>
    </row>
    <row r="1324" spans="2:45">
      <c r="B1324" s="28" t="s">
        <v>2760</v>
      </c>
      <c r="C1324" s="21" t="s">
        <v>172</v>
      </c>
      <c r="D1324" s="22" t="s">
        <v>1326</v>
      </c>
      <c r="E1324" s="23">
        <v>0.25</v>
      </c>
      <c r="F1324" s="24">
        <v>0</v>
      </c>
      <c r="G1324" s="11">
        <v>0</v>
      </c>
      <c r="H1324" s="25" t="s">
        <v>163</v>
      </c>
      <c r="I1324" s="19">
        <v>0</v>
      </c>
      <c r="J1324" s="31">
        <v>0.2</v>
      </c>
      <c r="K1324" s="32">
        <v>0</v>
      </c>
      <c r="L1324" s="32">
        <v>0</v>
      </c>
      <c r="M1324" s="32">
        <v>0</v>
      </c>
      <c r="N1324" s="32">
        <v>0</v>
      </c>
      <c r="O1324" s="32">
        <v>0</v>
      </c>
      <c r="P1324" s="32">
        <v>0</v>
      </c>
      <c r="Q1324" s="32">
        <v>0</v>
      </c>
      <c r="R1324" s="32">
        <v>0</v>
      </c>
      <c r="S1324" s="32">
        <v>0</v>
      </c>
      <c r="AL1324" s="52" t="s">
        <v>325</v>
      </c>
      <c r="AM1324" t="s">
        <v>2759</v>
      </c>
      <c r="AN1324">
        <v>11</v>
      </c>
      <c r="AO1324">
        <v>999</v>
      </c>
      <c r="AQ1324">
        <v>1</v>
      </c>
      <c r="AS1324" s="52" t="s">
        <v>163</v>
      </c>
    </row>
    <row r="1325" spans="2:45">
      <c r="B1325" s="28" t="s">
        <v>2761</v>
      </c>
      <c r="C1325" s="21" t="s">
        <v>172</v>
      </c>
      <c r="D1325" s="22" t="s">
        <v>2762</v>
      </c>
      <c r="E1325" s="23">
        <v>0.25</v>
      </c>
      <c r="F1325" s="24">
        <v>0</v>
      </c>
      <c r="G1325" s="11">
        <v>0</v>
      </c>
      <c r="H1325" s="25" t="s">
        <v>163</v>
      </c>
      <c r="I1325" s="19">
        <v>0</v>
      </c>
      <c r="J1325" s="31">
        <v>0.2</v>
      </c>
      <c r="K1325" s="32">
        <v>0</v>
      </c>
      <c r="L1325" s="32">
        <v>0</v>
      </c>
      <c r="M1325" s="32">
        <v>0</v>
      </c>
      <c r="N1325" s="32">
        <v>0</v>
      </c>
      <c r="O1325" s="32">
        <v>0</v>
      </c>
      <c r="P1325" s="32">
        <v>0</v>
      </c>
      <c r="Q1325" s="32">
        <v>0</v>
      </c>
      <c r="R1325" s="32">
        <v>0</v>
      </c>
      <c r="S1325" s="32">
        <v>0</v>
      </c>
      <c r="AL1325" s="52" t="s">
        <v>325</v>
      </c>
      <c r="AM1325" t="s">
        <v>312</v>
      </c>
      <c r="AN1325">
        <v>0</v>
      </c>
      <c r="AO1325">
        <v>10</v>
      </c>
      <c r="AQ1325">
        <v>2</v>
      </c>
      <c r="AS1325" s="52" t="s">
        <v>163</v>
      </c>
    </row>
    <row r="1326" spans="2:45">
      <c r="B1326" s="28" t="s">
        <v>2763</v>
      </c>
      <c r="C1326" s="21" t="s">
        <v>172</v>
      </c>
      <c r="D1326" s="22" t="s">
        <v>2764</v>
      </c>
      <c r="E1326" s="23">
        <v>0.25</v>
      </c>
      <c r="F1326" s="24">
        <v>0</v>
      </c>
      <c r="G1326" s="11">
        <v>0</v>
      </c>
      <c r="H1326" s="25" t="s">
        <v>163</v>
      </c>
      <c r="I1326" s="19">
        <v>0</v>
      </c>
      <c r="J1326" s="31">
        <v>0.2</v>
      </c>
      <c r="K1326" s="32">
        <v>0</v>
      </c>
      <c r="L1326" s="32">
        <v>0</v>
      </c>
      <c r="M1326" s="32">
        <v>0</v>
      </c>
      <c r="N1326" s="32">
        <v>0</v>
      </c>
      <c r="O1326" s="32">
        <v>0</v>
      </c>
      <c r="P1326" s="32">
        <v>0</v>
      </c>
      <c r="Q1326" s="32">
        <v>0</v>
      </c>
      <c r="R1326" s="32">
        <v>0</v>
      </c>
      <c r="S1326" s="32">
        <v>0</v>
      </c>
      <c r="AL1326" s="52" t="s">
        <v>325</v>
      </c>
      <c r="AM1326" t="s">
        <v>312</v>
      </c>
      <c r="AN1326">
        <v>11</v>
      </c>
      <c r="AO1326">
        <v>999</v>
      </c>
      <c r="AQ1326">
        <v>1</v>
      </c>
      <c r="AS1326" s="52" t="s">
        <v>163</v>
      </c>
    </row>
    <row r="1327" spans="2:45">
      <c r="B1327" s="28" t="s">
        <v>2765</v>
      </c>
      <c r="C1327" s="21" t="s">
        <v>172</v>
      </c>
      <c r="D1327" s="22" t="s">
        <v>1339</v>
      </c>
      <c r="E1327" s="23">
        <v>0.25</v>
      </c>
      <c r="F1327" s="24">
        <v>0</v>
      </c>
      <c r="G1327" s="11">
        <v>0</v>
      </c>
      <c r="H1327" s="25" t="s">
        <v>163</v>
      </c>
      <c r="I1327" s="19">
        <v>0</v>
      </c>
      <c r="J1327" s="31">
        <v>0.2</v>
      </c>
      <c r="K1327" s="32">
        <v>0</v>
      </c>
      <c r="L1327" s="32">
        <v>0</v>
      </c>
      <c r="M1327" s="32">
        <v>0</v>
      </c>
      <c r="N1327" s="32">
        <v>0</v>
      </c>
      <c r="O1327" s="32">
        <v>0</v>
      </c>
      <c r="P1327" s="32">
        <v>0</v>
      </c>
      <c r="Q1327" s="32">
        <v>0</v>
      </c>
      <c r="R1327" s="32">
        <v>0</v>
      </c>
      <c r="S1327" s="32">
        <v>0</v>
      </c>
      <c r="AL1327" s="52" t="s">
        <v>325</v>
      </c>
      <c r="AM1327" t="s">
        <v>2766</v>
      </c>
      <c r="AN1327">
        <v>0</v>
      </c>
      <c r="AO1327">
        <v>10</v>
      </c>
      <c r="AQ1327">
        <v>2</v>
      </c>
      <c r="AS1327" s="52" t="s">
        <v>163</v>
      </c>
    </row>
    <row r="1328" spans="2:45">
      <c r="B1328" s="28" t="s">
        <v>2767</v>
      </c>
      <c r="C1328" s="21" t="s">
        <v>172</v>
      </c>
      <c r="D1328" s="22" t="s">
        <v>2595</v>
      </c>
      <c r="E1328" s="23">
        <v>0.25</v>
      </c>
      <c r="F1328" s="24">
        <v>0</v>
      </c>
      <c r="G1328" s="11">
        <v>0</v>
      </c>
      <c r="H1328" s="25" t="s">
        <v>163</v>
      </c>
      <c r="I1328" s="19">
        <v>0</v>
      </c>
      <c r="J1328" s="31">
        <v>0.2</v>
      </c>
      <c r="K1328" s="32">
        <v>0</v>
      </c>
      <c r="L1328" s="32">
        <v>0</v>
      </c>
      <c r="M1328" s="32">
        <v>0</v>
      </c>
      <c r="N1328" s="32">
        <v>0</v>
      </c>
      <c r="O1328" s="32">
        <v>0</v>
      </c>
      <c r="P1328" s="32">
        <v>0</v>
      </c>
      <c r="Q1328" s="32">
        <v>0</v>
      </c>
      <c r="R1328" s="32">
        <v>0</v>
      </c>
      <c r="S1328" s="32">
        <v>0</v>
      </c>
      <c r="AL1328" s="52" t="s">
        <v>325</v>
      </c>
      <c r="AM1328" t="s">
        <v>2766</v>
      </c>
      <c r="AN1328">
        <v>11</v>
      </c>
      <c r="AO1328">
        <v>999</v>
      </c>
      <c r="AQ1328">
        <v>1</v>
      </c>
      <c r="AS1328" s="52" t="s">
        <v>163</v>
      </c>
    </row>
    <row r="1329" spans="2:45">
      <c r="B1329" s="28" t="s">
        <v>2768</v>
      </c>
      <c r="C1329" s="21" t="s">
        <v>172</v>
      </c>
      <c r="D1329" s="22" t="s">
        <v>2769</v>
      </c>
      <c r="E1329" s="23">
        <v>0.25</v>
      </c>
      <c r="F1329" s="24">
        <v>0</v>
      </c>
      <c r="G1329" s="11">
        <v>0</v>
      </c>
      <c r="H1329" s="25" t="s">
        <v>163</v>
      </c>
      <c r="I1329" s="19">
        <v>0</v>
      </c>
      <c r="J1329" s="31">
        <v>0.2</v>
      </c>
      <c r="K1329" s="32">
        <v>0</v>
      </c>
      <c r="L1329" s="32">
        <v>0</v>
      </c>
      <c r="M1329" s="32">
        <v>0</v>
      </c>
      <c r="N1329" s="32">
        <v>0</v>
      </c>
      <c r="O1329" s="32">
        <v>0</v>
      </c>
      <c r="P1329" s="32">
        <v>0</v>
      </c>
      <c r="Q1329" s="32">
        <v>0</v>
      </c>
      <c r="R1329" s="32">
        <v>0</v>
      </c>
      <c r="S1329" s="32">
        <v>0</v>
      </c>
      <c r="AL1329" s="52" t="s">
        <v>325</v>
      </c>
      <c r="AM1329" t="s">
        <v>2770</v>
      </c>
      <c r="AN1329">
        <v>0</v>
      </c>
      <c r="AO1329">
        <v>10</v>
      </c>
      <c r="AQ1329">
        <v>2</v>
      </c>
      <c r="AS1329" s="52" t="s">
        <v>163</v>
      </c>
    </row>
    <row r="1330" spans="2:45">
      <c r="B1330" s="28" t="s">
        <v>2771</v>
      </c>
      <c r="C1330" s="21" t="s">
        <v>172</v>
      </c>
      <c r="D1330" s="22" t="s">
        <v>225</v>
      </c>
      <c r="E1330" s="23">
        <v>0.25</v>
      </c>
      <c r="F1330" s="24">
        <v>0</v>
      </c>
      <c r="G1330" s="11">
        <v>0</v>
      </c>
      <c r="H1330" s="25" t="s">
        <v>163</v>
      </c>
      <c r="I1330" s="19">
        <v>0</v>
      </c>
      <c r="J1330" s="31">
        <v>0.2</v>
      </c>
      <c r="K1330" s="32">
        <v>0</v>
      </c>
      <c r="L1330" s="32">
        <v>0</v>
      </c>
      <c r="M1330" s="32">
        <v>0</v>
      </c>
      <c r="N1330" s="32">
        <v>0</v>
      </c>
      <c r="O1330" s="32">
        <v>0</v>
      </c>
      <c r="P1330" s="32">
        <v>0</v>
      </c>
      <c r="Q1330" s="32">
        <v>0</v>
      </c>
      <c r="R1330" s="32">
        <v>0</v>
      </c>
      <c r="S1330" s="32">
        <v>0</v>
      </c>
      <c r="AL1330" s="52" t="s">
        <v>325</v>
      </c>
      <c r="AM1330" t="s">
        <v>2770</v>
      </c>
      <c r="AN1330">
        <v>11</v>
      </c>
      <c r="AO1330">
        <v>999</v>
      </c>
      <c r="AQ1330">
        <v>1</v>
      </c>
      <c r="AS1330" s="52" t="s">
        <v>163</v>
      </c>
    </row>
    <row r="1331" spans="2:45">
      <c r="B1331" s="28" t="s">
        <v>2772</v>
      </c>
      <c r="C1331" s="21" t="s">
        <v>172</v>
      </c>
      <c r="D1331" s="22" t="s">
        <v>1568</v>
      </c>
      <c r="E1331" s="23">
        <v>0.25</v>
      </c>
      <c r="F1331" s="24">
        <v>0</v>
      </c>
      <c r="G1331" s="11">
        <v>0</v>
      </c>
      <c r="H1331" s="25" t="s">
        <v>163</v>
      </c>
      <c r="I1331" s="19">
        <v>0</v>
      </c>
      <c r="J1331" s="31">
        <v>0.2</v>
      </c>
      <c r="K1331" s="32">
        <v>0</v>
      </c>
      <c r="L1331" s="32">
        <v>0</v>
      </c>
      <c r="M1331" s="32">
        <v>0</v>
      </c>
      <c r="N1331" s="32">
        <v>0</v>
      </c>
      <c r="O1331" s="32">
        <v>0</v>
      </c>
      <c r="P1331" s="32">
        <v>0</v>
      </c>
      <c r="Q1331" s="32">
        <v>0</v>
      </c>
      <c r="R1331" s="32">
        <v>0</v>
      </c>
      <c r="S1331" s="32">
        <v>0</v>
      </c>
      <c r="AL1331" s="52" t="s">
        <v>325</v>
      </c>
      <c r="AM1331" t="s">
        <v>2773</v>
      </c>
      <c r="AN1331">
        <v>0</v>
      </c>
      <c r="AO1331">
        <v>10</v>
      </c>
      <c r="AQ1331">
        <v>2</v>
      </c>
      <c r="AS1331" s="52" t="s">
        <v>163</v>
      </c>
    </row>
    <row r="1332" spans="2:45">
      <c r="B1332" s="28" t="s">
        <v>2774</v>
      </c>
      <c r="C1332" s="21" t="s">
        <v>172</v>
      </c>
      <c r="D1332" s="22" t="s">
        <v>903</v>
      </c>
      <c r="E1332" s="23">
        <v>0.25</v>
      </c>
      <c r="F1332" s="24">
        <v>0</v>
      </c>
      <c r="G1332" s="11">
        <v>0</v>
      </c>
      <c r="H1332" s="25" t="s">
        <v>163</v>
      </c>
      <c r="I1332" s="19">
        <v>0</v>
      </c>
      <c r="J1332" s="31">
        <v>0.2</v>
      </c>
      <c r="K1332" s="32">
        <v>0</v>
      </c>
      <c r="L1332" s="32">
        <v>0</v>
      </c>
      <c r="M1332" s="32">
        <v>0</v>
      </c>
      <c r="N1332" s="32">
        <v>0</v>
      </c>
      <c r="O1332" s="32">
        <v>0</v>
      </c>
      <c r="P1332" s="32">
        <v>0</v>
      </c>
      <c r="Q1332" s="32">
        <v>0</v>
      </c>
      <c r="R1332" s="32">
        <v>0</v>
      </c>
      <c r="S1332" s="32">
        <v>0</v>
      </c>
      <c r="AL1332" s="52" t="s">
        <v>325</v>
      </c>
      <c r="AM1332" t="s">
        <v>2773</v>
      </c>
      <c r="AN1332">
        <v>11</v>
      </c>
      <c r="AO1332">
        <v>999</v>
      </c>
      <c r="AQ1332">
        <v>1</v>
      </c>
      <c r="AS1332" s="52" t="s">
        <v>163</v>
      </c>
    </row>
    <row r="1333" spans="2:45">
      <c r="B1333" s="28" t="s">
        <v>2775</v>
      </c>
      <c r="C1333" s="21" t="s">
        <v>172</v>
      </c>
      <c r="D1333" s="22" t="s">
        <v>2776</v>
      </c>
      <c r="E1333" s="23">
        <v>0.25</v>
      </c>
      <c r="F1333" s="24">
        <v>0</v>
      </c>
      <c r="G1333" s="11">
        <v>0</v>
      </c>
      <c r="H1333" s="25" t="s">
        <v>163</v>
      </c>
      <c r="I1333" s="19">
        <v>0</v>
      </c>
      <c r="J1333" s="31">
        <v>0.2</v>
      </c>
      <c r="K1333" s="32">
        <v>0</v>
      </c>
      <c r="L1333" s="32">
        <v>0</v>
      </c>
      <c r="M1333" s="32">
        <v>0</v>
      </c>
      <c r="N1333" s="32">
        <v>0</v>
      </c>
      <c r="O1333" s="32">
        <v>0</v>
      </c>
      <c r="P1333" s="32">
        <v>0</v>
      </c>
      <c r="Q1333" s="32">
        <v>0</v>
      </c>
      <c r="R1333" s="32">
        <v>0</v>
      </c>
      <c r="S1333" s="32">
        <v>0</v>
      </c>
      <c r="AL1333" s="52" t="s">
        <v>325</v>
      </c>
      <c r="AM1333" t="s">
        <v>2777</v>
      </c>
      <c r="AN1333">
        <v>0</v>
      </c>
      <c r="AO1333">
        <v>10</v>
      </c>
      <c r="AQ1333">
        <v>2</v>
      </c>
      <c r="AS1333" s="52" t="s">
        <v>163</v>
      </c>
    </row>
    <row r="1334" spans="2:45">
      <c r="B1334" s="28" t="s">
        <v>2778</v>
      </c>
      <c r="C1334" s="21" t="s">
        <v>172</v>
      </c>
      <c r="D1334" s="22" t="s">
        <v>2779</v>
      </c>
      <c r="E1334" s="23">
        <v>0.25</v>
      </c>
      <c r="F1334" s="24">
        <v>0</v>
      </c>
      <c r="G1334" s="11">
        <v>0</v>
      </c>
      <c r="H1334" s="25" t="s">
        <v>163</v>
      </c>
      <c r="I1334" s="19">
        <v>0</v>
      </c>
      <c r="J1334" s="31">
        <v>0.2</v>
      </c>
      <c r="K1334" s="32">
        <v>0</v>
      </c>
      <c r="L1334" s="32">
        <v>0</v>
      </c>
      <c r="M1334" s="32">
        <v>0</v>
      </c>
      <c r="N1334" s="32">
        <v>0</v>
      </c>
      <c r="O1334" s="32">
        <v>0</v>
      </c>
      <c r="P1334" s="32">
        <v>0</v>
      </c>
      <c r="Q1334" s="32">
        <v>0</v>
      </c>
      <c r="R1334" s="32">
        <v>0</v>
      </c>
      <c r="S1334" s="32">
        <v>0</v>
      </c>
      <c r="AL1334" s="52" t="s">
        <v>325</v>
      </c>
      <c r="AM1334" t="s">
        <v>2777</v>
      </c>
      <c r="AN1334">
        <v>11</v>
      </c>
      <c r="AO1334">
        <v>999</v>
      </c>
      <c r="AQ1334">
        <v>1</v>
      </c>
      <c r="AS1334" s="52" t="s">
        <v>163</v>
      </c>
    </row>
    <row r="1335" spans="2:45">
      <c r="B1335" s="28" t="s">
        <v>2780</v>
      </c>
      <c r="C1335" s="21" t="s">
        <v>172</v>
      </c>
      <c r="D1335" s="22" t="s">
        <v>2781</v>
      </c>
      <c r="E1335" s="23">
        <v>0.25</v>
      </c>
      <c r="F1335" s="24">
        <v>0</v>
      </c>
      <c r="G1335" s="11">
        <v>0</v>
      </c>
      <c r="H1335" s="25" t="s">
        <v>163</v>
      </c>
      <c r="I1335" s="19">
        <v>0</v>
      </c>
      <c r="J1335" s="31">
        <v>0.2</v>
      </c>
      <c r="K1335" s="32">
        <v>0</v>
      </c>
      <c r="L1335" s="32">
        <v>0</v>
      </c>
      <c r="M1335" s="32">
        <v>0</v>
      </c>
      <c r="N1335" s="32">
        <v>0</v>
      </c>
      <c r="O1335" s="32">
        <v>0</v>
      </c>
      <c r="P1335" s="32">
        <v>0</v>
      </c>
      <c r="Q1335" s="32">
        <v>0</v>
      </c>
      <c r="R1335" s="32">
        <v>0</v>
      </c>
      <c r="S1335" s="32">
        <v>0</v>
      </c>
      <c r="AL1335" s="52" t="s">
        <v>325</v>
      </c>
      <c r="AM1335" t="s">
        <v>2782</v>
      </c>
      <c r="AN1335">
        <v>0</v>
      </c>
      <c r="AO1335">
        <v>10</v>
      </c>
      <c r="AQ1335">
        <v>2</v>
      </c>
      <c r="AS1335" s="52" t="s">
        <v>163</v>
      </c>
    </row>
    <row r="1336" spans="2:45">
      <c r="B1336" s="28" t="s">
        <v>2783</v>
      </c>
      <c r="C1336" s="21" t="s">
        <v>172</v>
      </c>
      <c r="D1336" s="22" t="s">
        <v>934</v>
      </c>
      <c r="E1336" s="23">
        <v>0.25</v>
      </c>
      <c r="F1336" s="24">
        <v>0</v>
      </c>
      <c r="G1336" s="11">
        <v>0</v>
      </c>
      <c r="H1336" s="25" t="s">
        <v>163</v>
      </c>
      <c r="I1336" s="19">
        <v>0</v>
      </c>
      <c r="J1336" s="31">
        <v>0.2</v>
      </c>
      <c r="K1336" s="32">
        <v>0</v>
      </c>
      <c r="L1336" s="32">
        <v>0</v>
      </c>
      <c r="M1336" s="32">
        <v>0</v>
      </c>
      <c r="N1336" s="32">
        <v>0</v>
      </c>
      <c r="O1336" s="32">
        <v>0</v>
      </c>
      <c r="P1336" s="32">
        <v>0</v>
      </c>
      <c r="Q1336" s="32">
        <v>0</v>
      </c>
      <c r="R1336" s="32">
        <v>0</v>
      </c>
      <c r="S1336" s="32">
        <v>0</v>
      </c>
      <c r="AL1336" s="52" t="s">
        <v>325</v>
      </c>
      <c r="AM1336" t="s">
        <v>2782</v>
      </c>
      <c r="AN1336">
        <v>11</v>
      </c>
      <c r="AO1336">
        <v>999</v>
      </c>
      <c r="AQ1336">
        <v>1</v>
      </c>
      <c r="AS1336" s="52" t="s">
        <v>163</v>
      </c>
    </row>
    <row r="1337" spans="2:45">
      <c r="B1337" s="28" t="s">
        <v>2784</v>
      </c>
      <c r="C1337" s="21" t="s">
        <v>172</v>
      </c>
      <c r="D1337" s="22" t="s">
        <v>492</v>
      </c>
      <c r="E1337" s="23">
        <v>0.25</v>
      </c>
      <c r="F1337" s="24">
        <v>0</v>
      </c>
      <c r="G1337" s="11">
        <v>0</v>
      </c>
      <c r="H1337" s="25" t="s">
        <v>163</v>
      </c>
      <c r="I1337" s="19">
        <v>0</v>
      </c>
      <c r="J1337" s="31">
        <v>0.2</v>
      </c>
      <c r="K1337" s="32">
        <v>0</v>
      </c>
      <c r="L1337" s="32">
        <v>0</v>
      </c>
      <c r="M1337" s="32">
        <v>0</v>
      </c>
      <c r="N1337" s="32">
        <v>0</v>
      </c>
      <c r="O1337" s="32">
        <v>0</v>
      </c>
      <c r="P1337" s="32">
        <v>0</v>
      </c>
      <c r="Q1337" s="32">
        <v>0</v>
      </c>
      <c r="R1337" s="32">
        <v>0</v>
      </c>
      <c r="S1337" s="32">
        <v>0</v>
      </c>
      <c r="AL1337" s="52" t="s">
        <v>325</v>
      </c>
      <c r="AM1337" t="s">
        <v>2785</v>
      </c>
      <c r="AN1337">
        <v>0</v>
      </c>
      <c r="AO1337">
        <v>10</v>
      </c>
      <c r="AQ1337">
        <v>2</v>
      </c>
      <c r="AS1337" s="52" t="s">
        <v>163</v>
      </c>
    </row>
    <row r="1338" spans="2:45">
      <c r="B1338" s="28" t="s">
        <v>2786</v>
      </c>
      <c r="C1338" s="21" t="s">
        <v>172</v>
      </c>
      <c r="D1338" s="22" t="s">
        <v>2787</v>
      </c>
      <c r="E1338" s="23">
        <v>0.25</v>
      </c>
      <c r="F1338" s="24">
        <v>0</v>
      </c>
      <c r="G1338" s="11">
        <v>0</v>
      </c>
      <c r="H1338" s="25" t="s">
        <v>163</v>
      </c>
      <c r="I1338" s="19">
        <v>0</v>
      </c>
      <c r="J1338" s="31">
        <v>0.2</v>
      </c>
      <c r="K1338" s="32">
        <v>0</v>
      </c>
      <c r="L1338" s="32">
        <v>0</v>
      </c>
      <c r="M1338" s="32">
        <v>0</v>
      </c>
      <c r="N1338" s="32">
        <v>0</v>
      </c>
      <c r="O1338" s="32">
        <v>0</v>
      </c>
      <c r="P1338" s="32">
        <v>0</v>
      </c>
      <c r="Q1338" s="32">
        <v>0</v>
      </c>
      <c r="R1338" s="32">
        <v>0</v>
      </c>
      <c r="S1338" s="32">
        <v>0</v>
      </c>
      <c r="AL1338" s="52" t="s">
        <v>325</v>
      </c>
      <c r="AM1338" t="s">
        <v>2785</v>
      </c>
      <c r="AN1338">
        <v>11</v>
      </c>
      <c r="AO1338">
        <v>999</v>
      </c>
      <c r="AQ1338">
        <v>1</v>
      </c>
      <c r="AS1338" s="52" t="s">
        <v>163</v>
      </c>
    </row>
    <row r="1339" spans="2:45">
      <c r="B1339" s="28" t="s">
        <v>2788</v>
      </c>
      <c r="C1339" s="21" t="s">
        <v>172</v>
      </c>
      <c r="D1339" s="22" t="s">
        <v>2789</v>
      </c>
      <c r="E1339" s="23">
        <v>0.25</v>
      </c>
      <c r="F1339" s="24">
        <v>0</v>
      </c>
      <c r="G1339" s="11">
        <v>0</v>
      </c>
      <c r="H1339" s="25" t="s">
        <v>163</v>
      </c>
      <c r="I1339" s="19">
        <v>0</v>
      </c>
      <c r="J1339" s="31">
        <v>0.2</v>
      </c>
      <c r="K1339" s="32">
        <v>0</v>
      </c>
      <c r="L1339" s="32">
        <v>0</v>
      </c>
      <c r="M1339" s="32">
        <v>0</v>
      </c>
      <c r="N1339" s="32">
        <v>0</v>
      </c>
      <c r="O1339" s="32">
        <v>0</v>
      </c>
      <c r="P1339" s="32">
        <v>0</v>
      </c>
      <c r="Q1339" s="32">
        <v>0</v>
      </c>
      <c r="R1339" s="32">
        <v>0</v>
      </c>
      <c r="S1339" s="32">
        <v>0</v>
      </c>
      <c r="AL1339" s="52" t="s">
        <v>325</v>
      </c>
      <c r="AM1339" t="s">
        <v>1849</v>
      </c>
      <c r="AN1339">
        <v>0</v>
      </c>
      <c r="AO1339">
        <v>10</v>
      </c>
      <c r="AQ1339">
        <v>2</v>
      </c>
      <c r="AS1339" s="52" t="s">
        <v>163</v>
      </c>
    </row>
    <row r="1340" spans="2:45">
      <c r="B1340" s="28" t="s">
        <v>2790</v>
      </c>
      <c r="C1340" s="21" t="s">
        <v>172</v>
      </c>
      <c r="D1340" s="22" t="s">
        <v>2791</v>
      </c>
      <c r="E1340" s="23">
        <v>0.25</v>
      </c>
      <c r="F1340" s="24">
        <v>0</v>
      </c>
      <c r="G1340" s="11">
        <v>0</v>
      </c>
      <c r="H1340" s="25" t="s">
        <v>163</v>
      </c>
      <c r="I1340" s="19">
        <v>0</v>
      </c>
      <c r="J1340" s="31">
        <v>0.2</v>
      </c>
      <c r="K1340" s="32">
        <v>0</v>
      </c>
      <c r="L1340" s="32">
        <v>0</v>
      </c>
      <c r="M1340" s="32">
        <v>0</v>
      </c>
      <c r="N1340" s="32">
        <v>0</v>
      </c>
      <c r="O1340" s="32">
        <v>0</v>
      </c>
      <c r="P1340" s="32">
        <v>0</v>
      </c>
      <c r="Q1340" s="32">
        <v>0</v>
      </c>
      <c r="R1340" s="32">
        <v>0</v>
      </c>
      <c r="S1340" s="32">
        <v>0</v>
      </c>
      <c r="AL1340" s="52" t="s">
        <v>325</v>
      </c>
      <c r="AM1340" t="s">
        <v>1849</v>
      </c>
      <c r="AN1340">
        <v>11</v>
      </c>
      <c r="AO1340">
        <v>999</v>
      </c>
      <c r="AQ1340">
        <v>1</v>
      </c>
      <c r="AS1340" s="52" t="s">
        <v>163</v>
      </c>
    </row>
    <row r="1341" spans="2:45">
      <c r="B1341" s="28" t="s">
        <v>2792</v>
      </c>
      <c r="C1341" s="21" t="s">
        <v>172</v>
      </c>
      <c r="D1341" s="22" t="s">
        <v>2793</v>
      </c>
      <c r="E1341" s="23">
        <v>0.25</v>
      </c>
      <c r="F1341" s="24">
        <v>0</v>
      </c>
      <c r="G1341" s="11">
        <v>0</v>
      </c>
      <c r="H1341" s="25" t="s">
        <v>163</v>
      </c>
      <c r="I1341" s="19">
        <v>0</v>
      </c>
      <c r="J1341" s="31">
        <v>0.2</v>
      </c>
      <c r="K1341" s="32">
        <v>0</v>
      </c>
      <c r="L1341" s="32">
        <v>0</v>
      </c>
      <c r="M1341" s="32">
        <v>0</v>
      </c>
      <c r="N1341" s="32">
        <v>0</v>
      </c>
      <c r="O1341" s="32">
        <v>0</v>
      </c>
      <c r="P1341" s="32">
        <v>0</v>
      </c>
      <c r="Q1341" s="32">
        <v>0</v>
      </c>
      <c r="R1341" s="32">
        <v>0</v>
      </c>
      <c r="S1341" s="32">
        <v>0</v>
      </c>
      <c r="AL1341" s="52" t="s">
        <v>325</v>
      </c>
      <c r="AM1341" t="s">
        <v>2794</v>
      </c>
      <c r="AN1341">
        <v>0</v>
      </c>
      <c r="AO1341">
        <v>10</v>
      </c>
      <c r="AQ1341">
        <v>2</v>
      </c>
      <c r="AS1341" s="52" t="s">
        <v>163</v>
      </c>
    </row>
    <row r="1342" spans="2:45">
      <c r="B1342" s="28" t="s">
        <v>2795</v>
      </c>
      <c r="C1342" s="21" t="s">
        <v>172</v>
      </c>
      <c r="D1342" s="22" t="s">
        <v>288</v>
      </c>
      <c r="E1342" s="23">
        <v>0.25</v>
      </c>
      <c r="F1342" s="24">
        <v>0</v>
      </c>
      <c r="G1342" s="11">
        <v>0</v>
      </c>
      <c r="H1342" s="25" t="s">
        <v>163</v>
      </c>
      <c r="I1342" s="19">
        <v>0</v>
      </c>
      <c r="J1342" s="31">
        <v>0.2</v>
      </c>
      <c r="K1342" s="32">
        <v>0</v>
      </c>
      <c r="L1342" s="32">
        <v>0</v>
      </c>
      <c r="M1342" s="32">
        <v>0</v>
      </c>
      <c r="N1342" s="32">
        <v>0</v>
      </c>
      <c r="O1342" s="32">
        <v>0</v>
      </c>
      <c r="P1342" s="32">
        <v>0</v>
      </c>
      <c r="Q1342" s="32">
        <v>0</v>
      </c>
      <c r="R1342" s="32">
        <v>0</v>
      </c>
      <c r="S1342" s="32">
        <v>0</v>
      </c>
      <c r="AL1342" s="52" t="s">
        <v>325</v>
      </c>
      <c r="AM1342" t="s">
        <v>2794</v>
      </c>
      <c r="AN1342">
        <v>11</v>
      </c>
      <c r="AO1342">
        <v>999</v>
      </c>
      <c r="AQ1342">
        <v>1</v>
      </c>
      <c r="AS1342" s="52" t="s">
        <v>163</v>
      </c>
    </row>
    <row r="1343" spans="2:45">
      <c r="B1343" s="28" t="s">
        <v>2796</v>
      </c>
      <c r="C1343" s="21" t="s">
        <v>172</v>
      </c>
      <c r="D1343" s="22" t="s">
        <v>2797</v>
      </c>
      <c r="E1343" s="23">
        <v>0.25</v>
      </c>
      <c r="F1343" s="24">
        <v>0</v>
      </c>
      <c r="G1343" s="11">
        <v>0</v>
      </c>
      <c r="H1343" s="25" t="s">
        <v>163</v>
      </c>
      <c r="I1343" s="19">
        <v>0</v>
      </c>
      <c r="J1343" s="31">
        <v>0.2</v>
      </c>
      <c r="K1343" s="32">
        <v>0</v>
      </c>
      <c r="L1343" s="32">
        <v>0</v>
      </c>
      <c r="M1343" s="32">
        <v>0</v>
      </c>
      <c r="N1343" s="32">
        <v>0</v>
      </c>
      <c r="O1343" s="32">
        <v>0</v>
      </c>
      <c r="P1343" s="32">
        <v>0</v>
      </c>
      <c r="Q1343" s="32">
        <v>0</v>
      </c>
      <c r="R1343" s="32">
        <v>0</v>
      </c>
      <c r="S1343" s="32">
        <v>0</v>
      </c>
      <c r="AL1343" s="52" t="s">
        <v>325</v>
      </c>
      <c r="AM1343" t="s">
        <v>913</v>
      </c>
      <c r="AN1343">
        <v>0</v>
      </c>
      <c r="AO1343">
        <v>10</v>
      </c>
      <c r="AQ1343">
        <v>2</v>
      </c>
      <c r="AS1343" s="52" t="s">
        <v>163</v>
      </c>
    </row>
    <row r="1344" spans="2:45">
      <c r="B1344" s="28" t="s">
        <v>2798</v>
      </c>
      <c r="C1344" s="21" t="s">
        <v>172</v>
      </c>
      <c r="D1344" s="22" t="s">
        <v>400</v>
      </c>
      <c r="E1344" s="23">
        <v>0.25</v>
      </c>
      <c r="F1344" s="24">
        <v>0</v>
      </c>
      <c r="G1344" s="11">
        <v>0</v>
      </c>
      <c r="H1344" s="25" t="s">
        <v>163</v>
      </c>
      <c r="I1344" s="19">
        <v>0</v>
      </c>
      <c r="J1344" s="31">
        <v>0.2</v>
      </c>
      <c r="K1344" s="32">
        <v>0</v>
      </c>
      <c r="L1344" s="32">
        <v>0</v>
      </c>
      <c r="M1344" s="32">
        <v>0</v>
      </c>
      <c r="N1344" s="32">
        <v>0</v>
      </c>
      <c r="O1344" s="32">
        <v>0</v>
      </c>
      <c r="P1344" s="32">
        <v>0</v>
      </c>
      <c r="Q1344" s="32">
        <v>0</v>
      </c>
      <c r="R1344" s="32">
        <v>0</v>
      </c>
      <c r="S1344" s="32">
        <v>0</v>
      </c>
      <c r="AL1344" s="52" t="s">
        <v>325</v>
      </c>
      <c r="AM1344" t="s">
        <v>913</v>
      </c>
      <c r="AN1344">
        <v>11</v>
      </c>
      <c r="AO1344">
        <v>999</v>
      </c>
      <c r="AQ1344">
        <v>1</v>
      </c>
      <c r="AS1344" s="52" t="s">
        <v>163</v>
      </c>
    </row>
    <row r="1345" spans="2:45">
      <c r="B1345" s="28" t="s">
        <v>2799</v>
      </c>
      <c r="C1345" s="21" t="s">
        <v>172</v>
      </c>
      <c r="D1345" s="22" t="s">
        <v>2800</v>
      </c>
      <c r="E1345" s="23">
        <v>0.25</v>
      </c>
      <c r="F1345" s="24">
        <v>0</v>
      </c>
      <c r="G1345" s="11">
        <v>0</v>
      </c>
      <c r="H1345" s="25" t="s">
        <v>163</v>
      </c>
      <c r="I1345" s="19">
        <v>0</v>
      </c>
      <c r="J1345" s="31">
        <v>0.2</v>
      </c>
      <c r="K1345" s="32">
        <v>0</v>
      </c>
      <c r="L1345" s="32">
        <v>0</v>
      </c>
      <c r="M1345" s="32">
        <v>0</v>
      </c>
      <c r="N1345" s="32">
        <v>0</v>
      </c>
      <c r="O1345" s="32">
        <v>0</v>
      </c>
      <c r="P1345" s="32">
        <v>0</v>
      </c>
      <c r="Q1345" s="32">
        <v>0</v>
      </c>
      <c r="R1345" s="32">
        <v>0</v>
      </c>
      <c r="S1345" s="32">
        <v>0</v>
      </c>
      <c r="AL1345" s="52" t="s">
        <v>325</v>
      </c>
      <c r="AM1345" t="s">
        <v>2801</v>
      </c>
      <c r="AN1345">
        <v>0</v>
      </c>
      <c r="AO1345">
        <v>10</v>
      </c>
      <c r="AQ1345">
        <v>2</v>
      </c>
      <c r="AS1345" s="52" t="s">
        <v>163</v>
      </c>
    </row>
    <row r="1346" spans="2:45">
      <c r="B1346" s="28" t="s">
        <v>2802</v>
      </c>
      <c r="C1346" s="21" t="s">
        <v>172</v>
      </c>
      <c r="D1346" s="22" t="s">
        <v>2803</v>
      </c>
      <c r="E1346" s="23">
        <v>0.25</v>
      </c>
      <c r="F1346" s="24">
        <v>0</v>
      </c>
      <c r="G1346" s="11">
        <v>0</v>
      </c>
      <c r="H1346" s="25" t="s">
        <v>163</v>
      </c>
      <c r="I1346" s="19">
        <v>0</v>
      </c>
      <c r="J1346" s="31">
        <v>0.2</v>
      </c>
      <c r="K1346" s="32">
        <v>0</v>
      </c>
      <c r="L1346" s="32">
        <v>0</v>
      </c>
      <c r="M1346" s="32">
        <v>0</v>
      </c>
      <c r="N1346" s="32">
        <v>0</v>
      </c>
      <c r="O1346" s="32">
        <v>0</v>
      </c>
      <c r="P1346" s="32">
        <v>0</v>
      </c>
      <c r="Q1346" s="32">
        <v>0</v>
      </c>
      <c r="R1346" s="32">
        <v>0</v>
      </c>
      <c r="S1346" s="32">
        <v>0</v>
      </c>
      <c r="AL1346" s="52" t="s">
        <v>325</v>
      </c>
      <c r="AM1346" t="s">
        <v>2801</v>
      </c>
      <c r="AN1346">
        <v>11</v>
      </c>
      <c r="AO1346">
        <v>999</v>
      </c>
      <c r="AQ1346">
        <v>1</v>
      </c>
      <c r="AS1346" s="52" t="s">
        <v>163</v>
      </c>
    </row>
    <row r="1347" spans="2:45">
      <c r="B1347" s="28" t="s">
        <v>2804</v>
      </c>
      <c r="C1347" s="21" t="s">
        <v>172</v>
      </c>
      <c r="D1347" s="22" t="s">
        <v>2805</v>
      </c>
      <c r="E1347" s="23">
        <v>0.25</v>
      </c>
      <c r="F1347" s="24">
        <v>0</v>
      </c>
      <c r="G1347" s="11">
        <v>0</v>
      </c>
      <c r="H1347" s="25" t="s">
        <v>163</v>
      </c>
      <c r="I1347" s="19">
        <v>0</v>
      </c>
      <c r="J1347" s="31">
        <v>0.2</v>
      </c>
      <c r="K1347" s="32">
        <v>0</v>
      </c>
      <c r="L1347" s="32">
        <v>0</v>
      </c>
      <c r="M1347" s="32">
        <v>0</v>
      </c>
      <c r="N1347" s="32">
        <v>0</v>
      </c>
      <c r="O1347" s="32">
        <v>0</v>
      </c>
      <c r="P1347" s="32">
        <v>0</v>
      </c>
      <c r="Q1347" s="32">
        <v>0</v>
      </c>
      <c r="R1347" s="32">
        <v>0</v>
      </c>
      <c r="S1347" s="32">
        <v>0</v>
      </c>
      <c r="AL1347" s="52" t="s">
        <v>325</v>
      </c>
      <c r="AM1347" t="s">
        <v>2806</v>
      </c>
      <c r="AN1347">
        <v>0</v>
      </c>
      <c r="AO1347">
        <v>10</v>
      </c>
      <c r="AQ1347">
        <v>2</v>
      </c>
      <c r="AS1347" s="52" t="s">
        <v>163</v>
      </c>
    </row>
    <row r="1348" spans="2:45">
      <c r="B1348" s="28" t="s">
        <v>2807</v>
      </c>
      <c r="C1348" s="21" t="s">
        <v>172</v>
      </c>
      <c r="D1348" s="22" t="s">
        <v>314</v>
      </c>
      <c r="E1348" s="23">
        <v>0.25</v>
      </c>
      <c r="F1348" s="24">
        <v>0</v>
      </c>
      <c r="G1348" s="11">
        <v>0</v>
      </c>
      <c r="H1348" s="25" t="s">
        <v>163</v>
      </c>
      <c r="I1348" s="19">
        <v>0</v>
      </c>
      <c r="J1348" s="31">
        <v>0.2</v>
      </c>
      <c r="K1348" s="32">
        <v>0</v>
      </c>
      <c r="L1348" s="32">
        <v>0</v>
      </c>
      <c r="M1348" s="32">
        <v>0</v>
      </c>
      <c r="N1348" s="32">
        <v>0</v>
      </c>
      <c r="O1348" s="32">
        <v>0</v>
      </c>
      <c r="P1348" s="32">
        <v>0</v>
      </c>
      <c r="Q1348" s="32">
        <v>0</v>
      </c>
      <c r="R1348" s="32">
        <v>0</v>
      </c>
      <c r="S1348" s="32">
        <v>0</v>
      </c>
      <c r="AL1348" s="52" t="s">
        <v>325</v>
      </c>
      <c r="AM1348" t="s">
        <v>2806</v>
      </c>
      <c r="AN1348">
        <v>11</v>
      </c>
      <c r="AO1348">
        <v>999</v>
      </c>
      <c r="AQ1348">
        <v>1</v>
      </c>
      <c r="AS1348" s="52" t="s">
        <v>163</v>
      </c>
    </row>
    <row r="1349" spans="2:45">
      <c r="B1349" s="28" t="s">
        <v>2808</v>
      </c>
      <c r="C1349" s="21" t="s">
        <v>172</v>
      </c>
      <c r="D1349" s="22" t="s">
        <v>2809</v>
      </c>
      <c r="E1349" s="23">
        <v>0.25</v>
      </c>
      <c r="F1349" s="24">
        <v>0</v>
      </c>
      <c r="G1349" s="11">
        <v>0</v>
      </c>
      <c r="H1349" s="25" t="s">
        <v>163</v>
      </c>
      <c r="I1349" s="19">
        <v>0</v>
      </c>
      <c r="J1349" s="31">
        <v>0.2</v>
      </c>
      <c r="K1349" s="32">
        <v>0</v>
      </c>
      <c r="L1349" s="32">
        <v>0</v>
      </c>
      <c r="M1349" s="32">
        <v>0</v>
      </c>
      <c r="N1349" s="32">
        <v>0</v>
      </c>
      <c r="O1349" s="32">
        <v>0</v>
      </c>
      <c r="P1349" s="32">
        <v>0</v>
      </c>
      <c r="Q1349" s="32">
        <v>0</v>
      </c>
      <c r="R1349" s="32">
        <v>0</v>
      </c>
      <c r="S1349" s="32">
        <v>0</v>
      </c>
      <c r="AL1349" s="52" t="s">
        <v>325</v>
      </c>
      <c r="AM1349" t="s">
        <v>2810</v>
      </c>
      <c r="AN1349">
        <v>0</v>
      </c>
      <c r="AO1349">
        <v>10</v>
      </c>
      <c r="AQ1349">
        <v>2</v>
      </c>
      <c r="AS1349" s="52" t="s">
        <v>163</v>
      </c>
    </row>
    <row r="1350" spans="2:45">
      <c r="B1350" s="28" t="s">
        <v>2811</v>
      </c>
      <c r="C1350" s="21" t="s">
        <v>172</v>
      </c>
      <c r="D1350" s="22" t="s">
        <v>2812</v>
      </c>
      <c r="E1350" s="23">
        <v>0.25</v>
      </c>
      <c r="F1350" s="24">
        <v>0</v>
      </c>
      <c r="G1350" s="11">
        <v>0</v>
      </c>
      <c r="H1350" s="25" t="s">
        <v>163</v>
      </c>
      <c r="I1350" s="19">
        <v>0</v>
      </c>
      <c r="J1350" s="31">
        <v>0.2</v>
      </c>
      <c r="K1350" s="32">
        <v>0</v>
      </c>
      <c r="L1350" s="32">
        <v>0</v>
      </c>
      <c r="M1350" s="32">
        <v>0</v>
      </c>
      <c r="N1350" s="32">
        <v>0</v>
      </c>
      <c r="O1350" s="32">
        <v>0</v>
      </c>
      <c r="P1350" s="32">
        <v>0</v>
      </c>
      <c r="Q1350" s="32">
        <v>0</v>
      </c>
      <c r="R1350" s="32">
        <v>0</v>
      </c>
      <c r="S1350" s="32">
        <v>0</v>
      </c>
      <c r="AL1350" s="52" t="s">
        <v>325</v>
      </c>
      <c r="AM1350" t="s">
        <v>2810</v>
      </c>
      <c r="AN1350">
        <v>11</v>
      </c>
      <c r="AO1350">
        <v>999</v>
      </c>
      <c r="AQ1350">
        <v>1</v>
      </c>
      <c r="AS1350" s="52" t="s">
        <v>163</v>
      </c>
    </row>
    <row r="1351" spans="2:45">
      <c r="B1351" s="28" t="s">
        <v>2813</v>
      </c>
      <c r="C1351" s="21" t="s">
        <v>172</v>
      </c>
      <c r="D1351" s="22" t="s">
        <v>2814</v>
      </c>
      <c r="E1351" s="23">
        <v>0.25</v>
      </c>
      <c r="F1351" s="24">
        <v>0</v>
      </c>
      <c r="G1351" s="11">
        <v>0</v>
      </c>
      <c r="H1351" s="25" t="s">
        <v>163</v>
      </c>
      <c r="I1351" s="19">
        <v>0</v>
      </c>
      <c r="J1351" s="31">
        <v>0.2</v>
      </c>
      <c r="K1351" s="32">
        <v>0</v>
      </c>
      <c r="L1351" s="32">
        <v>0</v>
      </c>
      <c r="M1351" s="32">
        <v>0</v>
      </c>
      <c r="N1351" s="32">
        <v>0</v>
      </c>
      <c r="O1351" s="32">
        <v>0</v>
      </c>
      <c r="P1351" s="32">
        <v>0</v>
      </c>
      <c r="Q1351" s="32">
        <v>0</v>
      </c>
      <c r="R1351" s="32">
        <v>0</v>
      </c>
      <c r="S1351" s="32">
        <v>0</v>
      </c>
      <c r="AL1351" s="52" t="s">
        <v>325</v>
      </c>
      <c r="AM1351" t="s">
        <v>1389</v>
      </c>
      <c r="AN1351">
        <v>0</v>
      </c>
      <c r="AO1351">
        <v>10</v>
      </c>
      <c r="AQ1351">
        <v>2</v>
      </c>
      <c r="AS1351" s="52" t="s">
        <v>163</v>
      </c>
    </row>
    <row r="1352" spans="2:45">
      <c r="B1352" s="28" t="s">
        <v>2815</v>
      </c>
      <c r="C1352" s="21" t="s">
        <v>172</v>
      </c>
      <c r="D1352" s="22" t="s">
        <v>2816</v>
      </c>
      <c r="E1352" s="23">
        <v>0.25</v>
      </c>
      <c r="F1352" s="24">
        <v>0</v>
      </c>
      <c r="G1352" s="11">
        <v>0</v>
      </c>
      <c r="H1352" s="25" t="s">
        <v>163</v>
      </c>
      <c r="I1352" s="19">
        <v>0</v>
      </c>
      <c r="J1352" s="31">
        <v>0.2</v>
      </c>
      <c r="K1352" s="32">
        <v>0</v>
      </c>
      <c r="L1352" s="32">
        <v>0</v>
      </c>
      <c r="M1352" s="32">
        <v>0</v>
      </c>
      <c r="N1352" s="32">
        <v>0</v>
      </c>
      <c r="O1352" s="32">
        <v>0</v>
      </c>
      <c r="P1352" s="32">
        <v>0</v>
      </c>
      <c r="Q1352" s="32">
        <v>0</v>
      </c>
      <c r="R1352" s="32">
        <v>0</v>
      </c>
      <c r="S1352" s="32">
        <v>0</v>
      </c>
      <c r="AL1352" s="52" t="s">
        <v>325</v>
      </c>
      <c r="AM1352" t="s">
        <v>1389</v>
      </c>
      <c r="AN1352">
        <v>11</v>
      </c>
      <c r="AO1352">
        <v>999</v>
      </c>
      <c r="AQ1352">
        <v>1</v>
      </c>
      <c r="AS1352" s="52" t="s">
        <v>163</v>
      </c>
    </row>
    <row r="1353" spans="2:45">
      <c r="B1353" s="28" t="s">
        <v>2817</v>
      </c>
      <c r="C1353" s="21" t="s">
        <v>172</v>
      </c>
      <c r="D1353" s="22" t="s">
        <v>2818</v>
      </c>
      <c r="E1353" s="23">
        <v>0.25</v>
      </c>
      <c r="F1353" s="24">
        <v>0</v>
      </c>
      <c r="G1353" s="11">
        <v>0</v>
      </c>
      <c r="H1353" s="25" t="s">
        <v>163</v>
      </c>
      <c r="I1353" s="19">
        <v>0</v>
      </c>
      <c r="J1353" s="31">
        <v>0.2</v>
      </c>
      <c r="K1353" s="32">
        <v>0</v>
      </c>
      <c r="L1353" s="32">
        <v>0</v>
      </c>
      <c r="M1353" s="32">
        <v>0</v>
      </c>
      <c r="N1353" s="32">
        <v>0</v>
      </c>
      <c r="O1353" s="32">
        <v>0</v>
      </c>
      <c r="P1353" s="32">
        <v>0</v>
      </c>
      <c r="Q1353" s="32">
        <v>0</v>
      </c>
      <c r="R1353" s="32">
        <v>0</v>
      </c>
      <c r="S1353" s="32">
        <v>0</v>
      </c>
      <c r="AL1353" s="52" t="s">
        <v>325</v>
      </c>
      <c r="AM1353" t="s">
        <v>2819</v>
      </c>
      <c r="AN1353">
        <v>0</v>
      </c>
      <c r="AO1353">
        <v>10</v>
      </c>
      <c r="AQ1353">
        <v>2</v>
      </c>
      <c r="AS1353" s="52" t="s">
        <v>163</v>
      </c>
    </row>
    <row r="1354" spans="2:45">
      <c r="B1354" s="28" t="s">
        <v>2820</v>
      </c>
      <c r="C1354" s="21" t="s">
        <v>172</v>
      </c>
      <c r="D1354" s="22" t="s">
        <v>522</v>
      </c>
      <c r="E1354" s="23">
        <v>0.25</v>
      </c>
      <c r="F1354" s="24">
        <v>0</v>
      </c>
      <c r="G1354" s="11">
        <v>0</v>
      </c>
      <c r="H1354" s="25" t="s">
        <v>163</v>
      </c>
      <c r="I1354" s="19">
        <v>0</v>
      </c>
      <c r="J1354" s="31">
        <v>0.2</v>
      </c>
      <c r="K1354" s="32">
        <v>0</v>
      </c>
      <c r="L1354" s="32">
        <v>0</v>
      </c>
      <c r="M1354" s="32">
        <v>0</v>
      </c>
      <c r="N1354" s="32">
        <v>0</v>
      </c>
      <c r="O1354" s="32">
        <v>0</v>
      </c>
      <c r="P1354" s="32">
        <v>0</v>
      </c>
      <c r="Q1354" s="32">
        <v>0</v>
      </c>
      <c r="R1354" s="32">
        <v>0</v>
      </c>
      <c r="S1354" s="32">
        <v>0</v>
      </c>
      <c r="AL1354" s="52" t="s">
        <v>325</v>
      </c>
      <c r="AM1354" t="s">
        <v>2819</v>
      </c>
      <c r="AN1354">
        <v>11</v>
      </c>
      <c r="AO1354">
        <v>999</v>
      </c>
      <c r="AQ1354">
        <v>1</v>
      </c>
      <c r="AS1354" s="52" t="s">
        <v>163</v>
      </c>
    </row>
    <row r="1355" spans="2:45">
      <c r="B1355" s="28" t="s">
        <v>2821</v>
      </c>
      <c r="C1355" s="21" t="s">
        <v>172</v>
      </c>
      <c r="D1355" s="22" t="s">
        <v>2822</v>
      </c>
      <c r="E1355" s="23">
        <v>0.25</v>
      </c>
      <c r="F1355" s="24">
        <v>0</v>
      </c>
      <c r="G1355" s="11">
        <v>0</v>
      </c>
      <c r="H1355" s="25" t="s">
        <v>163</v>
      </c>
      <c r="I1355" s="19">
        <v>0</v>
      </c>
      <c r="J1355" s="31">
        <v>0.2</v>
      </c>
      <c r="K1355" s="32">
        <v>0</v>
      </c>
      <c r="L1355" s="32">
        <v>0</v>
      </c>
      <c r="M1355" s="32">
        <v>0</v>
      </c>
      <c r="N1355" s="32">
        <v>0</v>
      </c>
      <c r="O1355" s="32">
        <v>0</v>
      </c>
      <c r="P1355" s="32">
        <v>0</v>
      </c>
      <c r="Q1355" s="32">
        <v>0</v>
      </c>
      <c r="R1355" s="32">
        <v>0</v>
      </c>
      <c r="S1355" s="32">
        <v>0</v>
      </c>
      <c r="AL1355" s="52" t="s">
        <v>325</v>
      </c>
      <c r="AM1355" t="s">
        <v>2823</v>
      </c>
      <c r="AN1355">
        <v>0</v>
      </c>
      <c r="AO1355">
        <v>10</v>
      </c>
      <c r="AQ1355">
        <v>2</v>
      </c>
      <c r="AS1355" s="52" t="s">
        <v>163</v>
      </c>
    </row>
    <row r="1356" spans="2:45">
      <c r="B1356" s="28" t="s">
        <v>2824</v>
      </c>
      <c r="C1356" s="21" t="s">
        <v>172</v>
      </c>
      <c r="D1356" s="22" t="s">
        <v>2825</v>
      </c>
      <c r="E1356" s="23">
        <v>0.25</v>
      </c>
      <c r="F1356" s="24">
        <v>0</v>
      </c>
      <c r="G1356" s="11">
        <v>0</v>
      </c>
      <c r="H1356" s="25" t="s">
        <v>163</v>
      </c>
      <c r="I1356" s="19">
        <v>0</v>
      </c>
      <c r="J1356" s="31">
        <v>0.2</v>
      </c>
      <c r="K1356" s="32">
        <v>0</v>
      </c>
      <c r="L1356" s="32">
        <v>0</v>
      </c>
      <c r="M1356" s="32">
        <v>0</v>
      </c>
      <c r="N1356" s="32">
        <v>0</v>
      </c>
      <c r="O1356" s="32">
        <v>0</v>
      </c>
      <c r="P1356" s="32">
        <v>0</v>
      </c>
      <c r="Q1356" s="32">
        <v>0</v>
      </c>
      <c r="R1356" s="32">
        <v>0</v>
      </c>
      <c r="S1356" s="32">
        <v>0</v>
      </c>
      <c r="AL1356" s="52" t="s">
        <v>325</v>
      </c>
      <c r="AM1356" t="s">
        <v>2823</v>
      </c>
      <c r="AN1356">
        <v>11</v>
      </c>
      <c r="AO1356">
        <v>999</v>
      </c>
      <c r="AQ1356">
        <v>1</v>
      </c>
      <c r="AS1356" s="52" t="s">
        <v>163</v>
      </c>
    </row>
    <row r="1357" spans="2:45">
      <c r="B1357" s="28" t="s">
        <v>2826</v>
      </c>
      <c r="C1357" s="21" t="s">
        <v>172</v>
      </c>
      <c r="D1357" s="22" t="s">
        <v>336</v>
      </c>
      <c r="E1357" s="23">
        <v>0.25</v>
      </c>
      <c r="F1357" s="24">
        <v>0</v>
      </c>
      <c r="G1357" s="11">
        <v>0</v>
      </c>
      <c r="H1357" s="25" t="s">
        <v>163</v>
      </c>
      <c r="I1357" s="19">
        <v>0</v>
      </c>
      <c r="J1357" s="31">
        <v>0.2</v>
      </c>
      <c r="K1357" s="32">
        <v>0</v>
      </c>
      <c r="L1357" s="32">
        <v>0</v>
      </c>
      <c r="M1357" s="32">
        <v>0</v>
      </c>
      <c r="N1357" s="32">
        <v>0</v>
      </c>
      <c r="O1357" s="32">
        <v>0</v>
      </c>
      <c r="P1357" s="32">
        <v>0</v>
      </c>
      <c r="Q1357" s="32">
        <v>0</v>
      </c>
      <c r="R1357" s="32">
        <v>0</v>
      </c>
      <c r="S1357" s="32">
        <v>0</v>
      </c>
      <c r="AL1357" s="52" t="s">
        <v>325</v>
      </c>
      <c r="AM1357" t="s">
        <v>2827</v>
      </c>
      <c r="AN1357">
        <v>0</v>
      </c>
      <c r="AO1357">
        <v>10</v>
      </c>
      <c r="AQ1357">
        <v>2</v>
      </c>
      <c r="AS1357" s="52" t="s">
        <v>163</v>
      </c>
    </row>
    <row r="1358" spans="2:45">
      <c r="B1358" s="28" t="s">
        <v>2828</v>
      </c>
      <c r="C1358" s="21" t="s">
        <v>172</v>
      </c>
      <c r="D1358" s="22" t="s">
        <v>1427</v>
      </c>
      <c r="E1358" s="23">
        <v>0.25</v>
      </c>
      <c r="F1358" s="24">
        <v>0</v>
      </c>
      <c r="G1358" s="11">
        <v>0</v>
      </c>
      <c r="H1358" s="25" t="s">
        <v>163</v>
      </c>
      <c r="I1358" s="19">
        <v>0</v>
      </c>
      <c r="J1358" s="31">
        <v>0.2</v>
      </c>
      <c r="K1358" s="32">
        <v>0</v>
      </c>
      <c r="L1358" s="32">
        <v>0</v>
      </c>
      <c r="M1358" s="32">
        <v>0</v>
      </c>
      <c r="N1358" s="32">
        <v>0</v>
      </c>
      <c r="O1358" s="32">
        <v>0</v>
      </c>
      <c r="P1358" s="32">
        <v>0</v>
      </c>
      <c r="Q1358" s="32">
        <v>0</v>
      </c>
      <c r="R1358" s="32">
        <v>0</v>
      </c>
      <c r="S1358" s="32">
        <v>0</v>
      </c>
      <c r="AL1358" s="52" t="s">
        <v>325</v>
      </c>
      <c r="AM1358" t="s">
        <v>2827</v>
      </c>
      <c r="AN1358">
        <v>11</v>
      </c>
      <c r="AO1358">
        <v>999</v>
      </c>
      <c r="AQ1358">
        <v>1</v>
      </c>
      <c r="AS1358" s="52" t="s">
        <v>163</v>
      </c>
    </row>
    <row r="1359" spans="2:45">
      <c r="B1359" s="28" t="s">
        <v>2829</v>
      </c>
      <c r="C1359" s="21" t="s">
        <v>172</v>
      </c>
      <c r="D1359" s="22" t="s">
        <v>2830</v>
      </c>
      <c r="E1359" s="23">
        <v>0.25</v>
      </c>
      <c r="F1359" s="24">
        <v>0</v>
      </c>
      <c r="G1359" s="11">
        <v>0</v>
      </c>
      <c r="H1359" s="25" t="s">
        <v>163</v>
      </c>
      <c r="I1359" s="19">
        <v>0</v>
      </c>
      <c r="J1359" s="31">
        <v>0.2</v>
      </c>
      <c r="K1359" s="32">
        <v>0</v>
      </c>
      <c r="L1359" s="32">
        <v>0</v>
      </c>
      <c r="M1359" s="32">
        <v>0</v>
      </c>
      <c r="N1359" s="32">
        <v>0</v>
      </c>
      <c r="O1359" s="32">
        <v>0</v>
      </c>
      <c r="P1359" s="32">
        <v>0</v>
      </c>
      <c r="Q1359" s="32">
        <v>0</v>
      </c>
      <c r="R1359" s="32">
        <v>0</v>
      </c>
      <c r="S1359" s="32">
        <v>0</v>
      </c>
      <c r="AL1359" s="52" t="s">
        <v>325</v>
      </c>
      <c r="AM1359" t="s">
        <v>2831</v>
      </c>
      <c r="AN1359">
        <v>0</v>
      </c>
      <c r="AO1359">
        <v>10</v>
      </c>
      <c r="AQ1359">
        <v>2</v>
      </c>
      <c r="AS1359" s="52" t="s">
        <v>163</v>
      </c>
    </row>
    <row r="1360" spans="2:45">
      <c r="B1360" s="28" t="s">
        <v>2832</v>
      </c>
      <c r="C1360" s="21" t="s">
        <v>172</v>
      </c>
      <c r="D1360" s="22" t="s">
        <v>438</v>
      </c>
      <c r="E1360" s="23">
        <v>0.25</v>
      </c>
      <c r="F1360" s="24">
        <v>0</v>
      </c>
      <c r="G1360" s="11">
        <v>0</v>
      </c>
      <c r="H1360" s="25" t="s">
        <v>163</v>
      </c>
      <c r="I1360" s="19">
        <v>0</v>
      </c>
      <c r="J1360" s="31">
        <v>0.2</v>
      </c>
      <c r="K1360" s="32">
        <v>0</v>
      </c>
      <c r="L1360" s="32">
        <v>0</v>
      </c>
      <c r="M1360" s="32">
        <v>0</v>
      </c>
      <c r="N1360" s="32">
        <v>0</v>
      </c>
      <c r="O1360" s="32">
        <v>0</v>
      </c>
      <c r="P1360" s="32">
        <v>0</v>
      </c>
      <c r="Q1360" s="32">
        <v>0</v>
      </c>
      <c r="R1360" s="32">
        <v>0</v>
      </c>
      <c r="S1360" s="32">
        <v>0</v>
      </c>
      <c r="AL1360" s="52" t="s">
        <v>325</v>
      </c>
      <c r="AM1360" t="s">
        <v>2831</v>
      </c>
      <c r="AN1360">
        <v>11</v>
      </c>
      <c r="AO1360">
        <v>999</v>
      </c>
      <c r="AQ1360">
        <v>1</v>
      </c>
      <c r="AS1360" s="52" t="s">
        <v>163</v>
      </c>
    </row>
    <row r="1361" spans="2:45">
      <c r="B1361" s="28" t="s">
        <v>2833</v>
      </c>
      <c r="C1361" s="21" t="s">
        <v>172</v>
      </c>
      <c r="D1361" s="22" t="s">
        <v>1020</v>
      </c>
      <c r="E1361" s="23">
        <v>0.25</v>
      </c>
      <c r="F1361" s="24">
        <v>0</v>
      </c>
      <c r="G1361" s="11">
        <v>0</v>
      </c>
      <c r="H1361" s="25" t="s">
        <v>163</v>
      </c>
      <c r="I1361" s="19">
        <v>0</v>
      </c>
      <c r="J1361" s="31">
        <v>0.2</v>
      </c>
      <c r="K1361" s="32">
        <v>0</v>
      </c>
      <c r="L1361" s="32">
        <v>0</v>
      </c>
      <c r="M1361" s="32">
        <v>0</v>
      </c>
      <c r="N1361" s="32">
        <v>0</v>
      </c>
      <c r="O1361" s="32">
        <v>0</v>
      </c>
      <c r="P1361" s="32">
        <v>0</v>
      </c>
      <c r="Q1361" s="32">
        <v>0</v>
      </c>
      <c r="R1361" s="32">
        <v>0</v>
      </c>
      <c r="S1361" s="32">
        <v>0</v>
      </c>
      <c r="AL1361" s="52" t="s">
        <v>325</v>
      </c>
      <c r="AM1361" t="s">
        <v>2834</v>
      </c>
      <c r="AN1361">
        <v>0</v>
      </c>
      <c r="AO1361">
        <v>10</v>
      </c>
      <c r="AQ1361">
        <v>2</v>
      </c>
      <c r="AS1361" s="52" t="s">
        <v>163</v>
      </c>
    </row>
    <row r="1362" spans="2:45">
      <c r="B1362" s="28" t="s">
        <v>2835</v>
      </c>
      <c r="C1362" s="21" t="s">
        <v>172</v>
      </c>
      <c r="D1362" s="22" t="s">
        <v>2836</v>
      </c>
      <c r="E1362" s="23">
        <v>0.25</v>
      </c>
      <c r="F1362" s="24">
        <v>0</v>
      </c>
      <c r="G1362" s="11">
        <v>0</v>
      </c>
      <c r="H1362" s="25" t="s">
        <v>163</v>
      </c>
      <c r="I1362" s="19">
        <v>0</v>
      </c>
      <c r="J1362" s="31">
        <v>0.2</v>
      </c>
      <c r="K1362" s="32">
        <v>0</v>
      </c>
      <c r="L1362" s="32">
        <v>0</v>
      </c>
      <c r="M1362" s="32">
        <v>0</v>
      </c>
      <c r="N1362" s="32">
        <v>0</v>
      </c>
      <c r="O1362" s="32">
        <v>0</v>
      </c>
      <c r="P1362" s="32">
        <v>0</v>
      </c>
      <c r="Q1362" s="32">
        <v>0</v>
      </c>
      <c r="R1362" s="32">
        <v>0</v>
      </c>
      <c r="S1362" s="32">
        <v>0</v>
      </c>
      <c r="AL1362" s="52" t="s">
        <v>325</v>
      </c>
      <c r="AM1362" t="s">
        <v>2834</v>
      </c>
      <c r="AN1362">
        <v>11</v>
      </c>
      <c r="AO1362">
        <v>999</v>
      </c>
      <c r="AQ1362">
        <v>1</v>
      </c>
      <c r="AS1362" s="52" t="s">
        <v>163</v>
      </c>
    </row>
    <row r="1363" spans="2:45">
      <c r="B1363" s="28" t="s">
        <v>2837</v>
      </c>
      <c r="C1363" s="21" t="s">
        <v>172</v>
      </c>
      <c r="D1363" s="22" t="s">
        <v>2838</v>
      </c>
      <c r="E1363" s="23">
        <v>0.25</v>
      </c>
      <c r="F1363" s="24">
        <v>0</v>
      </c>
      <c r="G1363" s="11">
        <v>0</v>
      </c>
      <c r="H1363" s="25" t="s">
        <v>163</v>
      </c>
      <c r="I1363" s="19">
        <v>0</v>
      </c>
      <c r="J1363" s="31">
        <v>0.2</v>
      </c>
      <c r="K1363" s="32">
        <v>0</v>
      </c>
      <c r="L1363" s="32">
        <v>0</v>
      </c>
      <c r="M1363" s="32">
        <v>0</v>
      </c>
      <c r="N1363" s="32">
        <v>0</v>
      </c>
      <c r="O1363" s="32">
        <v>0</v>
      </c>
      <c r="P1363" s="32">
        <v>0</v>
      </c>
      <c r="Q1363" s="32">
        <v>0</v>
      </c>
      <c r="R1363" s="32">
        <v>0</v>
      </c>
      <c r="S1363" s="32">
        <v>0</v>
      </c>
      <c r="AL1363" s="52" t="s">
        <v>325</v>
      </c>
      <c r="AM1363" t="s">
        <v>1095</v>
      </c>
      <c r="AN1363">
        <v>0</v>
      </c>
      <c r="AO1363">
        <v>10</v>
      </c>
      <c r="AQ1363">
        <v>2</v>
      </c>
      <c r="AS1363" s="52" t="s">
        <v>163</v>
      </c>
    </row>
    <row r="1364" spans="2:45">
      <c r="B1364" s="28" t="s">
        <v>2839</v>
      </c>
      <c r="C1364" s="21" t="s">
        <v>172</v>
      </c>
      <c r="D1364" s="22" t="s">
        <v>2840</v>
      </c>
      <c r="E1364" s="23">
        <v>0.25</v>
      </c>
      <c r="F1364" s="24">
        <v>0</v>
      </c>
      <c r="G1364" s="11">
        <v>0</v>
      </c>
      <c r="H1364" s="25" t="s">
        <v>163</v>
      </c>
      <c r="I1364" s="19">
        <v>0</v>
      </c>
      <c r="J1364" s="31">
        <v>0.2</v>
      </c>
      <c r="K1364" s="32">
        <v>0</v>
      </c>
      <c r="L1364" s="32">
        <v>0</v>
      </c>
      <c r="M1364" s="32">
        <v>0</v>
      </c>
      <c r="N1364" s="32">
        <v>0</v>
      </c>
      <c r="O1364" s="32">
        <v>0</v>
      </c>
      <c r="P1364" s="32">
        <v>0</v>
      </c>
      <c r="Q1364" s="32">
        <v>0</v>
      </c>
      <c r="R1364" s="32">
        <v>0</v>
      </c>
      <c r="S1364" s="32">
        <v>0</v>
      </c>
      <c r="AL1364" s="52" t="s">
        <v>325</v>
      </c>
      <c r="AM1364" t="s">
        <v>1095</v>
      </c>
      <c r="AN1364">
        <v>11</v>
      </c>
      <c r="AO1364">
        <v>999</v>
      </c>
      <c r="AQ1364">
        <v>1</v>
      </c>
      <c r="AS1364" s="52" t="s">
        <v>163</v>
      </c>
    </row>
    <row r="1365" spans="2:45">
      <c r="B1365" s="28" t="s">
        <v>2841</v>
      </c>
      <c r="C1365" s="21" t="s">
        <v>172</v>
      </c>
      <c r="D1365" s="22" t="s">
        <v>2842</v>
      </c>
      <c r="E1365" s="23">
        <v>0.25</v>
      </c>
      <c r="F1365" s="24">
        <v>0</v>
      </c>
      <c r="G1365" s="11">
        <v>0</v>
      </c>
      <c r="H1365" s="25" t="s">
        <v>163</v>
      </c>
      <c r="I1365" s="19">
        <v>0</v>
      </c>
      <c r="J1365" s="31">
        <v>0.2</v>
      </c>
      <c r="K1365" s="32">
        <v>0</v>
      </c>
      <c r="L1365" s="32">
        <v>0</v>
      </c>
      <c r="M1365" s="32">
        <v>0</v>
      </c>
      <c r="N1365" s="32">
        <v>0</v>
      </c>
      <c r="O1365" s="32">
        <v>0</v>
      </c>
      <c r="P1365" s="32">
        <v>0</v>
      </c>
      <c r="Q1365" s="32">
        <v>0</v>
      </c>
      <c r="R1365" s="32">
        <v>0</v>
      </c>
      <c r="S1365" s="32">
        <v>0</v>
      </c>
      <c r="AL1365" s="52" t="s">
        <v>325</v>
      </c>
      <c r="AM1365" t="s">
        <v>332</v>
      </c>
      <c r="AN1365">
        <v>0</v>
      </c>
      <c r="AO1365">
        <v>10</v>
      </c>
      <c r="AQ1365">
        <v>2</v>
      </c>
      <c r="AS1365" s="52" t="s">
        <v>163</v>
      </c>
    </row>
    <row r="1366" spans="2:45">
      <c r="B1366" s="28" t="s">
        <v>2843</v>
      </c>
      <c r="C1366" s="21" t="s">
        <v>172</v>
      </c>
      <c r="D1366" s="22" t="s">
        <v>2844</v>
      </c>
      <c r="E1366" s="23">
        <v>0.25</v>
      </c>
      <c r="F1366" s="24">
        <v>0</v>
      </c>
      <c r="G1366" s="11">
        <v>0</v>
      </c>
      <c r="H1366" s="25" t="s">
        <v>163</v>
      </c>
      <c r="I1366" s="19">
        <v>0</v>
      </c>
      <c r="J1366" s="31">
        <v>0.2</v>
      </c>
      <c r="K1366" s="32">
        <v>0</v>
      </c>
      <c r="L1366" s="32">
        <v>0</v>
      </c>
      <c r="M1366" s="32">
        <v>0</v>
      </c>
      <c r="N1366" s="32">
        <v>0</v>
      </c>
      <c r="O1366" s="32">
        <v>0</v>
      </c>
      <c r="P1366" s="32">
        <v>0</v>
      </c>
      <c r="Q1366" s="32">
        <v>0</v>
      </c>
      <c r="R1366" s="32">
        <v>0</v>
      </c>
      <c r="S1366" s="32">
        <v>0</v>
      </c>
      <c r="AL1366" s="52" t="s">
        <v>325</v>
      </c>
      <c r="AM1366" t="s">
        <v>332</v>
      </c>
      <c r="AN1366">
        <v>11</v>
      </c>
      <c r="AO1366">
        <v>999</v>
      </c>
      <c r="AQ1366">
        <v>1</v>
      </c>
      <c r="AS1366" s="52" t="s">
        <v>163</v>
      </c>
    </row>
    <row r="1367" spans="2:45">
      <c r="B1367" s="28" t="s">
        <v>2845</v>
      </c>
      <c r="C1367" s="21" t="s">
        <v>172</v>
      </c>
      <c r="D1367" s="22" t="s">
        <v>1143</v>
      </c>
      <c r="E1367" s="23">
        <v>0.25</v>
      </c>
      <c r="F1367" s="24">
        <v>0</v>
      </c>
      <c r="G1367" s="11">
        <v>0</v>
      </c>
      <c r="H1367" s="25" t="s">
        <v>163</v>
      </c>
      <c r="I1367" s="19">
        <v>0</v>
      </c>
      <c r="J1367" s="31">
        <v>0.2</v>
      </c>
      <c r="K1367" s="32">
        <v>0</v>
      </c>
      <c r="L1367" s="32">
        <v>0</v>
      </c>
      <c r="M1367" s="32">
        <v>0</v>
      </c>
      <c r="N1367" s="32">
        <v>0</v>
      </c>
      <c r="O1367" s="32">
        <v>0</v>
      </c>
      <c r="P1367" s="32">
        <v>0</v>
      </c>
      <c r="Q1367" s="32">
        <v>0</v>
      </c>
      <c r="R1367" s="32">
        <v>0</v>
      </c>
      <c r="S1367" s="32">
        <v>0</v>
      </c>
      <c r="AL1367" s="52" t="s">
        <v>325</v>
      </c>
      <c r="AM1367" t="s">
        <v>2846</v>
      </c>
      <c r="AN1367">
        <v>0</v>
      </c>
      <c r="AO1367">
        <v>10</v>
      </c>
      <c r="AQ1367">
        <v>2</v>
      </c>
      <c r="AS1367" s="52" t="s">
        <v>163</v>
      </c>
    </row>
    <row r="1368" spans="2:45">
      <c r="B1368" s="28" t="s">
        <v>2847</v>
      </c>
      <c r="C1368" s="21" t="s">
        <v>172</v>
      </c>
      <c r="D1368" s="22" t="s">
        <v>2848</v>
      </c>
      <c r="E1368" s="23">
        <v>0.25</v>
      </c>
      <c r="F1368" s="24">
        <v>0</v>
      </c>
      <c r="G1368" s="11">
        <v>0</v>
      </c>
      <c r="H1368" s="25" t="s">
        <v>163</v>
      </c>
      <c r="I1368" s="19">
        <v>0</v>
      </c>
      <c r="J1368" s="31">
        <v>0.2</v>
      </c>
      <c r="K1368" s="32">
        <v>0</v>
      </c>
      <c r="L1368" s="32">
        <v>0</v>
      </c>
      <c r="M1368" s="32">
        <v>0</v>
      </c>
      <c r="N1368" s="32">
        <v>0</v>
      </c>
      <c r="O1368" s="32">
        <v>0</v>
      </c>
      <c r="P1368" s="32">
        <v>0</v>
      </c>
      <c r="Q1368" s="32">
        <v>0</v>
      </c>
      <c r="R1368" s="32">
        <v>0</v>
      </c>
      <c r="S1368" s="32">
        <v>0</v>
      </c>
      <c r="AL1368" s="52" t="s">
        <v>325</v>
      </c>
      <c r="AM1368" t="s">
        <v>2846</v>
      </c>
      <c r="AN1368">
        <v>11</v>
      </c>
      <c r="AO1368">
        <v>999</v>
      </c>
      <c r="AQ1368">
        <v>1</v>
      </c>
      <c r="AS1368" s="52" t="s">
        <v>163</v>
      </c>
    </row>
    <row r="1369" spans="2:45">
      <c r="B1369" s="28" t="s">
        <v>2849</v>
      </c>
      <c r="C1369" s="21" t="s">
        <v>172</v>
      </c>
      <c r="D1369" s="22" t="s">
        <v>2850</v>
      </c>
      <c r="E1369" s="23">
        <v>0.25</v>
      </c>
      <c r="F1369" s="24">
        <v>0</v>
      </c>
      <c r="G1369" s="11">
        <v>0</v>
      </c>
      <c r="H1369" s="25" t="s">
        <v>163</v>
      </c>
      <c r="I1369" s="19">
        <v>0</v>
      </c>
      <c r="J1369" s="31">
        <v>0.2</v>
      </c>
      <c r="K1369" s="32">
        <v>0</v>
      </c>
      <c r="L1369" s="32">
        <v>0</v>
      </c>
      <c r="M1369" s="32">
        <v>0</v>
      </c>
      <c r="N1369" s="32">
        <v>0</v>
      </c>
      <c r="O1369" s="32">
        <v>0</v>
      </c>
      <c r="P1369" s="32">
        <v>0</v>
      </c>
      <c r="Q1369" s="32">
        <v>0</v>
      </c>
      <c r="R1369" s="32">
        <v>0</v>
      </c>
      <c r="S1369" s="32">
        <v>0</v>
      </c>
      <c r="AL1369" s="52" t="s">
        <v>325</v>
      </c>
      <c r="AM1369" t="s">
        <v>715</v>
      </c>
      <c r="AN1369">
        <v>0</v>
      </c>
      <c r="AO1369">
        <v>10</v>
      </c>
      <c r="AQ1369">
        <v>2</v>
      </c>
      <c r="AS1369" s="52" t="s">
        <v>163</v>
      </c>
    </row>
    <row r="1370" spans="2:45">
      <c r="B1370" s="28" t="s">
        <v>2851</v>
      </c>
      <c r="C1370" s="21" t="s">
        <v>172</v>
      </c>
      <c r="D1370" s="22" t="s">
        <v>2852</v>
      </c>
      <c r="E1370" s="23">
        <v>0.25</v>
      </c>
      <c r="F1370" s="24">
        <v>0</v>
      </c>
      <c r="G1370" s="11">
        <v>0</v>
      </c>
      <c r="H1370" s="25" t="s">
        <v>163</v>
      </c>
      <c r="I1370" s="19">
        <v>0</v>
      </c>
      <c r="J1370" s="31">
        <v>0.2</v>
      </c>
      <c r="K1370" s="32">
        <v>0</v>
      </c>
      <c r="L1370" s="32">
        <v>0</v>
      </c>
      <c r="M1370" s="32">
        <v>0</v>
      </c>
      <c r="N1370" s="32">
        <v>0</v>
      </c>
      <c r="O1370" s="32">
        <v>0</v>
      </c>
      <c r="P1370" s="32">
        <v>0</v>
      </c>
      <c r="Q1370" s="32">
        <v>0</v>
      </c>
      <c r="R1370" s="32">
        <v>0</v>
      </c>
      <c r="S1370" s="32">
        <v>0</v>
      </c>
      <c r="AL1370" s="52" t="s">
        <v>325</v>
      </c>
      <c r="AM1370" t="s">
        <v>715</v>
      </c>
      <c r="AN1370">
        <v>11</v>
      </c>
      <c r="AO1370">
        <v>999</v>
      </c>
      <c r="AQ1370">
        <v>1</v>
      </c>
      <c r="AS1370" s="52" t="s">
        <v>163</v>
      </c>
    </row>
    <row r="1371" spans="2:45">
      <c r="B1371" s="28" t="s">
        <v>2853</v>
      </c>
      <c r="C1371" s="21" t="s">
        <v>172</v>
      </c>
      <c r="D1371" s="22" t="s">
        <v>2854</v>
      </c>
      <c r="E1371" s="23">
        <v>0.25</v>
      </c>
      <c r="F1371" s="24">
        <v>0</v>
      </c>
      <c r="G1371" s="11">
        <v>0</v>
      </c>
      <c r="H1371" s="25" t="s">
        <v>163</v>
      </c>
      <c r="I1371" s="19">
        <v>0</v>
      </c>
      <c r="J1371" s="31">
        <v>0.2</v>
      </c>
      <c r="K1371" s="32">
        <v>0</v>
      </c>
      <c r="L1371" s="32">
        <v>0</v>
      </c>
      <c r="M1371" s="32">
        <v>0</v>
      </c>
      <c r="N1371" s="32">
        <v>0</v>
      </c>
      <c r="O1371" s="32">
        <v>0</v>
      </c>
      <c r="P1371" s="32">
        <v>0</v>
      </c>
      <c r="Q1371" s="32">
        <v>0</v>
      </c>
      <c r="R1371" s="32">
        <v>0</v>
      </c>
      <c r="S1371" s="32">
        <v>0</v>
      </c>
      <c r="AL1371" s="52" t="s">
        <v>325</v>
      </c>
      <c r="AM1371" t="s">
        <v>2855</v>
      </c>
      <c r="AN1371">
        <v>0</v>
      </c>
      <c r="AO1371">
        <v>10</v>
      </c>
      <c r="AQ1371">
        <v>2</v>
      </c>
      <c r="AS1371" s="52" t="s">
        <v>163</v>
      </c>
    </row>
    <row r="1372" spans="2:45">
      <c r="B1372" s="28" t="s">
        <v>2856</v>
      </c>
      <c r="C1372" s="21" t="s">
        <v>172</v>
      </c>
      <c r="D1372" s="22" t="s">
        <v>2857</v>
      </c>
      <c r="E1372" s="23">
        <v>0.25</v>
      </c>
      <c r="F1372" s="24">
        <v>0</v>
      </c>
      <c r="G1372" s="11">
        <v>0</v>
      </c>
      <c r="H1372" s="25" t="s">
        <v>163</v>
      </c>
      <c r="I1372" s="19">
        <v>0</v>
      </c>
      <c r="J1372" s="31">
        <v>0.2</v>
      </c>
      <c r="K1372" s="32">
        <v>0</v>
      </c>
      <c r="L1372" s="32">
        <v>0</v>
      </c>
      <c r="M1372" s="32">
        <v>0</v>
      </c>
      <c r="N1372" s="32">
        <v>0</v>
      </c>
      <c r="O1372" s="32">
        <v>0</v>
      </c>
      <c r="P1372" s="32">
        <v>0</v>
      </c>
      <c r="Q1372" s="32">
        <v>0</v>
      </c>
      <c r="R1372" s="32">
        <v>0</v>
      </c>
      <c r="S1372" s="32">
        <v>0</v>
      </c>
      <c r="AL1372" s="52" t="s">
        <v>325</v>
      </c>
      <c r="AM1372" t="s">
        <v>2855</v>
      </c>
      <c r="AN1372">
        <v>11</v>
      </c>
      <c r="AO1372">
        <v>999</v>
      </c>
      <c r="AQ1372">
        <v>1</v>
      </c>
      <c r="AS1372" s="52" t="s">
        <v>163</v>
      </c>
    </row>
    <row r="1373" spans="2:45">
      <c r="B1373" s="28" t="s">
        <v>2858</v>
      </c>
      <c r="C1373" s="21" t="s">
        <v>172</v>
      </c>
      <c r="D1373" s="22" t="s">
        <v>2859</v>
      </c>
      <c r="E1373" s="23">
        <v>0.25</v>
      </c>
      <c r="F1373" s="24">
        <v>0</v>
      </c>
      <c r="G1373" s="11">
        <v>0</v>
      </c>
      <c r="H1373" s="25" t="s">
        <v>163</v>
      </c>
      <c r="I1373" s="19">
        <v>0</v>
      </c>
      <c r="J1373" s="31">
        <v>0.2</v>
      </c>
      <c r="K1373" s="32">
        <v>0</v>
      </c>
      <c r="L1373" s="32">
        <v>0</v>
      </c>
      <c r="M1373" s="32">
        <v>0</v>
      </c>
      <c r="N1373" s="32">
        <v>0</v>
      </c>
      <c r="O1373" s="32">
        <v>0</v>
      </c>
      <c r="P1373" s="32">
        <v>0</v>
      </c>
      <c r="Q1373" s="32">
        <v>0</v>
      </c>
      <c r="R1373" s="32">
        <v>0</v>
      </c>
      <c r="S1373" s="32">
        <v>0</v>
      </c>
      <c r="AL1373" s="52" t="s">
        <v>325</v>
      </c>
      <c r="AM1373" t="s">
        <v>2860</v>
      </c>
      <c r="AN1373">
        <v>0</v>
      </c>
      <c r="AO1373">
        <v>10</v>
      </c>
      <c r="AQ1373">
        <v>2</v>
      </c>
      <c r="AS1373" s="52" t="s">
        <v>163</v>
      </c>
    </row>
    <row r="1374" spans="2:45">
      <c r="B1374" s="28" t="s">
        <v>2861</v>
      </c>
      <c r="C1374" s="21" t="s">
        <v>172</v>
      </c>
      <c r="D1374" s="22" t="s">
        <v>2862</v>
      </c>
      <c r="E1374" s="23">
        <v>0.25</v>
      </c>
      <c r="F1374" s="24">
        <v>0</v>
      </c>
      <c r="G1374" s="11">
        <v>0</v>
      </c>
      <c r="H1374" s="25" t="s">
        <v>163</v>
      </c>
      <c r="I1374" s="19">
        <v>0</v>
      </c>
      <c r="J1374" s="31">
        <v>0.2</v>
      </c>
      <c r="K1374" s="32">
        <v>0</v>
      </c>
      <c r="L1374" s="32">
        <v>0</v>
      </c>
      <c r="M1374" s="32">
        <v>0</v>
      </c>
      <c r="N1374" s="32">
        <v>0</v>
      </c>
      <c r="O1374" s="32">
        <v>0</v>
      </c>
      <c r="P1374" s="32">
        <v>0</v>
      </c>
      <c r="Q1374" s="32">
        <v>0</v>
      </c>
      <c r="R1374" s="32">
        <v>0</v>
      </c>
      <c r="S1374" s="32">
        <v>0</v>
      </c>
      <c r="AL1374" s="52" t="s">
        <v>325</v>
      </c>
      <c r="AM1374" t="s">
        <v>2860</v>
      </c>
      <c r="AN1374">
        <v>11</v>
      </c>
      <c r="AO1374">
        <v>999</v>
      </c>
      <c r="AQ1374">
        <v>1</v>
      </c>
      <c r="AS1374" s="52" t="s">
        <v>163</v>
      </c>
    </row>
    <row r="1375" spans="2:45">
      <c r="B1375" s="28" t="s">
        <v>2863</v>
      </c>
      <c r="C1375" s="21" t="s">
        <v>172</v>
      </c>
      <c r="D1375" s="22" t="s">
        <v>2864</v>
      </c>
      <c r="E1375" s="23">
        <v>0.25</v>
      </c>
      <c r="F1375" s="24">
        <v>0</v>
      </c>
      <c r="G1375" s="11">
        <v>0</v>
      </c>
      <c r="H1375" s="25" t="s">
        <v>163</v>
      </c>
      <c r="I1375" s="19">
        <v>0</v>
      </c>
      <c r="J1375" s="31">
        <v>0.2</v>
      </c>
      <c r="K1375" s="32">
        <v>0</v>
      </c>
      <c r="L1375" s="32">
        <v>0</v>
      </c>
      <c r="M1375" s="32">
        <v>0</v>
      </c>
      <c r="N1375" s="32">
        <v>0</v>
      </c>
      <c r="O1375" s="32">
        <v>0</v>
      </c>
      <c r="P1375" s="32">
        <v>0</v>
      </c>
      <c r="Q1375" s="32">
        <v>0</v>
      </c>
      <c r="R1375" s="32">
        <v>0</v>
      </c>
      <c r="S1375" s="32">
        <v>0</v>
      </c>
      <c r="AL1375" s="52" t="s">
        <v>325</v>
      </c>
      <c r="AM1375" t="s">
        <v>2865</v>
      </c>
      <c r="AN1375">
        <v>0</v>
      </c>
      <c r="AO1375">
        <v>10</v>
      </c>
      <c r="AQ1375">
        <v>2</v>
      </c>
      <c r="AS1375" s="52" t="s">
        <v>163</v>
      </c>
    </row>
    <row r="1376" spans="2:45">
      <c r="B1376" s="28" t="s">
        <v>2866</v>
      </c>
      <c r="C1376" s="21" t="s">
        <v>172</v>
      </c>
      <c r="D1376" s="22" t="s">
        <v>394</v>
      </c>
      <c r="E1376" s="23">
        <v>0.25</v>
      </c>
      <c r="F1376" s="24">
        <v>0</v>
      </c>
      <c r="G1376" s="11">
        <v>0</v>
      </c>
      <c r="H1376" s="25" t="s">
        <v>163</v>
      </c>
      <c r="I1376" s="19">
        <v>0</v>
      </c>
      <c r="J1376" s="31">
        <v>0.2</v>
      </c>
      <c r="K1376" s="32">
        <v>0</v>
      </c>
      <c r="L1376" s="32">
        <v>0</v>
      </c>
      <c r="M1376" s="32">
        <v>0</v>
      </c>
      <c r="N1376" s="32">
        <v>0</v>
      </c>
      <c r="O1376" s="32">
        <v>0</v>
      </c>
      <c r="P1376" s="32">
        <v>0</v>
      </c>
      <c r="Q1376" s="32">
        <v>0</v>
      </c>
      <c r="R1376" s="32">
        <v>0</v>
      </c>
      <c r="S1376" s="32">
        <v>0</v>
      </c>
      <c r="AL1376" s="52" t="s">
        <v>325</v>
      </c>
      <c r="AM1376" t="s">
        <v>2865</v>
      </c>
      <c r="AN1376">
        <v>11</v>
      </c>
      <c r="AO1376">
        <v>999</v>
      </c>
      <c r="AQ1376">
        <v>1</v>
      </c>
      <c r="AS1376" s="52" t="s">
        <v>163</v>
      </c>
    </row>
    <row r="1377" spans="2:45">
      <c r="B1377" s="28" t="s">
        <v>2867</v>
      </c>
      <c r="C1377" s="21" t="s">
        <v>172</v>
      </c>
      <c r="D1377" s="22" t="s">
        <v>398</v>
      </c>
      <c r="E1377" s="23">
        <v>0.25</v>
      </c>
      <c r="F1377" s="24">
        <v>0</v>
      </c>
      <c r="G1377" s="11">
        <v>0</v>
      </c>
      <c r="H1377" s="25" t="s">
        <v>163</v>
      </c>
      <c r="I1377" s="19">
        <v>0</v>
      </c>
      <c r="J1377" s="31">
        <v>0.2</v>
      </c>
      <c r="K1377" s="32">
        <v>0</v>
      </c>
      <c r="L1377" s="32">
        <v>0</v>
      </c>
      <c r="M1377" s="32">
        <v>0</v>
      </c>
      <c r="N1377" s="32">
        <v>0</v>
      </c>
      <c r="O1377" s="32">
        <v>0</v>
      </c>
      <c r="P1377" s="32">
        <v>0</v>
      </c>
      <c r="Q1377" s="32">
        <v>0</v>
      </c>
      <c r="R1377" s="32">
        <v>0</v>
      </c>
      <c r="S1377" s="32">
        <v>0</v>
      </c>
      <c r="AL1377" s="52" t="s">
        <v>325</v>
      </c>
      <c r="AM1377" t="s">
        <v>1152</v>
      </c>
      <c r="AN1377">
        <v>0</v>
      </c>
      <c r="AO1377">
        <v>10</v>
      </c>
      <c r="AQ1377">
        <v>2</v>
      </c>
      <c r="AS1377" s="52" t="s">
        <v>163</v>
      </c>
    </row>
    <row r="1378" spans="2:45">
      <c r="B1378" s="28" t="s">
        <v>2868</v>
      </c>
      <c r="C1378" s="21" t="s">
        <v>172</v>
      </c>
      <c r="D1378" s="22" t="s">
        <v>2869</v>
      </c>
      <c r="E1378" s="23">
        <v>0.25</v>
      </c>
      <c r="F1378" s="24">
        <v>0</v>
      </c>
      <c r="G1378" s="11">
        <v>0</v>
      </c>
      <c r="H1378" s="25" t="s">
        <v>163</v>
      </c>
      <c r="I1378" s="19">
        <v>0</v>
      </c>
      <c r="J1378" s="31">
        <v>0.2</v>
      </c>
      <c r="K1378" s="32">
        <v>0</v>
      </c>
      <c r="L1378" s="32">
        <v>0</v>
      </c>
      <c r="M1378" s="32">
        <v>0</v>
      </c>
      <c r="N1378" s="32">
        <v>0</v>
      </c>
      <c r="O1378" s="32">
        <v>0</v>
      </c>
      <c r="P1378" s="32">
        <v>0</v>
      </c>
      <c r="Q1378" s="32">
        <v>0</v>
      </c>
      <c r="R1378" s="32">
        <v>0</v>
      </c>
      <c r="S1378" s="32">
        <v>0</v>
      </c>
      <c r="AL1378" s="52" t="s">
        <v>325</v>
      </c>
      <c r="AM1378" t="s">
        <v>1152</v>
      </c>
      <c r="AN1378">
        <v>11</v>
      </c>
      <c r="AO1378">
        <v>999</v>
      </c>
      <c r="AQ1378">
        <v>1</v>
      </c>
      <c r="AS1378" s="52" t="s">
        <v>163</v>
      </c>
    </row>
    <row r="1379" spans="2:45">
      <c r="B1379" s="28" t="s">
        <v>2870</v>
      </c>
      <c r="C1379" s="21" t="s">
        <v>172</v>
      </c>
      <c r="D1379" s="22" t="s">
        <v>2871</v>
      </c>
      <c r="E1379" s="23">
        <v>0.25</v>
      </c>
      <c r="F1379" s="24">
        <v>0</v>
      </c>
      <c r="G1379" s="11">
        <v>0</v>
      </c>
      <c r="H1379" s="25" t="s">
        <v>163</v>
      </c>
      <c r="I1379" s="19">
        <v>0</v>
      </c>
      <c r="J1379" s="31">
        <v>0.2</v>
      </c>
      <c r="K1379" s="32">
        <v>0</v>
      </c>
      <c r="L1379" s="32">
        <v>0</v>
      </c>
      <c r="M1379" s="32">
        <v>0</v>
      </c>
      <c r="N1379" s="32">
        <v>0</v>
      </c>
      <c r="O1379" s="32">
        <v>0</v>
      </c>
      <c r="P1379" s="32">
        <v>0</v>
      </c>
      <c r="Q1379" s="32">
        <v>0</v>
      </c>
      <c r="R1379" s="32">
        <v>0</v>
      </c>
      <c r="S1379" s="32">
        <v>0</v>
      </c>
      <c r="AL1379" s="52" t="s">
        <v>325</v>
      </c>
      <c r="AM1379" t="s">
        <v>2872</v>
      </c>
      <c r="AN1379">
        <v>0</v>
      </c>
      <c r="AO1379">
        <v>10</v>
      </c>
      <c r="AQ1379">
        <v>2</v>
      </c>
      <c r="AS1379" s="52" t="s">
        <v>163</v>
      </c>
    </row>
    <row r="1380" spans="2:45">
      <c r="B1380" s="28" t="s">
        <v>2873</v>
      </c>
      <c r="C1380" s="21" t="s">
        <v>172</v>
      </c>
      <c r="D1380" s="22" t="s">
        <v>2874</v>
      </c>
      <c r="E1380" s="23">
        <v>0.25</v>
      </c>
      <c r="F1380" s="24">
        <v>0</v>
      </c>
      <c r="G1380" s="11">
        <v>0</v>
      </c>
      <c r="H1380" s="25" t="s">
        <v>163</v>
      </c>
      <c r="I1380" s="19">
        <v>0</v>
      </c>
      <c r="J1380" s="31">
        <v>0.2</v>
      </c>
      <c r="K1380" s="32">
        <v>0</v>
      </c>
      <c r="L1380" s="32">
        <v>0</v>
      </c>
      <c r="M1380" s="32">
        <v>0</v>
      </c>
      <c r="N1380" s="32">
        <v>0</v>
      </c>
      <c r="O1380" s="32">
        <v>0</v>
      </c>
      <c r="P1380" s="32">
        <v>0</v>
      </c>
      <c r="Q1380" s="32">
        <v>0</v>
      </c>
      <c r="R1380" s="32">
        <v>0</v>
      </c>
      <c r="S1380" s="32">
        <v>0</v>
      </c>
      <c r="AL1380" s="52" t="s">
        <v>325</v>
      </c>
      <c r="AM1380" t="s">
        <v>2872</v>
      </c>
      <c r="AN1380">
        <v>11</v>
      </c>
      <c r="AO1380">
        <v>999</v>
      </c>
      <c r="AQ1380">
        <v>1</v>
      </c>
      <c r="AS1380" s="52" t="s">
        <v>163</v>
      </c>
    </row>
    <row r="1381" spans="2:45">
      <c r="B1381" s="28" t="s">
        <v>2875</v>
      </c>
      <c r="C1381" s="21" t="s">
        <v>172</v>
      </c>
      <c r="D1381" s="22" t="s">
        <v>2876</v>
      </c>
      <c r="E1381" s="23">
        <v>0.25</v>
      </c>
      <c r="F1381" s="24">
        <v>0</v>
      </c>
      <c r="G1381" s="11">
        <v>0</v>
      </c>
      <c r="H1381" s="25" t="s">
        <v>163</v>
      </c>
      <c r="I1381" s="19">
        <v>0</v>
      </c>
      <c r="J1381" s="31">
        <v>0.2</v>
      </c>
      <c r="K1381" s="32">
        <v>0</v>
      </c>
      <c r="L1381" s="32">
        <v>0</v>
      </c>
      <c r="M1381" s="32">
        <v>0</v>
      </c>
      <c r="N1381" s="32">
        <v>0</v>
      </c>
      <c r="O1381" s="32">
        <v>0</v>
      </c>
      <c r="P1381" s="32">
        <v>0</v>
      </c>
      <c r="Q1381" s="32">
        <v>0</v>
      </c>
      <c r="R1381" s="32">
        <v>0</v>
      </c>
      <c r="S1381" s="32">
        <v>0</v>
      </c>
      <c r="AL1381" s="52" t="s">
        <v>325</v>
      </c>
      <c r="AM1381" t="s">
        <v>453</v>
      </c>
      <c r="AN1381">
        <v>0</v>
      </c>
      <c r="AO1381">
        <v>10</v>
      </c>
      <c r="AQ1381">
        <v>2</v>
      </c>
      <c r="AS1381" s="52" t="s">
        <v>163</v>
      </c>
    </row>
    <row r="1382" spans="2:45">
      <c r="B1382" s="28" t="s">
        <v>2877</v>
      </c>
      <c r="C1382" s="21" t="s">
        <v>172</v>
      </c>
      <c r="D1382" s="22" t="s">
        <v>1485</v>
      </c>
      <c r="E1382" s="23">
        <v>0.25</v>
      </c>
      <c r="F1382" s="24">
        <v>0</v>
      </c>
      <c r="G1382" s="11">
        <v>0</v>
      </c>
      <c r="H1382" s="25" t="s">
        <v>163</v>
      </c>
      <c r="I1382" s="19">
        <v>0</v>
      </c>
      <c r="J1382" s="31">
        <v>0.2</v>
      </c>
      <c r="K1382" s="32">
        <v>0</v>
      </c>
      <c r="L1382" s="32">
        <v>0</v>
      </c>
      <c r="M1382" s="32">
        <v>0</v>
      </c>
      <c r="N1382" s="32">
        <v>0</v>
      </c>
      <c r="O1382" s="32">
        <v>0</v>
      </c>
      <c r="P1382" s="32">
        <v>0</v>
      </c>
      <c r="Q1382" s="32">
        <v>0</v>
      </c>
      <c r="R1382" s="32">
        <v>0</v>
      </c>
      <c r="S1382" s="32">
        <v>0</v>
      </c>
      <c r="AL1382" s="52" t="s">
        <v>325</v>
      </c>
      <c r="AM1382" t="s">
        <v>453</v>
      </c>
      <c r="AN1382">
        <v>11</v>
      </c>
      <c r="AO1382">
        <v>999</v>
      </c>
      <c r="AQ1382">
        <v>1</v>
      </c>
      <c r="AS1382" s="52" t="s">
        <v>163</v>
      </c>
    </row>
    <row r="1383" spans="2:45">
      <c r="B1383" s="28" t="s">
        <v>2878</v>
      </c>
      <c r="C1383" s="21" t="s">
        <v>172</v>
      </c>
      <c r="D1383" s="22" t="s">
        <v>2879</v>
      </c>
      <c r="E1383" s="23">
        <v>0.25</v>
      </c>
      <c r="F1383" s="24">
        <v>0</v>
      </c>
      <c r="G1383" s="11">
        <v>0</v>
      </c>
      <c r="H1383" s="25" t="s">
        <v>163</v>
      </c>
      <c r="I1383" s="19">
        <v>0</v>
      </c>
      <c r="J1383" s="31">
        <v>0.2</v>
      </c>
      <c r="K1383" s="32">
        <v>0</v>
      </c>
      <c r="L1383" s="32">
        <v>0</v>
      </c>
      <c r="M1383" s="32">
        <v>0</v>
      </c>
      <c r="N1383" s="32">
        <v>0</v>
      </c>
      <c r="O1383" s="32">
        <v>0</v>
      </c>
      <c r="P1383" s="32">
        <v>0</v>
      </c>
      <c r="Q1383" s="32">
        <v>0</v>
      </c>
      <c r="R1383" s="32">
        <v>0</v>
      </c>
      <c r="S1383" s="32">
        <v>0</v>
      </c>
      <c r="AL1383" s="52" t="s">
        <v>325</v>
      </c>
      <c r="AM1383" t="s">
        <v>1780</v>
      </c>
      <c r="AN1383">
        <v>0</v>
      </c>
      <c r="AO1383">
        <v>10</v>
      </c>
      <c r="AQ1383">
        <v>2</v>
      </c>
      <c r="AS1383" s="52" t="s">
        <v>163</v>
      </c>
    </row>
    <row r="1384" spans="2:45">
      <c r="B1384" s="28" t="s">
        <v>2880</v>
      </c>
      <c r="C1384" s="21" t="s">
        <v>172</v>
      </c>
      <c r="D1384" s="22" t="s">
        <v>2881</v>
      </c>
      <c r="E1384" s="23">
        <v>0.25</v>
      </c>
      <c r="F1384" s="24">
        <v>0</v>
      </c>
      <c r="G1384" s="11">
        <v>0</v>
      </c>
      <c r="H1384" s="25" t="s">
        <v>163</v>
      </c>
      <c r="I1384" s="19">
        <v>0</v>
      </c>
      <c r="J1384" s="31">
        <v>0.2</v>
      </c>
      <c r="K1384" s="32">
        <v>0</v>
      </c>
      <c r="L1384" s="32">
        <v>0</v>
      </c>
      <c r="M1384" s="32">
        <v>0</v>
      </c>
      <c r="N1384" s="32">
        <v>0</v>
      </c>
      <c r="O1384" s="32">
        <v>0</v>
      </c>
      <c r="P1384" s="32">
        <v>0</v>
      </c>
      <c r="Q1384" s="32">
        <v>0</v>
      </c>
      <c r="R1384" s="32">
        <v>0</v>
      </c>
      <c r="S1384" s="32">
        <v>0</v>
      </c>
      <c r="AL1384" s="52" t="s">
        <v>325</v>
      </c>
      <c r="AM1384" t="s">
        <v>1780</v>
      </c>
      <c r="AN1384">
        <v>11</v>
      </c>
      <c r="AO1384">
        <v>999</v>
      </c>
      <c r="AQ1384">
        <v>1</v>
      </c>
      <c r="AS1384" s="52" t="s">
        <v>163</v>
      </c>
    </row>
    <row r="1385" spans="2:45">
      <c r="B1385" s="28" t="s">
        <v>2882</v>
      </c>
      <c r="C1385" s="21" t="s">
        <v>172</v>
      </c>
      <c r="D1385" s="22" t="s">
        <v>418</v>
      </c>
      <c r="E1385" s="23">
        <v>0.25</v>
      </c>
      <c r="F1385" s="24">
        <v>0</v>
      </c>
      <c r="G1385" s="11">
        <v>0</v>
      </c>
      <c r="H1385" s="25" t="s">
        <v>163</v>
      </c>
      <c r="I1385" s="19">
        <v>0</v>
      </c>
      <c r="J1385" s="31">
        <v>0.2</v>
      </c>
      <c r="K1385" s="32">
        <v>0</v>
      </c>
      <c r="L1385" s="32">
        <v>0</v>
      </c>
      <c r="M1385" s="32">
        <v>0</v>
      </c>
      <c r="N1385" s="32">
        <v>0</v>
      </c>
      <c r="O1385" s="32">
        <v>0</v>
      </c>
      <c r="P1385" s="32">
        <v>0</v>
      </c>
      <c r="Q1385" s="32">
        <v>0</v>
      </c>
      <c r="R1385" s="32">
        <v>0</v>
      </c>
      <c r="S1385" s="32">
        <v>0</v>
      </c>
      <c r="AL1385" s="52" t="s">
        <v>325</v>
      </c>
      <c r="AM1385" t="s">
        <v>2883</v>
      </c>
      <c r="AN1385">
        <v>0</v>
      </c>
      <c r="AO1385">
        <v>10</v>
      </c>
      <c r="AQ1385">
        <v>2</v>
      </c>
      <c r="AS1385" s="52" t="s">
        <v>163</v>
      </c>
    </row>
    <row r="1386" spans="2:45">
      <c r="B1386" s="28" t="s">
        <v>2884</v>
      </c>
      <c r="C1386" s="21" t="s">
        <v>172</v>
      </c>
      <c r="D1386" s="22" t="s">
        <v>2885</v>
      </c>
      <c r="E1386" s="23">
        <v>0.25</v>
      </c>
      <c r="F1386" s="24">
        <v>0</v>
      </c>
      <c r="G1386" s="11">
        <v>0</v>
      </c>
      <c r="H1386" s="25" t="s">
        <v>163</v>
      </c>
      <c r="I1386" s="19">
        <v>0</v>
      </c>
      <c r="J1386" s="31">
        <v>0.2</v>
      </c>
      <c r="K1386" s="32">
        <v>0</v>
      </c>
      <c r="L1386" s="32">
        <v>0</v>
      </c>
      <c r="M1386" s="32">
        <v>0</v>
      </c>
      <c r="N1386" s="32">
        <v>0</v>
      </c>
      <c r="O1386" s="32">
        <v>0</v>
      </c>
      <c r="P1386" s="32">
        <v>0</v>
      </c>
      <c r="Q1386" s="32">
        <v>0</v>
      </c>
      <c r="R1386" s="32">
        <v>0</v>
      </c>
      <c r="S1386" s="32">
        <v>0</v>
      </c>
      <c r="AL1386" s="52" t="s">
        <v>325</v>
      </c>
      <c r="AM1386" t="s">
        <v>2883</v>
      </c>
      <c r="AN1386">
        <v>11</v>
      </c>
      <c r="AO1386">
        <v>999</v>
      </c>
      <c r="AQ1386">
        <v>1</v>
      </c>
      <c r="AS1386" s="52" t="s">
        <v>163</v>
      </c>
    </row>
    <row r="1387" spans="2:45">
      <c r="B1387" s="28" t="s">
        <v>2886</v>
      </c>
      <c r="C1387" s="21" t="s">
        <v>172</v>
      </c>
      <c r="D1387" s="22" t="s">
        <v>2887</v>
      </c>
      <c r="E1387" s="23">
        <v>0.25</v>
      </c>
      <c r="F1387" s="24">
        <v>0</v>
      </c>
      <c r="G1387" s="11">
        <v>0</v>
      </c>
      <c r="H1387" s="25" t="s">
        <v>163</v>
      </c>
      <c r="I1387" s="19">
        <v>0</v>
      </c>
      <c r="J1387" s="31">
        <v>0.2</v>
      </c>
      <c r="K1387" s="32">
        <v>0</v>
      </c>
      <c r="L1387" s="32">
        <v>0</v>
      </c>
      <c r="M1387" s="32">
        <v>0</v>
      </c>
      <c r="N1387" s="32">
        <v>0</v>
      </c>
      <c r="O1387" s="32">
        <v>0</v>
      </c>
      <c r="P1387" s="32">
        <v>0</v>
      </c>
      <c r="Q1387" s="32">
        <v>0</v>
      </c>
      <c r="R1387" s="32">
        <v>0</v>
      </c>
      <c r="S1387" s="32">
        <v>0</v>
      </c>
      <c r="AL1387" s="52" t="s">
        <v>325</v>
      </c>
      <c r="AM1387" t="s">
        <v>2888</v>
      </c>
      <c r="AN1387">
        <v>0</v>
      </c>
      <c r="AO1387">
        <v>10</v>
      </c>
      <c r="AQ1387">
        <v>2</v>
      </c>
      <c r="AS1387" s="52" t="s">
        <v>163</v>
      </c>
    </row>
    <row r="1388" spans="2:45">
      <c r="B1388" s="28" t="s">
        <v>2889</v>
      </c>
      <c r="C1388" s="21" t="s">
        <v>172</v>
      </c>
      <c r="D1388" s="22" t="s">
        <v>2039</v>
      </c>
      <c r="E1388" s="23">
        <v>0.25</v>
      </c>
      <c r="F1388" s="24">
        <v>0</v>
      </c>
      <c r="G1388" s="11">
        <v>0</v>
      </c>
      <c r="H1388" s="25" t="s">
        <v>163</v>
      </c>
      <c r="I1388" s="19">
        <v>0</v>
      </c>
      <c r="J1388" s="31">
        <v>0.2</v>
      </c>
      <c r="K1388" s="32">
        <v>0</v>
      </c>
      <c r="L1388" s="32">
        <v>0</v>
      </c>
      <c r="M1388" s="32">
        <v>0</v>
      </c>
      <c r="N1388" s="32">
        <v>0</v>
      </c>
      <c r="O1388" s="32">
        <v>0</v>
      </c>
      <c r="P1388" s="32">
        <v>0</v>
      </c>
      <c r="Q1388" s="32">
        <v>0</v>
      </c>
      <c r="R1388" s="32">
        <v>0</v>
      </c>
      <c r="S1388" s="32">
        <v>0</v>
      </c>
      <c r="AL1388" s="52" t="s">
        <v>325</v>
      </c>
      <c r="AM1388" t="s">
        <v>2888</v>
      </c>
      <c r="AN1388">
        <v>11</v>
      </c>
      <c r="AO1388">
        <v>999</v>
      </c>
      <c r="AQ1388">
        <v>1</v>
      </c>
      <c r="AS1388" s="52" t="s">
        <v>163</v>
      </c>
    </row>
    <row r="1389" spans="2:45">
      <c r="B1389" s="28" t="s">
        <v>2890</v>
      </c>
      <c r="C1389" s="21" t="s">
        <v>172</v>
      </c>
      <c r="D1389" s="22" t="s">
        <v>2891</v>
      </c>
      <c r="E1389" s="23">
        <v>0.25</v>
      </c>
      <c r="F1389" s="24">
        <v>0</v>
      </c>
      <c r="G1389" s="11">
        <v>0</v>
      </c>
      <c r="H1389" s="25" t="s">
        <v>163</v>
      </c>
      <c r="I1389" s="19">
        <v>0</v>
      </c>
      <c r="J1389" s="31">
        <v>0.2</v>
      </c>
      <c r="K1389" s="32">
        <v>0</v>
      </c>
      <c r="L1389" s="32">
        <v>0</v>
      </c>
      <c r="M1389" s="32">
        <v>0</v>
      </c>
      <c r="N1389" s="32">
        <v>0</v>
      </c>
      <c r="O1389" s="32">
        <v>0</v>
      </c>
      <c r="P1389" s="32">
        <v>0</v>
      </c>
      <c r="Q1389" s="32">
        <v>0</v>
      </c>
      <c r="R1389" s="32">
        <v>0</v>
      </c>
      <c r="S1389" s="32">
        <v>0</v>
      </c>
      <c r="AL1389" s="52" t="s">
        <v>325</v>
      </c>
      <c r="AM1389" t="s">
        <v>469</v>
      </c>
      <c r="AN1389">
        <v>0</v>
      </c>
      <c r="AO1389">
        <v>10</v>
      </c>
      <c r="AQ1389">
        <v>2</v>
      </c>
      <c r="AS1389" s="52" t="s">
        <v>163</v>
      </c>
    </row>
    <row r="1390" spans="2:45">
      <c r="B1390" s="28" t="s">
        <v>2892</v>
      </c>
      <c r="C1390" s="21" t="s">
        <v>172</v>
      </c>
      <c r="D1390" s="22" t="s">
        <v>2893</v>
      </c>
      <c r="E1390" s="23">
        <v>0.25</v>
      </c>
      <c r="F1390" s="24">
        <v>0</v>
      </c>
      <c r="G1390" s="11">
        <v>0</v>
      </c>
      <c r="H1390" s="25" t="s">
        <v>163</v>
      </c>
      <c r="I1390" s="19">
        <v>0</v>
      </c>
      <c r="J1390" s="31">
        <v>0.2</v>
      </c>
      <c r="K1390" s="32">
        <v>0</v>
      </c>
      <c r="L1390" s="32">
        <v>0</v>
      </c>
      <c r="M1390" s="32">
        <v>0</v>
      </c>
      <c r="N1390" s="32">
        <v>0</v>
      </c>
      <c r="O1390" s="32">
        <v>0</v>
      </c>
      <c r="P1390" s="32">
        <v>0</v>
      </c>
      <c r="Q1390" s="32">
        <v>0</v>
      </c>
      <c r="R1390" s="32">
        <v>0</v>
      </c>
      <c r="S1390" s="32">
        <v>0</v>
      </c>
      <c r="AL1390" s="52" t="s">
        <v>325</v>
      </c>
      <c r="AM1390" t="s">
        <v>469</v>
      </c>
      <c r="AN1390">
        <v>11</v>
      </c>
      <c r="AO1390">
        <v>999</v>
      </c>
      <c r="AQ1390">
        <v>1</v>
      </c>
      <c r="AS1390" s="52" t="s">
        <v>163</v>
      </c>
    </row>
    <row r="1391" spans="2:45">
      <c r="B1391" s="28" t="s">
        <v>2894</v>
      </c>
      <c r="C1391" s="21" t="s">
        <v>172</v>
      </c>
      <c r="D1391" s="22" t="s">
        <v>1517</v>
      </c>
      <c r="E1391" s="23">
        <v>0.25</v>
      </c>
      <c r="F1391" s="24">
        <v>0</v>
      </c>
      <c r="G1391" s="11">
        <v>0</v>
      </c>
      <c r="H1391" s="25" t="s">
        <v>163</v>
      </c>
      <c r="I1391" s="19">
        <v>0</v>
      </c>
      <c r="J1391" s="31">
        <v>0.2</v>
      </c>
      <c r="K1391" s="32">
        <v>0</v>
      </c>
      <c r="L1391" s="32">
        <v>0</v>
      </c>
      <c r="M1391" s="32">
        <v>0</v>
      </c>
      <c r="N1391" s="32">
        <v>0</v>
      </c>
      <c r="O1391" s="32">
        <v>0</v>
      </c>
      <c r="P1391" s="32">
        <v>0</v>
      </c>
      <c r="Q1391" s="32">
        <v>0</v>
      </c>
      <c r="R1391" s="32">
        <v>0</v>
      </c>
      <c r="S1391" s="32">
        <v>0</v>
      </c>
      <c r="AL1391" s="52" t="s">
        <v>325</v>
      </c>
      <c r="AM1391" t="s">
        <v>434</v>
      </c>
      <c r="AN1391">
        <v>0</v>
      </c>
      <c r="AO1391">
        <v>10</v>
      </c>
      <c r="AQ1391">
        <v>2</v>
      </c>
      <c r="AS1391" s="52" t="s">
        <v>163</v>
      </c>
    </row>
    <row r="1392" spans="2:45">
      <c r="B1392" s="28" t="s">
        <v>2895</v>
      </c>
      <c r="C1392" s="21" t="s">
        <v>172</v>
      </c>
      <c r="D1392" s="22" t="s">
        <v>2896</v>
      </c>
      <c r="E1392" s="23">
        <v>0.25</v>
      </c>
      <c r="F1392" s="24">
        <v>0</v>
      </c>
      <c r="G1392" s="11">
        <v>0</v>
      </c>
      <c r="H1392" s="25" t="s">
        <v>163</v>
      </c>
      <c r="I1392" s="19">
        <v>0</v>
      </c>
      <c r="J1392" s="31">
        <v>0.2</v>
      </c>
      <c r="K1392" s="32">
        <v>0</v>
      </c>
      <c r="L1392" s="32">
        <v>0</v>
      </c>
      <c r="M1392" s="32">
        <v>0</v>
      </c>
      <c r="N1392" s="32">
        <v>0</v>
      </c>
      <c r="O1392" s="32">
        <v>0</v>
      </c>
      <c r="P1392" s="32">
        <v>0</v>
      </c>
      <c r="Q1392" s="32">
        <v>0</v>
      </c>
      <c r="R1392" s="32">
        <v>0</v>
      </c>
      <c r="S1392" s="32">
        <v>0</v>
      </c>
      <c r="AL1392" s="52" t="s">
        <v>325</v>
      </c>
      <c r="AM1392" t="s">
        <v>434</v>
      </c>
      <c r="AN1392">
        <v>11</v>
      </c>
      <c r="AO1392">
        <v>999</v>
      </c>
      <c r="AQ1392">
        <v>1</v>
      </c>
      <c r="AS1392" s="52" t="s">
        <v>163</v>
      </c>
    </row>
    <row r="1393" spans="2:45">
      <c r="B1393" s="28" t="s">
        <v>2897</v>
      </c>
      <c r="C1393" s="21" t="s">
        <v>172</v>
      </c>
      <c r="D1393" s="22" t="s">
        <v>1768</v>
      </c>
      <c r="E1393" s="23">
        <v>0.25</v>
      </c>
      <c r="F1393" s="24">
        <v>0</v>
      </c>
      <c r="G1393" s="11">
        <v>0</v>
      </c>
      <c r="H1393" s="25" t="s">
        <v>163</v>
      </c>
      <c r="I1393" s="19">
        <v>0</v>
      </c>
      <c r="J1393" s="31">
        <v>0.2</v>
      </c>
      <c r="K1393" s="32">
        <v>0</v>
      </c>
      <c r="L1393" s="32">
        <v>0</v>
      </c>
      <c r="M1393" s="32">
        <v>0</v>
      </c>
      <c r="N1393" s="32">
        <v>0</v>
      </c>
      <c r="O1393" s="32">
        <v>0</v>
      </c>
      <c r="P1393" s="32">
        <v>0</v>
      </c>
      <c r="Q1393" s="32">
        <v>0</v>
      </c>
      <c r="R1393" s="32">
        <v>0</v>
      </c>
      <c r="S1393" s="32">
        <v>0</v>
      </c>
      <c r="AL1393" s="52" t="s">
        <v>325</v>
      </c>
      <c r="AM1393" t="s">
        <v>2898</v>
      </c>
      <c r="AN1393">
        <v>0</v>
      </c>
      <c r="AO1393">
        <v>10</v>
      </c>
      <c r="AQ1393">
        <v>2</v>
      </c>
      <c r="AS1393" s="52" t="s">
        <v>163</v>
      </c>
    </row>
    <row r="1394" spans="2:45">
      <c r="B1394" s="28" t="s">
        <v>2899</v>
      </c>
      <c r="C1394" s="21" t="s">
        <v>172</v>
      </c>
      <c r="D1394" s="22" t="s">
        <v>2900</v>
      </c>
      <c r="E1394" s="23">
        <v>0.25</v>
      </c>
      <c r="F1394" s="24">
        <v>0</v>
      </c>
      <c r="G1394" s="11">
        <v>0</v>
      </c>
      <c r="H1394" s="25" t="s">
        <v>163</v>
      </c>
      <c r="I1394" s="19">
        <v>0</v>
      </c>
      <c r="J1394" s="31">
        <v>0.2</v>
      </c>
      <c r="K1394" s="32">
        <v>0</v>
      </c>
      <c r="L1394" s="32">
        <v>0</v>
      </c>
      <c r="M1394" s="32">
        <v>0</v>
      </c>
      <c r="N1394" s="32">
        <v>0</v>
      </c>
      <c r="O1394" s="32">
        <v>0</v>
      </c>
      <c r="P1394" s="32">
        <v>0</v>
      </c>
      <c r="Q1394" s="32">
        <v>0</v>
      </c>
      <c r="R1394" s="32">
        <v>0</v>
      </c>
      <c r="S1394" s="32">
        <v>0</v>
      </c>
      <c r="AL1394" s="52" t="s">
        <v>325</v>
      </c>
      <c r="AM1394" t="s">
        <v>2898</v>
      </c>
      <c r="AN1394">
        <v>11</v>
      </c>
      <c r="AO1394">
        <v>999</v>
      </c>
      <c r="AQ1394">
        <v>1</v>
      </c>
      <c r="AS1394" s="52" t="s">
        <v>163</v>
      </c>
    </row>
    <row r="1395" spans="2:45">
      <c r="B1395" s="28" t="s">
        <v>2901</v>
      </c>
      <c r="C1395" s="21" t="s">
        <v>172</v>
      </c>
      <c r="D1395" s="22" t="s">
        <v>2902</v>
      </c>
      <c r="E1395" s="23">
        <v>0.25</v>
      </c>
      <c r="F1395" s="24">
        <v>0</v>
      </c>
      <c r="G1395" s="11">
        <v>0</v>
      </c>
      <c r="H1395" s="25" t="s">
        <v>163</v>
      </c>
      <c r="I1395" s="19">
        <v>0</v>
      </c>
      <c r="J1395" s="31">
        <v>0.2</v>
      </c>
      <c r="K1395" s="32">
        <v>0</v>
      </c>
      <c r="L1395" s="32">
        <v>0</v>
      </c>
      <c r="M1395" s="32">
        <v>0</v>
      </c>
      <c r="N1395" s="32">
        <v>0</v>
      </c>
      <c r="O1395" s="32">
        <v>0</v>
      </c>
      <c r="P1395" s="32">
        <v>0</v>
      </c>
      <c r="Q1395" s="32">
        <v>0</v>
      </c>
      <c r="R1395" s="32">
        <v>0</v>
      </c>
      <c r="S1395" s="32">
        <v>0</v>
      </c>
      <c r="AL1395" s="52" t="s">
        <v>325</v>
      </c>
      <c r="AM1395" t="s">
        <v>2558</v>
      </c>
      <c r="AN1395">
        <v>0</v>
      </c>
      <c r="AO1395">
        <v>10</v>
      </c>
      <c r="AQ1395">
        <v>2</v>
      </c>
      <c r="AS1395" s="52" t="s">
        <v>163</v>
      </c>
    </row>
    <row r="1396" spans="2:45">
      <c r="B1396" s="28" t="s">
        <v>2903</v>
      </c>
      <c r="C1396" s="21" t="s">
        <v>172</v>
      </c>
      <c r="D1396" s="22" t="s">
        <v>2904</v>
      </c>
      <c r="E1396" s="23">
        <v>0.25</v>
      </c>
      <c r="F1396" s="24">
        <v>0</v>
      </c>
      <c r="G1396" s="11">
        <v>0</v>
      </c>
      <c r="H1396" s="25" t="s">
        <v>163</v>
      </c>
      <c r="I1396" s="19">
        <v>0</v>
      </c>
      <c r="J1396" s="31">
        <v>0.2</v>
      </c>
      <c r="K1396" s="32">
        <v>0</v>
      </c>
      <c r="L1396" s="32">
        <v>0</v>
      </c>
      <c r="M1396" s="32">
        <v>0</v>
      </c>
      <c r="N1396" s="32">
        <v>0</v>
      </c>
      <c r="O1396" s="32">
        <v>0</v>
      </c>
      <c r="P1396" s="32">
        <v>0</v>
      </c>
      <c r="Q1396" s="32">
        <v>0</v>
      </c>
      <c r="R1396" s="32">
        <v>0</v>
      </c>
      <c r="S1396" s="32">
        <v>0</v>
      </c>
      <c r="AL1396" s="52" t="s">
        <v>325</v>
      </c>
      <c r="AM1396" t="s">
        <v>2558</v>
      </c>
      <c r="AN1396">
        <v>11</v>
      </c>
      <c r="AO1396">
        <v>999</v>
      </c>
      <c r="AQ1396">
        <v>1</v>
      </c>
      <c r="AS1396" s="52" t="s">
        <v>163</v>
      </c>
    </row>
    <row r="1397" spans="2:45">
      <c r="B1397" s="28" t="s">
        <v>2905</v>
      </c>
      <c r="C1397" s="21" t="s">
        <v>172</v>
      </c>
      <c r="D1397" s="22" t="s">
        <v>2906</v>
      </c>
      <c r="E1397" s="23">
        <v>0.25</v>
      </c>
      <c r="F1397" s="24">
        <v>0</v>
      </c>
      <c r="G1397" s="11">
        <v>0</v>
      </c>
      <c r="H1397" s="25" t="s">
        <v>163</v>
      </c>
      <c r="I1397" s="19">
        <v>0</v>
      </c>
      <c r="J1397" s="31">
        <v>0.2</v>
      </c>
      <c r="K1397" s="32">
        <v>0</v>
      </c>
      <c r="L1397" s="32">
        <v>0</v>
      </c>
      <c r="M1397" s="32">
        <v>0</v>
      </c>
      <c r="N1397" s="32">
        <v>0</v>
      </c>
      <c r="O1397" s="32">
        <v>0</v>
      </c>
      <c r="P1397" s="32">
        <v>0</v>
      </c>
      <c r="Q1397" s="32">
        <v>0</v>
      </c>
      <c r="R1397" s="32">
        <v>0</v>
      </c>
      <c r="S1397" s="32">
        <v>0</v>
      </c>
      <c r="AL1397" t="s">
        <v>331</v>
      </c>
      <c r="AM1397" t="s">
        <v>1313</v>
      </c>
      <c r="AN1397">
        <v>0</v>
      </c>
      <c r="AO1397">
        <v>999</v>
      </c>
      <c r="AQ1397">
        <v>1</v>
      </c>
      <c r="AS1397" t="s">
        <v>163</v>
      </c>
    </row>
    <row r="1398" spans="2:45">
      <c r="B1398" s="28" t="s">
        <v>2907</v>
      </c>
      <c r="C1398" s="21" t="s">
        <v>172</v>
      </c>
      <c r="D1398" s="22" t="s">
        <v>439</v>
      </c>
      <c r="E1398" s="23">
        <v>0.25</v>
      </c>
      <c r="F1398" s="24">
        <v>0</v>
      </c>
      <c r="G1398" s="11">
        <v>0</v>
      </c>
      <c r="H1398" s="25" t="s">
        <v>163</v>
      </c>
      <c r="I1398" s="19">
        <v>0</v>
      </c>
      <c r="J1398" s="31">
        <v>0.2</v>
      </c>
      <c r="K1398" s="32">
        <v>0</v>
      </c>
      <c r="L1398" s="32">
        <v>0</v>
      </c>
      <c r="M1398" s="32">
        <v>0</v>
      </c>
      <c r="N1398" s="32">
        <v>0</v>
      </c>
      <c r="O1398" s="32">
        <v>0</v>
      </c>
      <c r="P1398" s="32">
        <v>0</v>
      </c>
      <c r="Q1398" s="32">
        <v>0</v>
      </c>
      <c r="R1398" s="32">
        <v>0</v>
      </c>
      <c r="S1398" s="32">
        <v>0</v>
      </c>
      <c r="AL1398" t="s">
        <v>331</v>
      </c>
      <c r="AM1398" t="s">
        <v>2908</v>
      </c>
      <c r="AN1398">
        <v>0</v>
      </c>
      <c r="AO1398">
        <v>999</v>
      </c>
      <c r="AQ1398">
        <v>1</v>
      </c>
      <c r="AS1398" t="s">
        <v>163</v>
      </c>
    </row>
    <row r="1399" spans="2:45">
      <c r="B1399" s="28" t="s">
        <v>2909</v>
      </c>
      <c r="C1399" s="21" t="s">
        <v>172</v>
      </c>
      <c r="D1399" s="22" t="s">
        <v>2910</v>
      </c>
      <c r="E1399" s="23">
        <v>0.25</v>
      </c>
      <c r="F1399" s="24">
        <v>0</v>
      </c>
      <c r="G1399" s="11">
        <v>0</v>
      </c>
      <c r="H1399" s="25" t="s">
        <v>163</v>
      </c>
      <c r="I1399" s="19">
        <v>0</v>
      </c>
      <c r="J1399" s="31">
        <v>0.2</v>
      </c>
      <c r="K1399" s="32">
        <v>0</v>
      </c>
      <c r="L1399" s="32">
        <v>0</v>
      </c>
      <c r="M1399" s="32">
        <v>0</v>
      </c>
      <c r="N1399" s="32">
        <v>0</v>
      </c>
      <c r="O1399" s="32">
        <v>0</v>
      </c>
      <c r="P1399" s="32">
        <v>0</v>
      </c>
      <c r="Q1399" s="32">
        <v>0</v>
      </c>
      <c r="R1399" s="32">
        <v>0</v>
      </c>
      <c r="S1399" s="32">
        <v>0</v>
      </c>
      <c r="AL1399" t="s">
        <v>331</v>
      </c>
      <c r="AM1399" t="s">
        <v>201</v>
      </c>
      <c r="AN1399">
        <v>0</v>
      </c>
      <c r="AO1399">
        <v>999</v>
      </c>
      <c r="AQ1399">
        <v>1</v>
      </c>
      <c r="AS1399" t="s">
        <v>163</v>
      </c>
    </row>
    <row r="1400" spans="2:45">
      <c r="B1400" s="28" t="s">
        <v>2911</v>
      </c>
      <c r="C1400" s="21" t="s">
        <v>172</v>
      </c>
      <c r="D1400" s="22" t="s">
        <v>2912</v>
      </c>
      <c r="E1400" s="23">
        <v>0.25</v>
      </c>
      <c r="F1400" s="24">
        <v>0</v>
      </c>
      <c r="G1400" s="11">
        <v>0</v>
      </c>
      <c r="H1400" s="25" t="s">
        <v>163</v>
      </c>
      <c r="I1400" s="19">
        <v>0</v>
      </c>
      <c r="J1400" s="31">
        <v>0.2</v>
      </c>
      <c r="K1400" s="32">
        <v>0</v>
      </c>
      <c r="L1400" s="32">
        <v>0</v>
      </c>
      <c r="M1400" s="32">
        <v>0</v>
      </c>
      <c r="N1400" s="32">
        <v>0</v>
      </c>
      <c r="O1400" s="32">
        <v>0</v>
      </c>
      <c r="P1400" s="32">
        <v>0</v>
      </c>
      <c r="Q1400" s="32">
        <v>0</v>
      </c>
      <c r="R1400" s="32">
        <v>0</v>
      </c>
      <c r="S1400" s="32">
        <v>0</v>
      </c>
      <c r="AL1400" t="s">
        <v>331</v>
      </c>
      <c r="AM1400" t="s">
        <v>2913</v>
      </c>
      <c r="AN1400">
        <v>0</v>
      </c>
      <c r="AO1400">
        <v>999</v>
      </c>
      <c r="AQ1400">
        <v>1</v>
      </c>
      <c r="AS1400" t="s">
        <v>163</v>
      </c>
    </row>
    <row r="1401" spans="2:45">
      <c r="B1401" s="28" t="s">
        <v>2914</v>
      </c>
      <c r="C1401" s="21" t="s">
        <v>172</v>
      </c>
      <c r="D1401" s="22" t="s">
        <v>2915</v>
      </c>
      <c r="E1401" s="23">
        <v>0.25</v>
      </c>
      <c r="F1401" s="24">
        <v>0</v>
      </c>
      <c r="G1401" s="11">
        <v>0</v>
      </c>
      <c r="H1401" s="25" t="s">
        <v>163</v>
      </c>
      <c r="I1401" s="19">
        <v>0</v>
      </c>
      <c r="J1401" s="31">
        <v>0.2</v>
      </c>
      <c r="K1401" s="32">
        <v>0</v>
      </c>
      <c r="L1401" s="32">
        <v>0</v>
      </c>
      <c r="M1401" s="32">
        <v>0</v>
      </c>
      <c r="N1401" s="32">
        <v>0</v>
      </c>
      <c r="O1401" s="32">
        <v>0</v>
      </c>
      <c r="P1401" s="32">
        <v>0</v>
      </c>
      <c r="Q1401" s="32">
        <v>0</v>
      </c>
      <c r="R1401" s="32">
        <v>0</v>
      </c>
      <c r="S1401" s="32">
        <v>0</v>
      </c>
      <c r="AL1401" t="s">
        <v>331</v>
      </c>
      <c r="AM1401" t="s">
        <v>294</v>
      </c>
      <c r="AN1401">
        <v>0</v>
      </c>
      <c r="AO1401">
        <v>999</v>
      </c>
      <c r="AQ1401">
        <v>1</v>
      </c>
      <c r="AS1401" t="s">
        <v>163</v>
      </c>
    </row>
    <row r="1402" spans="2:45">
      <c r="B1402" s="28" t="s">
        <v>2916</v>
      </c>
      <c r="C1402" s="21" t="s">
        <v>172</v>
      </c>
      <c r="D1402" s="22" t="s">
        <v>1523</v>
      </c>
      <c r="E1402" s="23">
        <v>0.25</v>
      </c>
      <c r="F1402" s="24">
        <v>0</v>
      </c>
      <c r="G1402" s="11">
        <v>0</v>
      </c>
      <c r="H1402" s="25" t="s">
        <v>163</v>
      </c>
      <c r="I1402" s="19">
        <v>0</v>
      </c>
      <c r="J1402" s="31">
        <v>0.2</v>
      </c>
      <c r="K1402" s="32">
        <v>0</v>
      </c>
      <c r="L1402" s="32">
        <v>0</v>
      </c>
      <c r="M1402" s="32">
        <v>0</v>
      </c>
      <c r="N1402" s="32">
        <v>0</v>
      </c>
      <c r="O1402" s="32">
        <v>0</v>
      </c>
      <c r="P1402" s="32">
        <v>0</v>
      </c>
      <c r="Q1402" s="32">
        <v>0</v>
      </c>
      <c r="R1402" s="32">
        <v>0</v>
      </c>
      <c r="S1402" s="32">
        <v>0</v>
      </c>
      <c r="AL1402" t="s">
        <v>331</v>
      </c>
      <c r="AM1402" t="s">
        <v>207</v>
      </c>
      <c r="AN1402">
        <v>0</v>
      </c>
      <c r="AO1402">
        <v>999</v>
      </c>
      <c r="AQ1402">
        <v>1</v>
      </c>
      <c r="AS1402" t="s">
        <v>163</v>
      </c>
    </row>
    <row r="1403" spans="2:45">
      <c r="B1403" s="28" t="s">
        <v>2917</v>
      </c>
      <c r="C1403" s="21" t="s">
        <v>172</v>
      </c>
      <c r="D1403" s="22" t="s">
        <v>2918</v>
      </c>
      <c r="E1403" s="23">
        <v>0.25</v>
      </c>
      <c r="F1403" s="24">
        <v>0</v>
      </c>
      <c r="G1403" s="11">
        <v>0</v>
      </c>
      <c r="H1403" s="25" t="s">
        <v>163</v>
      </c>
      <c r="I1403" s="19">
        <v>0</v>
      </c>
      <c r="J1403" s="31">
        <v>0.2</v>
      </c>
      <c r="K1403" s="32">
        <v>0</v>
      </c>
      <c r="L1403" s="32">
        <v>0</v>
      </c>
      <c r="M1403" s="32">
        <v>0</v>
      </c>
      <c r="N1403" s="32">
        <v>0</v>
      </c>
      <c r="O1403" s="32">
        <v>0</v>
      </c>
      <c r="P1403" s="32">
        <v>0</v>
      </c>
      <c r="Q1403" s="32">
        <v>0</v>
      </c>
      <c r="R1403" s="32">
        <v>0</v>
      </c>
      <c r="S1403" s="32">
        <v>0</v>
      </c>
      <c r="AL1403" t="s">
        <v>331</v>
      </c>
      <c r="AM1403" t="s">
        <v>1587</v>
      </c>
      <c r="AN1403">
        <v>0</v>
      </c>
      <c r="AO1403">
        <v>999</v>
      </c>
      <c r="AQ1403">
        <v>1</v>
      </c>
      <c r="AS1403" t="s">
        <v>163</v>
      </c>
    </row>
    <row r="1404" spans="2:45">
      <c r="B1404" s="28" t="s">
        <v>2919</v>
      </c>
      <c r="C1404" s="21" t="s">
        <v>264</v>
      </c>
      <c r="D1404" s="22" t="s">
        <v>1307</v>
      </c>
      <c r="E1404" s="23">
        <v>0.48</v>
      </c>
      <c r="F1404" s="24">
        <v>0</v>
      </c>
      <c r="G1404" s="11">
        <v>0</v>
      </c>
      <c r="H1404" s="25" t="s">
        <v>163</v>
      </c>
      <c r="I1404" s="19">
        <v>1</v>
      </c>
      <c r="J1404" s="31">
        <v>0.3</v>
      </c>
      <c r="K1404" s="32">
        <v>2</v>
      </c>
      <c r="L1404" s="32">
        <v>2</v>
      </c>
      <c r="M1404" s="32">
        <v>2</v>
      </c>
      <c r="N1404" s="32">
        <v>2</v>
      </c>
      <c r="O1404" s="32">
        <v>2</v>
      </c>
      <c r="P1404" s="32">
        <v>2</v>
      </c>
      <c r="Q1404" s="32">
        <v>2</v>
      </c>
      <c r="R1404" s="32">
        <v>2</v>
      </c>
      <c r="S1404" s="32">
        <v>2</v>
      </c>
      <c r="AL1404" t="s">
        <v>331</v>
      </c>
      <c r="AM1404" t="s">
        <v>2920</v>
      </c>
      <c r="AN1404">
        <v>0</v>
      </c>
      <c r="AO1404">
        <v>999</v>
      </c>
      <c r="AQ1404">
        <v>1</v>
      </c>
      <c r="AS1404" t="s">
        <v>163</v>
      </c>
    </row>
    <row r="1405" spans="2:45">
      <c r="B1405" s="28" t="s">
        <v>2921</v>
      </c>
      <c r="C1405" s="21" t="s">
        <v>264</v>
      </c>
      <c r="D1405" s="22" t="s">
        <v>1888</v>
      </c>
      <c r="E1405" s="23">
        <v>0.48</v>
      </c>
      <c r="F1405" s="24">
        <v>0</v>
      </c>
      <c r="G1405" s="11">
        <v>0</v>
      </c>
      <c r="H1405" s="25" t="s">
        <v>163</v>
      </c>
      <c r="I1405" s="19">
        <v>1</v>
      </c>
      <c r="J1405" s="31">
        <v>0.3</v>
      </c>
      <c r="K1405" s="32">
        <v>2</v>
      </c>
      <c r="L1405" s="32">
        <v>2</v>
      </c>
      <c r="M1405" s="32">
        <v>2</v>
      </c>
      <c r="N1405" s="32">
        <v>2</v>
      </c>
      <c r="O1405" s="32">
        <v>2</v>
      </c>
      <c r="P1405" s="32">
        <v>2</v>
      </c>
      <c r="Q1405" s="32">
        <v>2</v>
      </c>
      <c r="R1405" s="32">
        <v>2</v>
      </c>
      <c r="S1405" s="32">
        <v>2</v>
      </c>
      <c r="AL1405" t="s">
        <v>331</v>
      </c>
      <c r="AM1405" t="s">
        <v>214</v>
      </c>
      <c r="AN1405">
        <v>0</v>
      </c>
      <c r="AO1405">
        <v>999</v>
      </c>
      <c r="AQ1405">
        <v>1</v>
      </c>
      <c r="AS1405" t="s">
        <v>163</v>
      </c>
    </row>
    <row r="1406" spans="2:45">
      <c r="B1406" s="28" t="s">
        <v>2922</v>
      </c>
      <c r="C1406" s="21" t="s">
        <v>264</v>
      </c>
      <c r="D1406" s="22" t="s">
        <v>1316</v>
      </c>
      <c r="E1406" s="23">
        <v>0.48</v>
      </c>
      <c r="F1406" s="24">
        <v>0</v>
      </c>
      <c r="G1406" s="11">
        <v>0</v>
      </c>
      <c r="H1406" s="25" t="s">
        <v>163</v>
      </c>
      <c r="I1406" s="19">
        <v>1</v>
      </c>
      <c r="J1406" s="31">
        <v>0.3</v>
      </c>
      <c r="K1406" s="32">
        <v>2</v>
      </c>
      <c r="L1406" s="32">
        <v>2</v>
      </c>
      <c r="M1406" s="32">
        <v>2</v>
      </c>
      <c r="N1406" s="32">
        <v>2</v>
      </c>
      <c r="O1406" s="32">
        <v>2</v>
      </c>
      <c r="P1406" s="32">
        <v>2</v>
      </c>
      <c r="Q1406" s="32">
        <v>2</v>
      </c>
      <c r="R1406" s="32">
        <v>2</v>
      </c>
      <c r="S1406" s="32">
        <v>2</v>
      </c>
      <c r="AL1406" t="s">
        <v>331</v>
      </c>
      <c r="AM1406" t="s">
        <v>1595</v>
      </c>
      <c r="AN1406">
        <v>0</v>
      </c>
      <c r="AO1406">
        <v>999</v>
      </c>
      <c r="AQ1406">
        <v>1</v>
      </c>
      <c r="AS1406" t="s">
        <v>163</v>
      </c>
    </row>
    <row r="1407" spans="2:45">
      <c r="B1407" s="28" t="s">
        <v>2923</v>
      </c>
      <c r="C1407" s="21" t="s">
        <v>264</v>
      </c>
      <c r="D1407" s="22" t="s">
        <v>1891</v>
      </c>
      <c r="E1407" s="23">
        <v>0.48</v>
      </c>
      <c r="F1407" s="24">
        <v>0</v>
      </c>
      <c r="G1407" s="11">
        <v>0</v>
      </c>
      <c r="H1407" s="25" t="s">
        <v>163</v>
      </c>
      <c r="I1407" s="19">
        <v>1</v>
      </c>
      <c r="J1407" s="31">
        <v>0.3</v>
      </c>
      <c r="K1407" s="32">
        <v>2</v>
      </c>
      <c r="L1407" s="32">
        <v>2</v>
      </c>
      <c r="M1407" s="32">
        <v>2</v>
      </c>
      <c r="N1407" s="32">
        <v>2</v>
      </c>
      <c r="O1407" s="32">
        <v>2</v>
      </c>
      <c r="P1407" s="32">
        <v>2</v>
      </c>
      <c r="Q1407" s="32">
        <v>2</v>
      </c>
      <c r="R1407" s="32">
        <v>2</v>
      </c>
      <c r="S1407" s="32">
        <v>2</v>
      </c>
      <c r="AL1407" t="s">
        <v>331</v>
      </c>
      <c r="AM1407" t="s">
        <v>2924</v>
      </c>
      <c r="AN1407">
        <v>0</v>
      </c>
      <c r="AO1407">
        <v>999</v>
      </c>
      <c r="AQ1407">
        <v>1</v>
      </c>
      <c r="AS1407" t="s">
        <v>163</v>
      </c>
    </row>
    <row r="1408" spans="2:45">
      <c r="B1408" s="28" t="s">
        <v>2925</v>
      </c>
      <c r="C1408" s="21" t="s">
        <v>264</v>
      </c>
      <c r="D1408" s="22" t="s">
        <v>1893</v>
      </c>
      <c r="E1408" s="23">
        <v>0.48</v>
      </c>
      <c r="F1408" s="24">
        <v>0</v>
      </c>
      <c r="G1408" s="11">
        <v>0</v>
      </c>
      <c r="H1408" s="25" t="s">
        <v>163</v>
      </c>
      <c r="I1408" s="19">
        <v>1</v>
      </c>
      <c r="J1408" s="31">
        <v>0.3</v>
      </c>
      <c r="K1408" s="32">
        <v>2</v>
      </c>
      <c r="L1408" s="32">
        <v>2</v>
      </c>
      <c r="M1408" s="32">
        <v>2</v>
      </c>
      <c r="N1408" s="32">
        <v>2</v>
      </c>
      <c r="O1408" s="32">
        <v>2</v>
      </c>
      <c r="P1408" s="32">
        <v>2</v>
      </c>
      <c r="Q1408" s="32">
        <v>2</v>
      </c>
      <c r="R1408" s="32">
        <v>2</v>
      </c>
      <c r="S1408" s="32">
        <v>2</v>
      </c>
      <c r="AL1408" t="s">
        <v>331</v>
      </c>
      <c r="AM1408" t="s">
        <v>2766</v>
      </c>
      <c r="AN1408">
        <v>0</v>
      </c>
      <c r="AO1408">
        <v>999</v>
      </c>
      <c r="AQ1408">
        <v>1</v>
      </c>
      <c r="AS1408" t="s">
        <v>163</v>
      </c>
    </row>
    <row r="1409" spans="2:45">
      <c r="B1409" s="28" t="s">
        <v>2926</v>
      </c>
      <c r="C1409" s="21" t="s">
        <v>264</v>
      </c>
      <c r="D1409" s="22" t="s">
        <v>1321</v>
      </c>
      <c r="E1409" s="23">
        <v>0.48</v>
      </c>
      <c r="F1409" s="24">
        <v>0</v>
      </c>
      <c r="G1409" s="11">
        <v>0</v>
      </c>
      <c r="H1409" s="25" t="s">
        <v>163</v>
      </c>
      <c r="I1409" s="19">
        <v>1</v>
      </c>
      <c r="J1409" s="31">
        <v>0.3</v>
      </c>
      <c r="K1409" s="32">
        <v>2</v>
      </c>
      <c r="L1409" s="32">
        <v>2</v>
      </c>
      <c r="M1409" s="32">
        <v>2</v>
      </c>
      <c r="N1409" s="32">
        <v>2</v>
      </c>
      <c r="O1409" s="32">
        <v>2</v>
      </c>
      <c r="P1409" s="32">
        <v>2</v>
      </c>
      <c r="Q1409" s="32">
        <v>2</v>
      </c>
      <c r="R1409" s="32">
        <v>2</v>
      </c>
      <c r="S1409" s="32">
        <v>2</v>
      </c>
      <c r="AL1409" t="s">
        <v>331</v>
      </c>
      <c r="AM1409" t="s">
        <v>2333</v>
      </c>
      <c r="AN1409">
        <v>0</v>
      </c>
      <c r="AO1409">
        <v>999</v>
      </c>
      <c r="AQ1409">
        <v>1</v>
      </c>
      <c r="AS1409" t="s">
        <v>163</v>
      </c>
    </row>
    <row r="1410" spans="2:45">
      <c r="B1410" s="28" t="s">
        <v>2927</v>
      </c>
      <c r="C1410" s="21" t="s">
        <v>264</v>
      </c>
      <c r="D1410" s="22" t="s">
        <v>1897</v>
      </c>
      <c r="E1410" s="23">
        <v>0.48</v>
      </c>
      <c r="F1410" s="24">
        <v>0</v>
      </c>
      <c r="G1410" s="11">
        <v>0</v>
      </c>
      <c r="H1410" s="25" t="s">
        <v>163</v>
      </c>
      <c r="I1410" s="19">
        <v>1</v>
      </c>
      <c r="J1410" s="31">
        <v>0.3</v>
      </c>
      <c r="K1410" s="32">
        <v>2</v>
      </c>
      <c r="L1410" s="32">
        <v>2</v>
      </c>
      <c r="M1410" s="32">
        <v>2</v>
      </c>
      <c r="N1410" s="32">
        <v>2</v>
      </c>
      <c r="O1410" s="32">
        <v>2</v>
      </c>
      <c r="P1410" s="32">
        <v>2</v>
      </c>
      <c r="Q1410" s="32">
        <v>2</v>
      </c>
      <c r="R1410" s="32">
        <v>2</v>
      </c>
      <c r="S1410" s="32">
        <v>2</v>
      </c>
      <c r="AL1410" t="s">
        <v>331</v>
      </c>
      <c r="AM1410" t="s">
        <v>225</v>
      </c>
      <c r="AN1410">
        <v>0</v>
      </c>
      <c r="AO1410">
        <v>999</v>
      </c>
      <c r="AQ1410">
        <v>1</v>
      </c>
      <c r="AS1410" t="s">
        <v>163</v>
      </c>
    </row>
    <row r="1411" spans="2:45">
      <c r="B1411" s="28" t="s">
        <v>2928</v>
      </c>
      <c r="C1411" s="21" t="s">
        <v>264</v>
      </c>
      <c r="D1411" s="22" t="s">
        <v>201</v>
      </c>
      <c r="E1411" s="23">
        <v>0.48</v>
      </c>
      <c r="F1411" s="24">
        <v>0</v>
      </c>
      <c r="G1411" s="11">
        <v>0</v>
      </c>
      <c r="H1411" s="25" t="s">
        <v>163</v>
      </c>
      <c r="I1411" s="19">
        <v>1</v>
      </c>
      <c r="J1411" s="31">
        <v>0.3</v>
      </c>
      <c r="K1411" s="32">
        <v>2</v>
      </c>
      <c r="L1411" s="32">
        <v>2</v>
      </c>
      <c r="M1411" s="32">
        <v>2</v>
      </c>
      <c r="N1411" s="32">
        <v>2</v>
      </c>
      <c r="O1411" s="32">
        <v>2</v>
      </c>
      <c r="P1411" s="32">
        <v>2</v>
      </c>
      <c r="Q1411" s="32">
        <v>2</v>
      </c>
      <c r="R1411" s="32">
        <v>2</v>
      </c>
      <c r="S1411" s="32">
        <v>2</v>
      </c>
      <c r="AL1411" t="s">
        <v>331</v>
      </c>
      <c r="AM1411" t="s">
        <v>2929</v>
      </c>
      <c r="AN1411">
        <v>0</v>
      </c>
      <c r="AO1411">
        <v>999</v>
      </c>
      <c r="AQ1411">
        <v>1</v>
      </c>
      <c r="AS1411" t="s">
        <v>163</v>
      </c>
    </row>
    <row r="1412" spans="2:45">
      <c r="B1412" s="28" t="s">
        <v>2930</v>
      </c>
      <c r="C1412" s="21" t="s">
        <v>264</v>
      </c>
      <c r="D1412" s="22" t="s">
        <v>1901</v>
      </c>
      <c r="E1412" s="23">
        <v>0.48</v>
      </c>
      <c r="F1412" s="24">
        <v>0</v>
      </c>
      <c r="G1412" s="11">
        <v>0</v>
      </c>
      <c r="H1412" s="25" t="s">
        <v>163</v>
      </c>
      <c r="I1412" s="19">
        <v>1</v>
      </c>
      <c r="J1412" s="31">
        <v>0.3</v>
      </c>
      <c r="K1412" s="32">
        <v>2</v>
      </c>
      <c r="L1412" s="32">
        <v>2</v>
      </c>
      <c r="M1412" s="32">
        <v>2</v>
      </c>
      <c r="N1412" s="32">
        <v>2</v>
      </c>
      <c r="O1412" s="32">
        <v>2</v>
      </c>
      <c r="P1412" s="32">
        <v>2</v>
      </c>
      <c r="Q1412" s="32">
        <v>2</v>
      </c>
      <c r="R1412" s="32">
        <v>2</v>
      </c>
      <c r="S1412" s="32">
        <v>2</v>
      </c>
      <c r="AL1412" t="s">
        <v>331</v>
      </c>
      <c r="AM1412" t="s">
        <v>334</v>
      </c>
      <c r="AN1412">
        <v>0</v>
      </c>
      <c r="AO1412">
        <v>999</v>
      </c>
      <c r="AQ1412">
        <v>1</v>
      </c>
      <c r="AS1412" t="s">
        <v>163</v>
      </c>
    </row>
    <row r="1413" spans="2:45">
      <c r="B1413" s="28" t="s">
        <v>2931</v>
      </c>
      <c r="C1413" s="21" t="s">
        <v>264</v>
      </c>
      <c r="D1413" s="22" t="s">
        <v>93</v>
      </c>
      <c r="E1413" s="23">
        <v>0.48</v>
      </c>
      <c r="F1413" s="24">
        <v>0</v>
      </c>
      <c r="G1413" s="11">
        <v>0</v>
      </c>
      <c r="H1413" s="25" t="s">
        <v>163</v>
      </c>
      <c r="I1413" s="19">
        <v>1</v>
      </c>
      <c r="J1413" s="31">
        <v>0.3</v>
      </c>
      <c r="K1413" s="32">
        <v>2</v>
      </c>
      <c r="L1413" s="32">
        <v>2</v>
      </c>
      <c r="M1413" s="32">
        <v>2</v>
      </c>
      <c r="N1413" s="32">
        <v>2</v>
      </c>
      <c r="O1413" s="32">
        <v>2</v>
      </c>
      <c r="P1413" s="32">
        <v>2</v>
      </c>
      <c r="Q1413" s="32">
        <v>2</v>
      </c>
      <c r="R1413" s="32">
        <v>2</v>
      </c>
      <c r="S1413" s="32">
        <v>2</v>
      </c>
      <c r="AL1413" t="s">
        <v>331</v>
      </c>
      <c r="AM1413" t="s">
        <v>2932</v>
      </c>
      <c r="AN1413">
        <v>0</v>
      </c>
      <c r="AO1413">
        <v>999</v>
      </c>
      <c r="AQ1413">
        <v>1</v>
      </c>
      <c r="AS1413" t="s">
        <v>163</v>
      </c>
    </row>
    <row r="1414" spans="2:45">
      <c r="B1414" s="28" t="s">
        <v>2933</v>
      </c>
      <c r="C1414" s="21" t="s">
        <v>264</v>
      </c>
      <c r="D1414" s="22" t="s">
        <v>1330</v>
      </c>
      <c r="E1414" s="23">
        <v>0.48</v>
      </c>
      <c r="F1414" s="24">
        <v>0</v>
      </c>
      <c r="G1414" s="11">
        <v>0</v>
      </c>
      <c r="H1414" s="25" t="s">
        <v>163</v>
      </c>
      <c r="I1414" s="19">
        <v>1</v>
      </c>
      <c r="J1414" s="31">
        <v>0.3</v>
      </c>
      <c r="K1414" s="32">
        <v>2</v>
      </c>
      <c r="L1414" s="32">
        <v>2</v>
      </c>
      <c r="M1414" s="32">
        <v>2</v>
      </c>
      <c r="N1414" s="32">
        <v>2</v>
      </c>
      <c r="O1414" s="32">
        <v>2</v>
      </c>
      <c r="P1414" s="32">
        <v>2</v>
      </c>
      <c r="Q1414" s="32">
        <v>2</v>
      </c>
      <c r="R1414" s="32">
        <v>2</v>
      </c>
      <c r="S1414" s="32">
        <v>2</v>
      </c>
      <c r="AL1414" t="s">
        <v>331</v>
      </c>
      <c r="AM1414" t="s">
        <v>1610</v>
      </c>
      <c r="AN1414">
        <v>0</v>
      </c>
      <c r="AO1414">
        <v>999</v>
      </c>
      <c r="AQ1414">
        <v>1</v>
      </c>
      <c r="AS1414" t="s">
        <v>163</v>
      </c>
    </row>
    <row r="1415" spans="2:45">
      <c r="B1415" s="28" t="s">
        <v>2934</v>
      </c>
      <c r="C1415" s="21" t="s">
        <v>264</v>
      </c>
      <c r="D1415" s="22" t="s">
        <v>302</v>
      </c>
      <c r="E1415" s="23">
        <v>0.48</v>
      </c>
      <c r="F1415" s="24">
        <v>0</v>
      </c>
      <c r="G1415" s="11">
        <v>0</v>
      </c>
      <c r="H1415" s="25" t="s">
        <v>163</v>
      </c>
      <c r="I1415" s="19">
        <v>1</v>
      </c>
      <c r="J1415" s="31">
        <v>0.3</v>
      </c>
      <c r="K1415" s="32">
        <v>2</v>
      </c>
      <c r="L1415" s="32">
        <v>2</v>
      </c>
      <c r="M1415" s="32">
        <v>2</v>
      </c>
      <c r="N1415" s="32">
        <v>2</v>
      </c>
      <c r="O1415" s="32">
        <v>2</v>
      </c>
      <c r="P1415" s="32">
        <v>2</v>
      </c>
      <c r="Q1415" s="32">
        <v>2</v>
      </c>
      <c r="R1415" s="32">
        <v>2</v>
      </c>
      <c r="S1415" s="32">
        <v>2</v>
      </c>
      <c r="AL1415" t="s">
        <v>331</v>
      </c>
      <c r="AM1415" t="s">
        <v>2147</v>
      </c>
      <c r="AN1415">
        <v>0</v>
      </c>
      <c r="AO1415">
        <v>999</v>
      </c>
      <c r="AQ1415">
        <v>1</v>
      </c>
      <c r="AS1415" t="s">
        <v>163</v>
      </c>
    </row>
    <row r="1416" spans="2:45">
      <c r="B1416" s="28" t="s">
        <v>2935</v>
      </c>
      <c r="C1416" s="21" t="s">
        <v>264</v>
      </c>
      <c r="D1416" s="22" t="s">
        <v>1582</v>
      </c>
      <c r="E1416" s="23">
        <v>0.48</v>
      </c>
      <c r="F1416" s="24">
        <v>0</v>
      </c>
      <c r="G1416" s="11">
        <v>0</v>
      </c>
      <c r="H1416" s="25" t="s">
        <v>163</v>
      </c>
      <c r="I1416" s="19">
        <v>1</v>
      </c>
      <c r="J1416" s="31">
        <v>0.3</v>
      </c>
      <c r="K1416" s="32">
        <v>2</v>
      </c>
      <c r="L1416" s="32">
        <v>2</v>
      </c>
      <c r="M1416" s="32">
        <v>2</v>
      </c>
      <c r="N1416" s="32">
        <v>2</v>
      </c>
      <c r="O1416" s="32">
        <v>2</v>
      </c>
      <c r="P1416" s="32">
        <v>2</v>
      </c>
      <c r="Q1416" s="32">
        <v>2</v>
      </c>
      <c r="R1416" s="32">
        <v>2</v>
      </c>
      <c r="S1416" s="32">
        <v>2</v>
      </c>
      <c r="AL1416" t="s">
        <v>331</v>
      </c>
      <c r="AM1416" t="s">
        <v>368</v>
      </c>
      <c r="AN1416">
        <v>0</v>
      </c>
      <c r="AO1416">
        <v>999</v>
      </c>
      <c r="AQ1416">
        <v>1</v>
      </c>
      <c r="AS1416" t="s">
        <v>163</v>
      </c>
    </row>
    <row r="1417" spans="2:45">
      <c r="B1417" s="28" t="s">
        <v>2936</v>
      </c>
      <c r="C1417" s="21" t="s">
        <v>264</v>
      </c>
      <c r="D1417" s="22" t="s">
        <v>1909</v>
      </c>
      <c r="E1417" s="23">
        <v>0.48</v>
      </c>
      <c r="F1417" s="24">
        <v>0</v>
      </c>
      <c r="G1417" s="11">
        <v>0</v>
      </c>
      <c r="H1417" s="25" t="s">
        <v>163</v>
      </c>
      <c r="I1417" s="19">
        <v>1</v>
      </c>
      <c r="J1417" s="31">
        <v>0.3</v>
      </c>
      <c r="K1417" s="32">
        <v>2</v>
      </c>
      <c r="L1417" s="32">
        <v>2</v>
      </c>
      <c r="M1417" s="32">
        <v>2</v>
      </c>
      <c r="N1417" s="32">
        <v>2</v>
      </c>
      <c r="O1417" s="32">
        <v>2</v>
      </c>
      <c r="P1417" s="32">
        <v>2</v>
      </c>
      <c r="Q1417" s="32">
        <v>2</v>
      </c>
      <c r="R1417" s="32">
        <v>2</v>
      </c>
      <c r="S1417" s="32">
        <v>2</v>
      </c>
      <c r="AL1417" t="s">
        <v>331</v>
      </c>
      <c r="AM1417" t="s">
        <v>930</v>
      </c>
      <c r="AN1417">
        <v>0</v>
      </c>
      <c r="AO1417">
        <v>999</v>
      </c>
      <c r="AQ1417">
        <v>1</v>
      </c>
      <c r="AS1417" t="s">
        <v>163</v>
      </c>
    </row>
    <row r="1418" spans="2:45">
      <c r="B1418" s="28" t="s">
        <v>2937</v>
      </c>
      <c r="C1418" s="21" t="s">
        <v>264</v>
      </c>
      <c r="D1418" s="22" t="s">
        <v>1102</v>
      </c>
      <c r="E1418" s="23">
        <v>0.48</v>
      </c>
      <c r="F1418" s="24">
        <v>0</v>
      </c>
      <c r="G1418" s="11">
        <v>0</v>
      </c>
      <c r="H1418" s="25" t="s">
        <v>163</v>
      </c>
      <c r="I1418" s="19">
        <v>1</v>
      </c>
      <c r="J1418" s="31">
        <v>0.3</v>
      </c>
      <c r="K1418" s="32">
        <v>2</v>
      </c>
      <c r="L1418" s="32">
        <v>2</v>
      </c>
      <c r="M1418" s="32">
        <v>2</v>
      </c>
      <c r="N1418" s="32">
        <v>2</v>
      </c>
      <c r="O1418" s="32">
        <v>2</v>
      </c>
      <c r="P1418" s="32">
        <v>2</v>
      </c>
      <c r="Q1418" s="32">
        <v>2</v>
      </c>
      <c r="R1418" s="32">
        <v>2</v>
      </c>
      <c r="S1418" s="32">
        <v>2</v>
      </c>
      <c r="AL1418" t="s">
        <v>331</v>
      </c>
      <c r="AM1418" t="s">
        <v>2938</v>
      </c>
      <c r="AN1418">
        <v>0</v>
      </c>
      <c r="AO1418">
        <v>999</v>
      </c>
      <c r="AQ1418">
        <v>1</v>
      </c>
      <c r="AS1418" t="s">
        <v>163</v>
      </c>
    </row>
    <row r="1419" spans="2:45">
      <c r="B1419" s="28" t="s">
        <v>2939</v>
      </c>
      <c r="C1419" s="21" t="s">
        <v>264</v>
      </c>
      <c r="D1419" s="22" t="s">
        <v>1912</v>
      </c>
      <c r="E1419" s="23">
        <v>0.48</v>
      </c>
      <c r="F1419" s="24">
        <v>0</v>
      </c>
      <c r="G1419" s="11">
        <v>0</v>
      </c>
      <c r="H1419" s="25" t="s">
        <v>163</v>
      </c>
      <c r="I1419" s="19">
        <v>1</v>
      </c>
      <c r="J1419" s="31">
        <v>0.3</v>
      </c>
      <c r="K1419" s="32">
        <v>2</v>
      </c>
      <c r="L1419" s="32">
        <v>2</v>
      </c>
      <c r="M1419" s="32">
        <v>2</v>
      </c>
      <c r="N1419" s="32">
        <v>2</v>
      </c>
      <c r="O1419" s="32">
        <v>2</v>
      </c>
      <c r="P1419" s="32">
        <v>2</v>
      </c>
      <c r="Q1419" s="32">
        <v>2</v>
      </c>
      <c r="R1419" s="32">
        <v>2</v>
      </c>
      <c r="S1419" s="32">
        <v>2</v>
      </c>
      <c r="AL1419" t="s">
        <v>331</v>
      </c>
      <c r="AM1419" t="s">
        <v>2940</v>
      </c>
      <c r="AN1419">
        <v>0</v>
      </c>
      <c r="AO1419">
        <v>999</v>
      </c>
      <c r="AQ1419">
        <v>1</v>
      </c>
      <c r="AS1419" t="s">
        <v>163</v>
      </c>
    </row>
    <row r="1420" spans="2:45">
      <c r="B1420" s="28" t="s">
        <v>2941</v>
      </c>
      <c r="C1420" s="21" t="s">
        <v>264</v>
      </c>
      <c r="D1420" s="22" t="s">
        <v>214</v>
      </c>
      <c r="E1420" s="23">
        <v>0.48</v>
      </c>
      <c r="F1420" s="24">
        <v>0</v>
      </c>
      <c r="G1420" s="11">
        <v>0</v>
      </c>
      <c r="H1420" s="25" t="s">
        <v>163</v>
      </c>
      <c r="I1420" s="19">
        <v>1</v>
      </c>
      <c r="J1420" s="31">
        <v>0.3</v>
      </c>
      <c r="K1420" s="32">
        <v>2</v>
      </c>
      <c r="L1420" s="32">
        <v>2</v>
      </c>
      <c r="M1420" s="32">
        <v>2</v>
      </c>
      <c r="N1420" s="32">
        <v>2</v>
      </c>
      <c r="O1420" s="32">
        <v>2</v>
      </c>
      <c r="P1420" s="32">
        <v>2</v>
      </c>
      <c r="Q1420" s="32">
        <v>2</v>
      </c>
      <c r="R1420" s="32">
        <v>2</v>
      </c>
      <c r="S1420" s="32">
        <v>2</v>
      </c>
      <c r="AL1420" t="s">
        <v>331</v>
      </c>
      <c r="AM1420" t="s">
        <v>380</v>
      </c>
      <c r="AN1420">
        <v>0</v>
      </c>
      <c r="AO1420">
        <v>999</v>
      </c>
      <c r="AQ1420">
        <v>1</v>
      </c>
      <c r="AS1420" t="s">
        <v>163</v>
      </c>
    </row>
    <row r="1421" spans="2:45">
      <c r="B1421" s="28" t="s">
        <v>2942</v>
      </c>
      <c r="C1421" s="21" t="s">
        <v>264</v>
      </c>
      <c r="D1421" s="22" t="s">
        <v>1595</v>
      </c>
      <c r="E1421" s="23">
        <v>0.48</v>
      </c>
      <c r="F1421" s="24">
        <v>0</v>
      </c>
      <c r="G1421" s="11">
        <v>0</v>
      </c>
      <c r="H1421" s="25" t="s">
        <v>163</v>
      </c>
      <c r="I1421" s="19">
        <v>1</v>
      </c>
      <c r="J1421" s="31">
        <v>0.3</v>
      </c>
      <c r="K1421" s="32">
        <v>2</v>
      </c>
      <c r="L1421" s="32">
        <v>2</v>
      </c>
      <c r="M1421" s="32">
        <v>2</v>
      </c>
      <c r="N1421" s="32">
        <v>2</v>
      </c>
      <c r="O1421" s="32">
        <v>2</v>
      </c>
      <c r="P1421" s="32">
        <v>2</v>
      </c>
      <c r="Q1421" s="32">
        <v>2</v>
      </c>
      <c r="R1421" s="32">
        <v>2</v>
      </c>
      <c r="S1421" s="32">
        <v>2</v>
      </c>
      <c r="AL1421" t="s">
        <v>331</v>
      </c>
      <c r="AM1421" t="s">
        <v>2943</v>
      </c>
      <c r="AN1421">
        <v>0</v>
      </c>
      <c r="AO1421">
        <v>999</v>
      </c>
      <c r="AQ1421">
        <v>1</v>
      </c>
      <c r="AS1421" t="s">
        <v>163</v>
      </c>
    </row>
    <row r="1422" spans="2:45">
      <c r="B1422" s="28" t="s">
        <v>2944</v>
      </c>
      <c r="C1422" s="21" t="s">
        <v>264</v>
      </c>
      <c r="D1422" s="22" t="s">
        <v>1339</v>
      </c>
      <c r="E1422" s="23">
        <v>0.48</v>
      </c>
      <c r="F1422" s="24">
        <v>0</v>
      </c>
      <c r="G1422" s="11">
        <v>0</v>
      </c>
      <c r="H1422" s="25" t="s">
        <v>163</v>
      </c>
      <c r="I1422" s="19">
        <v>1</v>
      </c>
      <c r="J1422" s="31">
        <v>0.3</v>
      </c>
      <c r="K1422" s="32">
        <v>2</v>
      </c>
      <c r="L1422" s="32">
        <v>2</v>
      </c>
      <c r="M1422" s="32">
        <v>2</v>
      </c>
      <c r="N1422" s="32">
        <v>2</v>
      </c>
      <c r="O1422" s="32">
        <v>2</v>
      </c>
      <c r="P1422" s="32">
        <v>2</v>
      </c>
      <c r="Q1422" s="32">
        <v>2</v>
      </c>
      <c r="R1422" s="32">
        <v>2</v>
      </c>
      <c r="S1422" s="32">
        <v>2</v>
      </c>
      <c r="AL1422" t="s">
        <v>331</v>
      </c>
      <c r="AM1422" t="s">
        <v>276</v>
      </c>
      <c r="AN1422">
        <v>0</v>
      </c>
      <c r="AO1422">
        <v>999</v>
      </c>
      <c r="AQ1422">
        <v>1</v>
      </c>
      <c r="AS1422" t="s">
        <v>163</v>
      </c>
    </row>
    <row r="1423" spans="2:45">
      <c r="B1423" s="28" t="s">
        <v>2945</v>
      </c>
      <c r="C1423" s="21" t="s">
        <v>264</v>
      </c>
      <c r="D1423" s="22" t="s">
        <v>1341</v>
      </c>
      <c r="E1423" s="23">
        <v>0.48</v>
      </c>
      <c r="F1423" s="24">
        <v>0</v>
      </c>
      <c r="G1423" s="11">
        <v>0</v>
      </c>
      <c r="H1423" s="25" t="s">
        <v>163</v>
      </c>
      <c r="I1423" s="19">
        <v>1</v>
      </c>
      <c r="J1423" s="31">
        <v>0.3</v>
      </c>
      <c r="K1423" s="32">
        <v>2</v>
      </c>
      <c r="L1423" s="32">
        <v>2</v>
      </c>
      <c r="M1423" s="32">
        <v>2</v>
      </c>
      <c r="N1423" s="32">
        <v>2</v>
      </c>
      <c r="O1423" s="32">
        <v>2</v>
      </c>
      <c r="P1423" s="32">
        <v>2</v>
      </c>
      <c r="Q1423" s="32">
        <v>2</v>
      </c>
      <c r="R1423" s="32">
        <v>2</v>
      </c>
      <c r="S1423" s="32">
        <v>2</v>
      </c>
      <c r="AL1423" t="s">
        <v>331</v>
      </c>
      <c r="AM1423" t="s">
        <v>1884</v>
      </c>
      <c r="AN1423">
        <v>0</v>
      </c>
      <c r="AO1423">
        <v>999</v>
      </c>
      <c r="AQ1423">
        <v>1</v>
      </c>
      <c r="AS1423" t="s">
        <v>163</v>
      </c>
    </row>
    <row r="1424" spans="2:45">
      <c r="B1424" s="28" t="s">
        <v>2946</v>
      </c>
      <c r="C1424" s="21" t="s">
        <v>264</v>
      </c>
      <c r="D1424" s="22" t="s">
        <v>1921</v>
      </c>
      <c r="E1424" s="23">
        <v>0.48</v>
      </c>
      <c r="F1424" s="24">
        <v>0</v>
      </c>
      <c r="G1424" s="11">
        <v>0</v>
      </c>
      <c r="H1424" s="25" t="s">
        <v>163</v>
      </c>
      <c r="I1424" s="19">
        <v>1</v>
      </c>
      <c r="J1424" s="31">
        <v>0.3</v>
      </c>
      <c r="K1424" s="32">
        <v>2</v>
      </c>
      <c r="L1424" s="32">
        <v>2</v>
      </c>
      <c r="M1424" s="32">
        <v>2</v>
      </c>
      <c r="N1424" s="32">
        <v>2</v>
      </c>
      <c r="O1424" s="32">
        <v>2</v>
      </c>
      <c r="P1424" s="32">
        <v>2</v>
      </c>
      <c r="Q1424" s="32">
        <v>2</v>
      </c>
      <c r="R1424" s="32">
        <v>2</v>
      </c>
      <c r="S1424" s="32">
        <v>2</v>
      </c>
      <c r="AL1424" t="s">
        <v>331</v>
      </c>
      <c r="AM1424" t="s">
        <v>2947</v>
      </c>
      <c r="AN1424">
        <v>0</v>
      </c>
      <c r="AO1424">
        <v>999</v>
      </c>
      <c r="AQ1424">
        <v>1</v>
      </c>
      <c r="AS1424" t="s">
        <v>163</v>
      </c>
    </row>
    <row r="1425" spans="2:45">
      <c r="B1425" s="28" t="s">
        <v>2948</v>
      </c>
      <c r="C1425" s="21" t="s">
        <v>264</v>
      </c>
      <c r="D1425" s="22" t="s">
        <v>1601</v>
      </c>
      <c r="E1425" s="23">
        <v>0.48</v>
      </c>
      <c r="F1425" s="24">
        <v>0</v>
      </c>
      <c r="G1425" s="11">
        <v>0</v>
      </c>
      <c r="H1425" s="25" t="s">
        <v>163</v>
      </c>
      <c r="I1425" s="19">
        <v>1</v>
      </c>
      <c r="J1425" s="31">
        <v>0.3</v>
      </c>
      <c r="K1425" s="32">
        <v>2</v>
      </c>
      <c r="L1425" s="32">
        <v>2</v>
      </c>
      <c r="M1425" s="32">
        <v>2</v>
      </c>
      <c r="N1425" s="32">
        <v>2</v>
      </c>
      <c r="O1425" s="32">
        <v>2</v>
      </c>
      <c r="P1425" s="32">
        <v>2</v>
      </c>
      <c r="Q1425" s="32">
        <v>2</v>
      </c>
      <c r="R1425" s="32">
        <v>2</v>
      </c>
      <c r="S1425" s="32">
        <v>2</v>
      </c>
      <c r="AL1425" t="s">
        <v>331</v>
      </c>
      <c r="AM1425" t="s">
        <v>2949</v>
      </c>
      <c r="AN1425">
        <v>0</v>
      </c>
      <c r="AO1425">
        <v>999</v>
      </c>
      <c r="AQ1425">
        <v>1</v>
      </c>
      <c r="AS1425" t="s">
        <v>163</v>
      </c>
    </row>
    <row r="1426" spans="2:45">
      <c r="B1426" s="28" t="s">
        <v>2950</v>
      </c>
      <c r="C1426" s="21" t="s">
        <v>264</v>
      </c>
      <c r="D1426" s="22" t="s">
        <v>221</v>
      </c>
      <c r="E1426" s="23">
        <v>0.48</v>
      </c>
      <c r="F1426" s="24">
        <v>0</v>
      </c>
      <c r="G1426" s="11">
        <v>0</v>
      </c>
      <c r="H1426" s="25" t="s">
        <v>163</v>
      </c>
      <c r="I1426" s="19">
        <v>1</v>
      </c>
      <c r="J1426" s="31">
        <v>0.3</v>
      </c>
      <c r="K1426" s="32">
        <v>2</v>
      </c>
      <c r="L1426" s="32">
        <v>2</v>
      </c>
      <c r="M1426" s="32">
        <v>2</v>
      </c>
      <c r="N1426" s="32">
        <v>2</v>
      </c>
      <c r="O1426" s="32">
        <v>2</v>
      </c>
      <c r="P1426" s="32">
        <v>2</v>
      </c>
      <c r="Q1426" s="32">
        <v>2</v>
      </c>
      <c r="R1426" s="32">
        <v>2</v>
      </c>
      <c r="S1426" s="32">
        <v>2</v>
      </c>
      <c r="AL1426" t="s">
        <v>331</v>
      </c>
      <c r="AM1426" t="s">
        <v>292</v>
      </c>
      <c r="AN1426">
        <v>0</v>
      </c>
      <c r="AO1426">
        <v>999</v>
      </c>
      <c r="AQ1426">
        <v>1</v>
      </c>
      <c r="AS1426" t="s">
        <v>163</v>
      </c>
    </row>
    <row r="1427" spans="2:45">
      <c r="B1427" s="28" t="s">
        <v>2951</v>
      </c>
      <c r="C1427" s="21" t="s">
        <v>264</v>
      </c>
      <c r="D1427" s="22" t="s">
        <v>225</v>
      </c>
      <c r="E1427" s="23">
        <v>0.48</v>
      </c>
      <c r="F1427" s="24">
        <v>0</v>
      </c>
      <c r="G1427" s="11">
        <v>0</v>
      </c>
      <c r="H1427" s="25" t="s">
        <v>163</v>
      </c>
      <c r="I1427" s="19">
        <v>1</v>
      </c>
      <c r="J1427" s="31">
        <v>0.3</v>
      </c>
      <c r="K1427" s="32">
        <v>2</v>
      </c>
      <c r="L1427" s="32">
        <v>2</v>
      </c>
      <c r="M1427" s="32">
        <v>2</v>
      </c>
      <c r="N1427" s="32">
        <v>2</v>
      </c>
      <c r="O1427" s="32">
        <v>2</v>
      </c>
      <c r="P1427" s="32">
        <v>2</v>
      </c>
      <c r="Q1427" s="32">
        <v>2</v>
      </c>
      <c r="R1427" s="32">
        <v>2</v>
      </c>
      <c r="S1427" s="32">
        <v>2</v>
      </c>
      <c r="AL1427" t="s">
        <v>331</v>
      </c>
      <c r="AM1427" t="s">
        <v>1388</v>
      </c>
      <c r="AN1427">
        <v>0</v>
      </c>
      <c r="AO1427">
        <v>999</v>
      </c>
      <c r="AQ1427">
        <v>1</v>
      </c>
      <c r="AS1427" t="s">
        <v>163</v>
      </c>
    </row>
    <row r="1428" spans="2:45">
      <c r="B1428" s="28" t="s">
        <v>2952</v>
      </c>
      <c r="C1428" s="21" t="s">
        <v>264</v>
      </c>
      <c r="D1428" s="22" t="s">
        <v>1356</v>
      </c>
      <c r="E1428" s="23">
        <v>0.48</v>
      </c>
      <c r="F1428" s="24">
        <v>0</v>
      </c>
      <c r="G1428" s="11">
        <v>0</v>
      </c>
      <c r="H1428" s="25" t="s">
        <v>163</v>
      </c>
      <c r="I1428" s="19">
        <v>1</v>
      </c>
      <c r="J1428" s="31">
        <v>0.3</v>
      </c>
      <c r="K1428" s="32">
        <v>2</v>
      </c>
      <c r="L1428" s="32">
        <v>2</v>
      </c>
      <c r="M1428" s="32">
        <v>2</v>
      </c>
      <c r="N1428" s="32">
        <v>2</v>
      </c>
      <c r="O1428" s="32">
        <v>2</v>
      </c>
      <c r="P1428" s="32">
        <v>2</v>
      </c>
      <c r="Q1428" s="32">
        <v>2</v>
      </c>
      <c r="R1428" s="32">
        <v>2</v>
      </c>
      <c r="S1428" s="32">
        <v>2</v>
      </c>
      <c r="AL1428" t="s">
        <v>331</v>
      </c>
      <c r="AM1428" t="s">
        <v>2953</v>
      </c>
      <c r="AN1428">
        <v>0</v>
      </c>
      <c r="AO1428">
        <v>999</v>
      </c>
      <c r="AQ1428">
        <v>1</v>
      </c>
      <c r="AS1428" t="s">
        <v>163</v>
      </c>
    </row>
    <row r="1429" spans="2:45">
      <c r="B1429" s="28" t="s">
        <v>2954</v>
      </c>
      <c r="C1429" s="21" t="s">
        <v>264</v>
      </c>
      <c r="D1429" s="22" t="s">
        <v>1927</v>
      </c>
      <c r="E1429" s="23">
        <v>0.48</v>
      </c>
      <c r="F1429" s="24">
        <v>0</v>
      </c>
      <c r="G1429" s="11">
        <v>0</v>
      </c>
      <c r="H1429" s="25" t="s">
        <v>163</v>
      </c>
      <c r="I1429" s="19">
        <v>1</v>
      </c>
      <c r="J1429" s="31">
        <v>0.3</v>
      </c>
      <c r="K1429" s="32">
        <v>2</v>
      </c>
      <c r="L1429" s="32">
        <v>2</v>
      </c>
      <c r="M1429" s="32">
        <v>2</v>
      </c>
      <c r="N1429" s="32">
        <v>2</v>
      </c>
      <c r="O1429" s="32">
        <v>2</v>
      </c>
      <c r="P1429" s="32">
        <v>2</v>
      </c>
      <c r="Q1429" s="32">
        <v>2</v>
      </c>
      <c r="R1429" s="32">
        <v>2</v>
      </c>
      <c r="S1429" s="32">
        <v>2</v>
      </c>
      <c r="AL1429" t="s">
        <v>331</v>
      </c>
      <c r="AM1429" t="s">
        <v>665</v>
      </c>
      <c r="AN1429">
        <v>0</v>
      </c>
      <c r="AO1429">
        <v>999</v>
      </c>
      <c r="AQ1429">
        <v>1</v>
      </c>
      <c r="AS1429" t="s">
        <v>163</v>
      </c>
    </row>
    <row r="1430" spans="2:45">
      <c r="B1430" s="28" t="s">
        <v>2955</v>
      </c>
      <c r="C1430" s="21" t="s">
        <v>264</v>
      </c>
      <c r="D1430" s="22" t="s">
        <v>1929</v>
      </c>
      <c r="E1430" s="23">
        <v>0.48</v>
      </c>
      <c r="F1430" s="24">
        <v>0</v>
      </c>
      <c r="G1430" s="11">
        <v>0</v>
      </c>
      <c r="H1430" s="25" t="s">
        <v>163</v>
      </c>
      <c r="I1430" s="19">
        <v>1</v>
      </c>
      <c r="J1430" s="31">
        <v>0.3</v>
      </c>
      <c r="K1430" s="32">
        <v>2</v>
      </c>
      <c r="L1430" s="32">
        <v>2</v>
      </c>
      <c r="M1430" s="32">
        <v>2</v>
      </c>
      <c r="N1430" s="32">
        <v>2</v>
      </c>
      <c r="O1430" s="32">
        <v>2</v>
      </c>
      <c r="P1430" s="32">
        <v>2</v>
      </c>
      <c r="Q1430" s="32">
        <v>2</v>
      </c>
      <c r="R1430" s="32">
        <v>2</v>
      </c>
      <c r="S1430" s="32">
        <v>2</v>
      </c>
      <c r="AL1430" t="s">
        <v>331</v>
      </c>
      <c r="AM1430" t="s">
        <v>1034</v>
      </c>
      <c r="AN1430">
        <v>0</v>
      </c>
      <c r="AO1430">
        <v>999</v>
      </c>
      <c r="AQ1430">
        <v>1</v>
      </c>
      <c r="AS1430" t="s">
        <v>163</v>
      </c>
    </row>
    <row r="1431" spans="2:45">
      <c r="B1431" s="28" t="s">
        <v>2956</v>
      </c>
      <c r="C1431" s="21" t="s">
        <v>264</v>
      </c>
      <c r="D1431" s="22" t="s">
        <v>250</v>
      </c>
      <c r="E1431" s="23">
        <v>0.48</v>
      </c>
      <c r="F1431" s="24">
        <v>0</v>
      </c>
      <c r="G1431" s="11">
        <v>0</v>
      </c>
      <c r="H1431" s="25" t="s">
        <v>163</v>
      </c>
      <c r="I1431" s="19">
        <v>1</v>
      </c>
      <c r="J1431" s="31">
        <v>0.3</v>
      </c>
      <c r="K1431" s="32">
        <v>2</v>
      </c>
      <c r="L1431" s="32">
        <v>2</v>
      </c>
      <c r="M1431" s="32">
        <v>2</v>
      </c>
      <c r="N1431" s="32">
        <v>2</v>
      </c>
      <c r="O1431" s="32">
        <v>2</v>
      </c>
      <c r="P1431" s="32">
        <v>2</v>
      </c>
      <c r="Q1431" s="32">
        <v>2</v>
      </c>
      <c r="R1431" s="32">
        <v>2</v>
      </c>
      <c r="S1431" s="32">
        <v>2</v>
      </c>
      <c r="AL1431" t="s">
        <v>331</v>
      </c>
      <c r="AM1431" t="s">
        <v>2957</v>
      </c>
      <c r="AN1431">
        <v>0</v>
      </c>
      <c r="AO1431">
        <v>999</v>
      </c>
      <c r="AQ1431">
        <v>1</v>
      </c>
      <c r="AS1431" t="s">
        <v>163</v>
      </c>
    </row>
    <row r="1432" spans="2:45">
      <c r="B1432" s="28" t="s">
        <v>2958</v>
      </c>
      <c r="C1432" s="21" t="s">
        <v>264</v>
      </c>
      <c r="D1432" s="22" t="s">
        <v>916</v>
      </c>
      <c r="E1432" s="23">
        <v>0.48</v>
      </c>
      <c r="F1432" s="24">
        <v>0</v>
      </c>
      <c r="G1432" s="11">
        <v>0</v>
      </c>
      <c r="H1432" s="25" t="s">
        <v>163</v>
      </c>
      <c r="I1432" s="19">
        <v>1</v>
      </c>
      <c r="J1432" s="31">
        <v>0.3</v>
      </c>
      <c r="K1432" s="32">
        <v>2</v>
      </c>
      <c r="L1432" s="32">
        <v>2</v>
      </c>
      <c r="M1432" s="32">
        <v>2</v>
      </c>
      <c r="N1432" s="32">
        <v>2</v>
      </c>
      <c r="O1432" s="32">
        <v>2</v>
      </c>
      <c r="P1432" s="32">
        <v>2</v>
      </c>
      <c r="Q1432" s="32">
        <v>2</v>
      </c>
      <c r="R1432" s="32">
        <v>2</v>
      </c>
      <c r="S1432" s="32">
        <v>2</v>
      </c>
      <c r="AL1432" t="s">
        <v>331</v>
      </c>
      <c r="AM1432" t="s">
        <v>1397</v>
      </c>
      <c r="AN1432">
        <v>0</v>
      </c>
      <c r="AO1432">
        <v>999</v>
      </c>
      <c r="AQ1432">
        <v>1</v>
      </c>
      <c r="AS1432" t="s">
        <v>163</v>
      </c>
    </row>
    <row r="1433" spans="2:45">
      <c r="B1433" s="28" t="s">
        <v>2959</v>
      </c>
      <c r="C1433" s="21" t="s">
        <v>264</v>
      </c>
      <c r="D1433" s="22" t="s">
        <v>261</v>
      </c>
      <c r="E1433" s="23">
        <v>0.48</v>
      </c>
      <c r="F1433" s="24">
        <v>0</v>
      </c>
      <c r="G1433" s="11">
        <v>0</v>
      </c>
      <c r="H1433" s="25" t="s">
        <v>163</v>
      </c>
      <c r="I1433" s="19">
        <v>1</v>
      </c>
      <c r="J1433" s="31">
        <v>0.3</v>
      </c>
      <c r="K1433" s="32">
        <v>2</v>
      </c>
      <c r="L1433" s="32">
        <v>2</v>
      </c>
      <c r="M1433" s="32">
        <v>2</v>
      </c>
      <c r="N1433" s="32">
        <v>2</v>
      </c>
      <c r="O1433" s="32">
        <v>2</v>
      </c>
      <c r="P1433" s="32">
        <v>2</v>
      </c>
      <c r="Q1433" s="32">
        <v>2</v>
      </c>
      <c r="R1433" s="32">
        <v>2</v>
      </c>
      <c r="S1433" s="32">
        <v>2</v>
      </c>
      <c r="AL1433" t="s">
        <v>331</v>
      </c>
      <c r="AM1433" t="s">
        <v>2960</v>
      </c>
      <c r="AN1433">
        <v>0</v>
      </c>
      <c r="AO1433">
        <v>999</v>
      </c>
      <c r="AQ1433">
        <v>1</v>
      </c>
      <c r="AS1433" t="s">
        <v>163</v>
      </c>
    </row>
    <row r="1434" spans="2:45">
      <c r="B1434" s="28" t="s">
        <v>2961</v>
      </c>
      <c r="C1434" s="21" t="s">
        <v>264</v>
      </c>
      <c r="D1434" s="22" t="s">
        <v>1613</v>
      </c>
      <c r="E1434" s="23">
        <v>0.48</v>
      </c>
      <c r="F1434" s="24">
        <v>0</v>
      </c>
      <c r="G1434" s="11">
        <v>0</v>
      </c>
      <c r="H1434" s="25" t="s">
        <v>163</v>
      </c>
      <c r="I1434" s="19">
        <v>1</v>
      </c>
      <c r="J1434" s="31">
        <v>0.3</v>
      </c>
      <c r="K1434" s="32">
        <v>2</v>
      </c>
      <c r="L1434" s="32">
        <v>2</v>
      </c>
      <c r="M1434" s="32">
        <v>2</v>
      </c>
      <c r="N1434" s="32">
        <v>2</v>
      </c>
      <c r="O1434" s="32">
        <v>2</v>
      </c>
      <c r="P1434" s="32">
        <v>2</v>
      </c>
      <c r="Q1434" s="32">
        <v>2</v>
      </c>
      <c r="R1434" s="32">
        <v>2</v>
      </c>
      <c r="S1434" s="32">
        <v>2</v>
      </c>
      <c r="AL1434" t="s">
        <v>331</v>
      </c>
      <c r="AM1434" t="s">
        <v>2188</v>
      </c>
      <c r="AN1434">
        <v>0</v>
      </c>
      <c r="AO1434">
        <v>999</v>
      </c>
      <c r="AQ1434">
        <v>1</v>
      </c>
      <c r="AS1434" t="s">
        <v>163</v>
      </c>
    </row>
    <row r="1435" spans="2:45">
      <c r="B1435" s="28" t="s">
        <v>2962</v>
      </c>
      <c r="C1435" s="21" t="s">
        <v>264</v>
      </c>
      <c r="D1435" s="22" t="s">
        <v>368</v>
      </c>
      <c r="E1435" s="23">
        <v>0.48</v>
      </c>
      <c r="F1435" s="24">
        <v>0</v>
      </c>
      <c r="G1435" s="11">
        <v>0</v>
      </c>
      <c r="H1435" s="25" t="s">
        <v>163</v>
      </c>
      <c r="I1435" s="19">
        <v>1</v>
      </c>
      <c r="J1435" s="31">
        <v>0.3</v>
      </c>
      <c r="K1435" s="32">
        <v>2</v>
      </c>
      <c r="L1435" s="32">
        <v>2</v>
      </c>
      <c r="M1435" s="32">
        <v>2</v>
      </c>
      <c r="N1435" s="32">
        <v>2</v>
      </c>
      <c r="O1435" s="32">
        <v>2</v>
      </c>
      <c r="P1435" s="32">
        <v>2</v>
      </c>
      <c r="Q1435" s="32">
        <v>2</v>
      </c>
      <c r="R1435" s="32">
        <v>2</v>
      </c>
      <c r="S1435" s="32">
        <v>2</v>
      </c>
      <c r="AL1435" t="s">
        <v>331</v>
      </c>
      <c r="AM1435" t="s">
        <v>1656</v>
      </c>
      <c r="AN1435">
        <v>0</v>
      </c>
      <c r="AO1435">
        <v>999</v>
      </c>
      <c r="AQ1435">
        <v>1</v>
      </c>
      <c r="AS1435" t="s">
        <v>163</v>
      </c>
    </row>
    <row r="1436" spans="2:45">
      <c r="B1436" s="28" t="s">
        <v>2963</v>
      </c>
      <c r="C1436" s="21" t="s">
        <v>264</v>
      </c>
      <c r="D1436" s="22" t="s">
        <v>1937</v>
      </c>
      <c r="E1436" s="23">
        <v>0.48</v>
      </c>
      <c r="F1436" s="24">
        <v>0</v>
      </c>
      <c r="G1436" s="11">
        <v>0</v>
      </c>
      <c r="H1436" s="25" t="s">
        <v>163</v>
      </c>
      <c r="I1436" s="19">
        <v>1</v>
      </c>
      <c r="J1436" s="31">
        <v>0.3</v>
      </c>
      <c r="K1436" s="32">
        <v>2</v>
      </c>
      <c r="L1436" s="32">
        <v>2</v>
      </c>
      <c r="M1436" s="32">
        <v>2</v>
      </c>
      <c r="N1436" s="32">
        <v>2</v>
      </c>
      <c r="O1436" s="32">
        <v>2</v>
      </c>
      <c r="P1436" s="32">
        <v>2</v>
      </c>
      <c r="Q1436" s="32">
        <v>2</v>
      </c>
      <c r="R1436" s="32">
        <v>2</v>
      </c>
      <c r="S1436" s="32">
        <v>2</v>
      </c>
      <c r="AL1436" t="s">
        <v>331</v>
      </c>
      <c r="AM1436" t="s">
        <v>396</v>
      </c>
      <c r="AN1436">
        <v>0</v>
      </c>
      <c r="AO1436">
        <v>999</v>
      </c>
      <c r="AQ1436">
        <v>1</v>
      </c>
      <c r="AS1436" t="s">
        <v>163</v>
      </c>
    </row>
    <row r="1437" spans="2:45">
      <c r="B1437" s="28" t="s">
        <v>2964</v>
      </c>
      <c r="C1437" s="21" t="s">
        <v>264</v>
      </c>
      <c r="D1437" s="22" t="s">
        <v>492</v>
      </c>
      <c r="E1437" s="23">
        <v>0.48</v>
      </c>
      <c r="F1437" s="24">
        <v>0</v>
      </c>
      <c r="G1437" s="11">
        <v>0</v>
      </c>
      <c r="H1437" s="25" t="s">
        <v>163</v>
      </c>
      <c r="I1437" s="19">
        <v>1</v>
      </c>
      <c r="J1437" s="31">
        <v>0.3</v>
      </c>
      <c r="K1437" s="32">
        <v>2</v>
      </c>
      <c r="L1437" s="32">
        <v>2</v>
      </c>
      <c r="M1437" s="32">
        <v>2</v>
      </c>
      <c r="N1437" s="32">
        <v>2</v>
      </c>
      <c r="O1437" s="32">
        <v>2</v>
      </c>
      <c r="P1437" s="32">
        <v>2</v>
      </c>
      <c r="Q1437" s="32">
        <v>2</v>
      </c>
      <c r="R1437" s="32">
        <v>2</v>
      </c>
      <c r="S1437" s="32">
        <v>2</v>
      </c>
      <c r="AL1437" t="s">
        <v>331</v>
      </c>
      <c r="AM1437" t="s">
        <v>1660</v>
      </c>
      <c r="AN1437">
        <v>0</v>
      </c>
      <c r="AO1437">
        <v>999</v>
      </c>
      <c r="AQ1437">
        <v>1</v>
      </c>
      <c r="AS1437" t="s">
        <v>163</v>
      </c>
    </row>
    <row r="1438" spans="2:45">
      <c r="B1438" s="28" t="s">
        <v>2965</v>
      </c>
      <c r="C1438" s="21" t="s">
        <v>264</v>
      </c>
      <c r="D1438" s="22" t="s">
        <v>1941</v>
      </c>
      <c r="E1438" s="23">
        <v>0.48</v>
      </c>
      <c r="F1438" s="24">
        <v>0</v>
      </c>
      <c r="G1438" s="11">
        <v>0</v>
      </c>
      <c r="H1438" s="25" t="s">
        <v>163</v>
      </c>
      <c r="I1438" s="19">
        <v>1</v>
      </c>
      <c r="J1438" s="31">
        <v>0.3</v>
      </c>
      <c r="K1438" s="32">
        <v>2</v>
      </c>
      <c r="L1438" s="32">
        <v>2</v>
      </c>
      <c r="M1438" s="32">
        <v>2</v>
      </c>
      <c r="N1438" s="32">
        <v>2</v>
      </c>
      <c r="O1438" s="32">
        <v>2</v>
      </c>
      <c r="P1438" s="32">
        <v>2</v>
      </c>
      <c r="Q1438" s="32">
        <v>2</v>
      </c>
      <c r="R1438" s="32">
        <v>2</v>
      </c>
      <c r="S1438" s="32">
        <v>2</v>
      </c>
      <c r="AL1438" t="s">
        <v>331</v>
      </c>
      <c r="AM1438" t="s">
        <v>400</v>
      </c>
      <c r="AN1438">
        <v>0</v>
      </c>
      <c r="AO1438">
        <v>999</v>
      </c>
      <c r="AQ1438">
        <v>1</v>
      </c>
      <c r="AS1438" t="s">
        <v>163</v>
      </c>
    </row>
    <row r="1439" spans="2:45">
      <c r="B1439" s="28" t="s">
        <v>2966</v>
      </c>
      <c r="C1439" s="21" t="s">
        <v>264</v>
      </c>
      <c r="D1439" s="22" t="s">
        <v>276</v>
      </c>
      <c r="E1439" s="23">
        <v>0.48</v>
      </c>
      <c r="F1439" s="24">
        <v>0</v>
      </c>
      <c r="G1439" s="11">
        <v>0</v>
      </c>
      <c r="H1439" s="25" t="s">
        <v>163</v>
      </c>
      <c r="I1439" s="19">
        <v>1</v>
      </c>
      <c r="J1439" s="31">
        <v>0.3</v>
      </c>
      <c r="K1439" s="32">
        <v>2</v>
      </c>
      <c r="L1439" s="32">
        <v>2</v>
      </c>
      <c r="M1439" s="32">
        <v>2</v>
      </c>
      <c r="N1439" s="32">
        <v>2</v>
      </c>
      <c r="O1439" s="32">
        <v>2</v>
      </c>
      <c r="P1439" s="32">
        <v>2</v>
      </c>
      <c r="Q1439" s="32">
        <v>2</v>
      </c>
      <c r="R1439" s="32">
        <v>2</v>
      </c>
      <c r="S1439" s="32">
        <v>2</v>
      </c>
      <c r="AL1439" t="s">
        <v>331</v>
      </c>
      <c r="AM1439" t="s">
        <v>2967</v>
      </c>
      <c r="AN1439">
        <v>0</v>
      </c>
      <c r="AO1439">
        <v>999</v>
      </c>
      <c r="AQ1439">
        <v>1</v>
      </c>
      <c r="AS1439" t="s">
        <v>163</v>
      </c>
    </row>
    <row r="1440" spans="2:45">
      <c r="B1440" s="28" t="s">
        <v>2968</v>
      </c>
      <c r="C1440" s="21" t="s">
        <v>264</v>
      </c>
      <c r="D1440" s="22" t="s">
        <v>1944</v>
      </c>
      <c r="E1440" s="23">
        <v>0.48</v>
      </c>
      <c r="F1440" s="24">
        <v>0</v>
      </c>
      <c r="G1440" s="11">
        <v>0</v>
      </c>
      <c r="H1440" s="25" t="s">
        <v>163</v>
      </c>
      <c r="I1440" s="19">
        <v>1</v>
      </c>
      <c r="J1440" s="31">
        <v>0.3</v>
      </c>
      <c r="K1440" s="32">
        <v>2</v>
      </c>
      <c r="L1440" s="32">
        <v>2</v>
      </c>
      <c r="M1440" s="32">
        <v>2</v>
      </c>
      <c r="N1440" s="32">
        <v>2</v>
      </c>
      <c r="O1440" s="32">
        <v>2</v>
      </c>
      <c r="P1440" s="32">
        <v>2</v>
      </c>
      <c r="Q1440" s="32">
        <v>2</v>
      </c>
      <c r="R1440" s="32">
        <v>2</v>
      </c>
      <c r="S1440" s="32">
        <v>2</v>
      </c>
      <c r="AL1440" t="s">
        <v>331</v>
      </c>
      <c r="AM1440" t="s">
        <v>314</v>
      </c>
      <c r="AN1440">
        <v>0</v>
      </c>
      <c r="AO1440">
        <v>999</v>
      </c>
      <c r="AQ1440">
        <v>1</v>
      </c>
      <c r="AS1440" t="s">
        <v>163</v>
      </c>
    </row>
    <row r="1441" spans="2:45">
      <c r="B1441" s="28" t="s">
        <v>2969</v>
      </c>
      <c r="C1441" s="21" t="s">
        <v>264</v>
      </c>
      <c r="D1441" s="22" t="s">
        <v>1947</v>
      </c>
      <c r="E1441" s="23">
        <v>0.48</v>
      </c>
      <c r="F1441" s="24">
        <v>0</v>
      </c>
      <c r="G1441" s="11">
        <v>0</v>
      </c>
      <c r="H1441" s="25" t="s">
        <v>163</v>
      </c>
      <c r="I1441" s="19">
        <v>1</v>
      </c>
      <c r="J1441" s="31">
        <v>0.3</v>
      </c>
      <c r="K1441" s="32">
        <v>2</v>
      </c>
      <c r="L1441" s="32">
        <v>2</v>
      </c>
      <c r="M1441" s="32">
        <v>2</v>
      </c>
      <c r="N1441" s="32">
        <v>2</v>
      </c>
      <c r="O1441" s="32">
        <v>2</v>
      </c>
      <c r="P1441" s="32">
        <v>2</v>
      </c>
      <c r="Q1441" s="32">
        <v>2</v>
      </c>
      <c r="R1441" s="32">
        <v>2</v>
      </c>
      <c r="S1441" s="32">
        <v>2</v>
      </c>
      <c r="AL1441" t="s">
        <v>331</v>
      </c>
      <c r="AM1441" t="s">
        <v>318</v>
      </c>
      <c r="AN1441">
        <v>0</v>
      </c>
      <c r="AO1441">
        <v>999</v>
      </c>
      <c r="AQ1441">
        <v>1</v>
      </c>
      <c r="AS1441" t="s">
        <v>163</v>
      </c>
    </row>
    <row r="1442" spans="2:45">
      <c r="B1442" s="28" t="s">
        <v>2970</v>
      </c>
      <c r="C1442" s="21" t="s">
        <v>264</v>
      </c>
      <c r="D1442" s="22" t="s">
        <v>292</v>
      </c>
      <c r="E1442" s="23">
        <v>0.48</v>
      </c>
      <c r="F1442" s="24">
        <v>0</v>
      </c>
      <c r="G1442" s="11">
        <v>0</v>
      </c>
      <c r="H1442" s="25" t="s">
        <v>163</v>
      </c>
      <c r="I1442" s="19">
        <v>1</v>
      </c>
      <c r="J1442" s="31">
        <v>0.3</v>
      </c>
      <c r="K1442" s="32">
        <v>2</v>
      </c>
      <c r="L1442" s="32">
        <v>2</v>
      </c>
      <c r="M1442" s="32">
        <v>2</v>
      </c>
      <c r="N1442" s="32">
        <v>2</v>
      </c>
      <c r="O1442" s="32">
        <v>2</v>
      </c>
      <c r="P1442" s="32">
        <v>2</v>
      </c>
      <c r="Q1442" s="32">
        <v>2</v>
      </c>
      <c r="R1442" s="32">
        <v>2</v>
      </c>
      <c r="S1442" s="32">
        <v>2</v>
      </c>
      <c r="AL1442" t="s">
        <v>331</v>
      </c>
      <c r="AM1442" t="s">
        <v>322</v>
      </c>
      <c r="AN1442">
        <v>0</v>
      </c>
      <c r="AO1442">
        <v>999</v>
      </c>
      <c r="AQ1442">
        <v>1</v>
      </c>
      <c r="AS1442" t="s">
        <v>163</v>
      </c>
    </row>
    <row r="1443" spans="2:45">
      <c r="B1443" s="28" t="s">
        <v>2971</v>
      </c>
      <c r="C1443" s="21" t="s">
        <v>264</v>
      </c>
      <c r="D1443" s="22" t="s">
        <v>1388</v>
      </c>
      <c r="E1443" s="23">
        <v>0.48</v>
      </c>
      <c r="F1443" s="24">
        <v>0</v>
      </c>
      <c r="G1443" s="11">
        <v>0</v>
      </c>
      <c r="H1443" s="25" t="s">
        <v>163</v>
      </c>
      <c r="I1443" s="19">
        <v>1</v>
      </c>
      <c r="J1443" s="31">
        <v>0.3</v>
      </c>
      <c r="K1443" s="32">
        <v>2</v>
      </c>
      <c r="L1443" s="32">
        <v>2</v>
      </c>
      <c r="M1443" s="32">
        <v>2</v>
      </c>
      <c r="N1443" s="32">
        <v>2</v>
      </c>
      <c r="O1443" s="32">
        <v>2</v>
      </c>
      <c r="P1443" s="32">
        <v>2</v>
      </c>
      <c r="Q1443" s="32">
        <v>2</v>
      </c>
      <c r="R1443" s="32">
        <v>2</v>
      </c>
      <c r="S1443" s="32">
        <v>2</v>
      </c>
      <c r="AL1443" t="s">
        <v>331</v>
      </c>
      <c r="AM1443" t="s">
        <v>1676</v>
      </c>
      <c r="AN1443">
        <v>0</v>
      </c>
      <c r="AO1443">
        <v>999</v>
      </c>
      <c r="AQ1443">
        <v>1</v>
      </c>
      <c r="AS1443" t="s">
        <v>163</v>
      </c>
    </row>
    <row r="1444" spans="2:45">
      <c r="B1444" s="28" t="s">
        <v>2972</v>
      </c>
      <c r="C1444" s="21" t="s">
        <v>264</v>
      </c>
      <c r="D1444" s="22" t="s">
        <v>1400</v>
      </c>
      <c r="E1444" s="23">
        <v>0.48</v>
      </c>
      <c r="F1444" s="24">
        <v>0</v>
      </c>
      <c r="G1444" s="11">
        <v>0</v>
      </c>
      <c r="H1444" s="25" t="s">
        <v>163</v>
      </c>
      <c r="I1444" s="19">
        <v>1</v>
      </c>
      <c r="J1444" s="31">
        <v>0.3</v>
      </c>
      <c r="K1444" s="32">
        <v>2</v>
      </c>
      <c r="L1444" s="32">
        <v>2</v>
      </c>
      <c r="M1444" s="32">
        <v>2</v>
      </c>
      <c r="N1444" s="32">
        <v>2</v>
      </c>
      <c r="O1444" s="32">
        <v>2</v>
      </c>
      <c r="P1444" s="32">
        <v>2</v>
      </c>
      <c r="Q1444" s="32">
        <v>2</v>
      </c>
      <c r="R1444" s="32">
        <v>2</v>
      </c>
      <c r="S1444" s="32">
        <v>2</v>
      </c>
      <c r="AL1444" t="s">
        <v>331</v>
      </c>
      <c r="AM1444" t="s">
        <v>522</v>
      </c>
      <c r="AN1444">
        <v>0</v>
      </c>
      <c r="AO1444">
        <v>999</v>
      </c>
      <c r="AQ1444">
        <v>1</v>
      </c>
      <c r="AS1444" t="s">
        <v>163</v>
      </c>
    </row>
    <row r="1445" spans="2:45">
      <c r="B1445" s="28" t="s">
        <v>2973</v>
      </c>
      <c r="C1445" s="21" t="s">
        <v>264</v>
      </c>
      <c r="D1445" s="22" t="s">
        <v>396</v>
      </c>
      <c r="E1445" s="23">
        <v>0.48</v>
      </c>
      <c r="F1445" s="24">
        <v>0</v>
      </c>
      <c r="G1445" s="11">
        <v>0</v>
      </c>
      <c r="H1445" s="25" t="s">
        <v>163</v>
      </c>
      <c r="I1445" s="19">
        <v>1</v>
      </c>
      <c r="J1445" s="31">
        <v>0.3</v>
      </c>
      <c r="K1445" s="32">
        <v>2</v>
      </c>
      <c r="L1445" s="32">
        <v>2</v>
      </c>
      <c r="M1445" s="32">
        <v>2</v>
      </c>
      <c r="N1445" s="32">
        <v>2</v>
      </c>
      <c r="O1445" s="32">
        <v>2</v>
      </c>
      <c r="P1445" s="32">
        <v>2</v>
      </c>
      <c r="Q1445" s="32">
        <v>2</v>
      </c>
      <c r="R1445" s="32">
        <v>2</v>
      </c>
      <c r="S1445" s="32">
        <v>2</v>
      </c>
      <c r="AL1445" t="s">
        <v>331</v>
      </c>
      <c r="AM1445" t="s">
        <v>414</v>
      </c>
      <c r="AN1445">
        <v>0</v>
      </c>
      <c r="AO1445">
        <v>999</v>
      </c>
      <c r="AQ1445">
        <v>1</v>
      </c>
      <c r="AS1445" t="s">
        <v>163</v>
      </c>
    </row>
    <row r="1446" spans="2:45">
      <c r="B1446" s="28" t="s">
        <v>2974</v>
      </c>
      <c r="C1446" s="21" t="s">
        <v>264</v>
      </c>
      <c r="D1446" s="22" t="s">
        <v>1955</v>
      </c>
      <c r="E1446" s="23">
        <v>0.48</v>
      </c>
      <c r="F1446" s="24">
        <v>0</v>
      </c>
      <c r="G1446" s="11">
        <v>0</v>
      </c>
      <c r="H1446" s="25" t="s">
        <v>163</v>
      </c>
      <c r="I1446" s="19">
        <v>1</v>
      </c>
      <c r="J1446" s="31">
        <v>0.3</v>
      </c>
      <c r="K1446" s="32">
        <v>2</v>
      </c>
      <c r="L1446" s="32">
        <v>2</v>
      </c>
      <c r="M1446" s="32">
        <v>2</v>
      </c>
      <c r="N1446" s="32">
        <v>2</v>
      </c>
      <c r="O1446" s="32">
        <v>2</v>
      </c>
      <c r="P1446" s="32">
        <v>2</v>
      </c>
      <c r="Q1446" s="32">
        <v>2</v>
      </c>
      <c r="R1446" s="32">
        <v>2</v>
      </c>
      <c r="S1446" s="32">
        <v>2</v>
      </c>
      <c r="AL1446" t="s">
        <v>331</v>
      </c>
      <c r="AM1446" t="s">
        <v>329</v>
      </c>
      <c r="AN1446">
        <v>0</v>
      </c>
      <c r="AO1446">
        <v>999</v>
      </c>
      <c r="AQ1446">
        <v>1</v>
      </c>
      <c r="AS1446" t="s">
        <v>163</v>
      </c>
    </row>
    <row r="1447" spans="2:45">
      <c r="B1447" s="28" t="s">
        <v>2975</v>
      </c>
      <c r="C1447" s="21" t="s">
        <v>264</v>
      </c>
      <c r="D1447" s="22" t="s">
        <v>1957</v>
      </c>
      <c r="E1447" s="23">
        <v>0.48</v>
      </c>
      <c r="F1447" s="24">
        <v>0</v>
      </c>
      <c r="G1447" s="11">
        <v>0</v>
      </c>
      <c r="H1447" s="25" t="s">
        <v>163</v>
      </c>
      <c r="I1447" s="19">
        <v>1</v>
      </c>
      <c r="J1447" s="31">
        <v>0.3</v>
      </c>
      <c r="K1447" s="32">
        <v>2</v>
      </c>
      <c r="L1447" s="32">
        <v>2</v>
      </c>
      <c r="M1447" s="32">
        <v>2</v>
      </c>
      <c r="N1447" s="32">
        <v>2</v>
      </c>
      <c r="O1447" s="32">
        <v>2</v>
      </c>
      <c r="P1447" s="32">
        <v>2</v>
      </c>
      <c r="Q1447" s="32">
        <v>2</v>
      </c>
      <c r="R1447" s="32">
        <v>2</v>
      </c>
      <c r="S1447" s="32">
        <v>2</v>
      </c>
      <c r="AL1447" t="s">
        <v>331</v>
      </c>
      <c r="AM1447" t="s">
        <v>1600</v>
      </c>
      <c r="AN1447">
        <v>0</v>
      </c>
      <c r="AO1447">
        <v>999</v>
      </c>
      <c r="AQ1447">
        <v>1</v>
      </c>
      <c r="AS1447" t="s">
        <v>163</v>
      </c>
    </row>
    <row r="1448" spans="2:45">
      <c r="B1448" s="28" t="s">
        <v>2976</v>
      </c>
      <c r="C1448" s="21" t="s">
        <v>264</v>
      </c>
      <c r="D1448" s="22" t="s">
        <v>304</v>
      </c>
      <c r="E1448" s="23">
        <v>0.48</v>
      </c>
      <c r="F1448" s="24">
        <v>0</v>
      </c>
      <c r="G1448" s="11">
        <v>0</v>
      </c>
      <c r="H1448" s="25" t="s">
        <v>163</v>
      </c>
      <c r="I1448" s="19">
        <v>1</v>
      </c>
      <c r="J1448" s="31">
        <v>0.3</v>
      </c>
      <c r="K1448" s="32">
        <v>2</v>
      </c>
      <c r="L1448" s="32">
        <v>2</v>
      </c>
      <c r="M1448" s="32">
        <v>2</v>
      </c>
      <c r="N1448" s="32">
        <v>2</v>
      </c>
      <c r="O1448" s="32">
        <v>2</v>
      </c>
      <c r="P1448" s="32">
        <v>2</v>
      </c>
      <c r="Q1448" s="32">
        <v>2</v>
      </c>
      <c r="R1448" s="32">
        <v>2</v>
      </c>
      <c r="S1448" s="32">
        <v>2</v>
      </c>
      <c r="AL1448" t="s">
        <v>331</v>
      </c>
      <c r="AM1448" t="s">
        <v>336</v>
      </c>
      <c r="AN1448">
        <v>0</v>
      </c>
      <c r="AO1448">
        <v>999</v>
      </c>
      <c r="AQ1448">
        <v>1</v>
      </c>
      <c r="AS1448" t="s">
        <v>163</v>
      </c>
    </row>
    <row r="1449" spans="2:45">
      <c r="B1449" s="28" t="s">
        <v>2977</v>
      </c>
      <c r="C1449" s="21" t="s">
        <v>264</v>
      </c>
      <c r="D1449" s="22" t="s">
        <v>1961</v>
      </c>
      <c r="E1449" s="23">
        <v>0.48</v>
      </c>
      <c r="F1449" s="24">
        <v>0</v>
      </c>
      <c r="G1449" s="11">
        <v>0</v>
      </c>
      <c r="H1449" s="25" t="s">
        <v>163</v>
      </c>
      <c r="I1449" s="19">
        <v>1</v>
      </c>
      <c r="J1449" s="31">
        <v>0.3</v>
      </c>
      <c r="K1449" s="32">
        <v>2</v>
      </c>
      <c r="L1449" s="32">
        <v>2</v>
      </c>
      <c r="M1449" s="32">
        <v>2</v>
      </c>
      <c r="N1449" s="32">
        <v>2</v>
      </c>
      <c r="O1449" s="32">
        <v>2</v>
      </c>
      <c r="P1449" s="32">
        <v>2</v>
      </c>
      <c r="Q1449" s="32">
        <v>2</v>
      </c>
      <c r="R1449" s="32">
        <v>2</v>
      </c>
      <c r="S1449" s="32">
        <v>2</v>
      </c>
      <c r="AL1449" t="s">
        <v>331</v>
      </c>
      <c r="AM1449" t="s">
        <v>2978</v>
      </c>
      <c r="AN1449">
        <v>0</v>
      </c>
      <c r="AO1449">
        <v>999</v>
      </c>
      <c r="AQ1449">
        <v>1</v>
      </c>
      <c r="AS1449" t="s">
        <v>163</v>
      </c>
    </row>
    <row r="1450" spans="2:45">
      <c r="B1450" s="28" t="s">
        <v>2979</v>
      </c>
      <c r="C1450" s="21" t="s">
        <v>264</v>
      </c>
      <c r="D1450" s="22" t="s">
        <v>1963</v>
      </c>
      <c r="E1450" s="23">
        <v>0.48</v>
      </c>
      <c r="F1450" s="24">
        <v>0</v>
      </c>
      <c r="G1450" s="11">
        <v>0</v>
      </c>
      <c r="H1450" s="25" t="s">
        <v>163</v>
      </c>
      <c r="I1450" s="19">
        <v>1</v>
      </c>
      <c r="J1450" s="31">
        <v>0.3</v>
      </c>
      <c r="K1450" s="32">
        <v>2</v>
      </c>
      <c r="L1450" s="32">
        <v>2</v>
      </c>
      <c r="M1450" s="32">
        <v>2</v>
      </c>
      <c r="N1450" s="32">
        <v>2</v>
      </c>
      <c r="O1450" s="32">
        <v>2</v>
      </c>
      <c r="P1450" s="32">
        <v>2</v>
      </c>
      <c r="Q1450" s="32">
        <v>2</v>
      </c>
      <c r="R1450" s="32">
        <v>2</v>
      </c>
      <c r="S1450" s="32">
        <v>2</v>
      </c>
      <c r="AL1450" t="s">
        <v>331</v>
      </c>
      <c r="AM1450" t="s">
        <v>428</v>
      </c>
      <c r="AN1450">
        <v>0</v>
      </c>
      <c r="AO1450">
        <v>999</v>
      </c>
      <c r="AQ1450">
        <v>1</v>
      </c>
      <c r="AS1450" t="s">
        <v>163</v>
      </c>
    </row>
    <row r="1451" spans="2:45">
      <c r="B1451" s="28" t="s">
        <v>2980</v>
      </c>
      <c r="C1451" s="21" t="s">
        <v>264</v>
      </c>
      <c r="D1451" s="22" t="s">
        <v>314</v>
      </c>
      <c r="E1451" s="23">
        <v>0.48</v>
      </c>
      <c r="F1451" s="24">
        <v>0</v>
      </c>
      <c r="G1451" s="11">
        <v>0</v>
      </c>
      <c r="H1451" s="25" t="s">
        <v>163</v>
      </c>
      <c r="I1451" s="19">
        <v>1</v>
      </c>
      <c r="J1451" s="31">
        <v>0.3</v>
      </c>
      <c r="K1451" s="32">
        <v>2</v>
      </c>
      <c r="L1451" s="32">
        <v>2</v>
      </c>
      <c r="M1451" s="32">
        <v>2</v>
      </c>
      <c r="N1451" s="32">
        <v>2</v>
      </c>
      <c r="O1451" s="32">
        <v>2</v>
      </c>
      <c r="P1451" s="32">
        <v>2</v>
      </c>
      <c r="Q1451" s="32">
        <v>2</v>
      </c>
      <c r="R1451" s="32">
        <v>2</v>
      </c>
      <c r="S1451" s="32">
        <v>2</v>
      </c>
      <c r="AL1451" t="s">
        <v>331</v>
      </c>
      <c r="AM1451" t="s">
        <v>352</v>
      </c>
      <c r="AN1451">
        <v>0</v>
      </c>
      <c r="AO1451">
        <v>999</v>
      </c>
      <c r="AQ1451">
        <v>1</v>
      </c>
      <c r="AS1451" t="s">
        <v>163</v>
      </c>
    </row>
    <row r="1452" spans="2:45">
      <c r="B1452" s="28" t="s">
        <v>2981</v>
      </c>
      <c r="C1452" s="21" t="s">
        <v>264</v>
      </c>
      <c r="D1452" s="22" t="s">
        <v>1072</v>
      </c>
      <c r="E1452" s="23">
        <v>0.48</v>
      </c>
      <c r="F1452" s="24">
        <v>0</v>
      </c>
      <c r="G1452" s="11">
        <v>0</v>
      </c>
      <c r="H1452" s="25" t="s">
        <v>163</v>
      </c>
      <c r="I1452" s="19">
        <v>1</v>
      </c>
      <c r="J1452" s="31">
        <v>0.3</v>
      </c>
      <c r="K1452" s="32">
        <v>2</v>
      </c>
      <c r="L1452" s="32">
        <v>2</v>
      </c>
      <c r="M1452" s="32">
        <v>2</v>
      </c>
      <c r="N1452" s="32">
        <v>2</v>
      </c>
      <c r="O1452" s="32">
        <v>2</v>
      </c>
      <c r="P1452" s="32">
        <v>2</v>
      </c>
      <c r="Q1452" s="32">
        <v>2</v>
      </c>
      <c r="R1452" s="32">
        <v>2</v>
      </c>
      <c r="S1452" s="32">
        <v>2</v>
      </c>
      <c r="AL1452" t="s">
        <v>331</v>
      </c>
      <c r="AM1452" t="s">
        <v>356</v>
      </c>
      <c r="AN1452">
        <v>0</v>
      </c>
      <c r="AO1452">
        <v>999</v>
      </c>
      <c r="AQ1452">
        <v>1</v>
      </c>
      <c r="AS1452" t="s">
        <v>163</v>
      </c>
    </row>
    <row r="1453" spans="2:45">
      <c r="B1453" s="28" t="s">
        <v>2982</v>
      </c>
      <c r="C1453" s="21" t="s">
        <v>264</v>
      </c>
      <c r="D1453" s="22" t="s">
        <v>318</v>
      </c>
      <c r="E1453" s="23">
        <v>0.48</v>
      </c>
      <c r="F1453" s="24">
        <v>0</v>
      </c>
      <c r="G1453" s="11">
        <v>0</v>
      </c>
      <c r="H1453" s="25" t="s">
        <v>163</v>
      </c>
      <c r="I1453" s="19">
        <v>1</v>
      </c>
      <c r="J1453" s="31">
        <v>0.3</v>
      </c>
      <c r="K1453" s="32">
        <v>2</v>
      </c>
      <c r="L1453" s="32">
        <v>2</v>
      </c>
      <c r="M1453" s="32">
        <v>2</v>
      </c>
      <c r="N1453" s="32">
        <v>2</v>
      </c>
      <c r="O1453" s="32">
        <v>2</v>
      </c>
      <c r="P1453" s="32">
        <v>2</v>
      </c>
      <c r="Q1453" s="32">
        <v>2</v>
      </c>
      <c r="R1453" s="32">
        <v>2</v>
      </c>
      <c r="S1453" s="32">
        <v>2</v>
      </c>
      <c r="AL1453" t="s">
        <v>331</v>
      </c>
      <c r="AM1453" t="s">
        <v>438</v>
      </c>
      <c r="AN1453">
        <v>0</v>
      </c>
      <c r="AO1453">
        <v>999</v>
      </c>
      <c r="AQ1453">
        <v>1</v>
      </c>
      <c r="AS1453" t="s">
        <v>163</v>
      </c>
    </row>
    <row r="1454" spans="2:45">
      <c r="B1454" s="28" t="s">
        <v>2983</v>
      </c>
      <c r="C1454" s="21" t="s">
        <v>264</v>
      </c>
      <c r="D1454" s="22" t="s">
        <v>322</v>
      </c>
      <c r="E1454" s="23">
        <v>0.48</v>
      </c>
      <c r="F1454" s="24">
        <v>0</v>
      </c>
      <c r="G1454" s="11">
        <v>0</v>
      </c>
      <c r="H1454" s="25" t="s">
        <v>163</v>
      </c>
      <c r="I1454" s="19">
        <v>1</v>
      </c>
      <c r="J1454" s="31">
        <v>0.3</v>
      </c>
      <c r="K1454" s="32">
        <v>2</v>
      </c>
      <c r="L1454" s="32">
        <v>2</v>
      </c>
      <c r="M1454" s="32">
        <v>2</v>
      </c>
      <c r="N1454" s="32">
        <v>2</v>
      </c>
      <c r="O1454" s="32">
        <v>2</v>
      </c>
      <c r="P1454" s="32">
        <v>2</v>
      </c>
      <c r="Q1454" s="32">
        <v>2</v>
      </c>
      <c r="R1454" s="32">
        <v>2</v>
      </c>
      <c r="S1454" s="32">
        <v>2</v>
      </c>
      <c r="AL1454" t="s">
        <v>331</v>
      </c>
      <c r="AM1454" t="s">
        <v>2984</v>
      </c>
      <c r="AN1454">
        <v>0</v>
      </c>
      <c r="AO1454">
        <v>999</v>
      </c>
      <c r="AQ1454">
        <v>1</v>
      </c>
      <c r="AS1454" t="s">
        <v>163</v>
      </c>
    </row>
    <row r="1455" spans="2:45">
      <c r="B1455" s="28" t="s">
        <v>2985</v>
      </c>
      <c r="C1455" s="21" t="s">
        <v>264</v>
      </c>
      <c r="D1455" s="22" t="s">
        <v>1676</v>
      </c>
      <c r="E1455" s="23">
        <v>0.48</v>
      </c>
      <c r="F1455" s="24">
        <v>0</v>
      </c>
      <c r="G1455" s="11">
        <v>0</v>
      </c>
      <c r="H1455" s="25" t="s">
        <v>163</v>
      </c>
      <c r="I1455" s="19">
        <v>1</v>
      </c>
      <c r="J1455" s="31">
        <v>0.3</v>
      </c>
      <c r="K1455" s="32">
        <v>2</v>
      </c>
      <c r="L1455" s="32">
        <v>2</v>
      </c>
      <c r="M1455" s="32">
        <v>2</v>
      </c>
      <c r="N1455" s="32">
        <v>2</v>
      </c>
      <c r="O1455" s="32">
        <v>2</v>
      </c>
      <c r="P1455" s="32">
        <v>2</v>
      </c>
      <c r="Q1455" s="32">
        <v>2</v>
      </c>
      <c r="R1455" s="32">
        <v>2</v>
      </c>
      <c r="S1455" s="32">
        <v>2</v>
      </c>
      <c r="AL1455" t="s">
        <v>331</v>
      </c>
      <c r="AM1455" t="s">
        <v>2986</v>
      </c>
      <c r="AN1455">
        <v>0</v>
      </c>
      <c r="AO1455">
        <v>999</v>
      </c>
      <c r="AQ1455">
        <v>1</v>
      </c>
      <c r="AS1455" t="s">
        <v>163</v>
      </c>
    </row>
    <row r="1456" spans="2:45">
      <c r="B1456" s="28" t="s">
        <v>2987</v>
      </c>
      <c r="C1456" s="21" t="s">
        <v>264</v>
      </c>
      <c r="D1456" s="22" t="s">
        <v>1975</v>
      </c>
      <c r="E1456" s="23">
        <v>0.48</v>
      </c>
      <c r="F1456" s="24">
        <v>0</v>
      </c>
      <c r="G1456" s="11">
        <v>0</v>
      </c>
      <c r="H1456" s="25" t="s">
        <v>163</v>
      </c>
      <c r="I1456" s="19">
        <v>1</v>
      </c>
      <c r="J1456" s="31">
        <v>0.3</v>
      </c>
      <c r="K1456" s="32">
        <v>2</v>
      </c>
      <c r="L1456" s="32">
        <v>2</v>
      </c>
      <c r="M1456" s="32">
        <v>2</v>
      </c>
      <c r="N1456" s="32">
        <v>2</v>
      </c>
      <c r="O1456" s="32">
        <v>2</v>
      </c>
      <c r="P1456" s="32">
        <v>2</v>
      </c>
      <c r="Q1456" s="32">
        <v>2</v>
      </c>
      <c r="R1456" s="32">
        <v>2</v>
      </c>
      <c r="S1456" s="32">
        <v>2</v>
      </c>
      <c r="AL1456" t="s">
        <v>331</v>
      </c>
      <c r="AM1456" t="s">
        <v>2988</v>
      </c>
      <c r="AN1456">
        <v>0</v>
      </c>
      <c r="AO1456">
        <v>999</v>
      </c>
      <c r="AQ1456">
        <v>1</v>
      </c>
      <c r="AS1456" t="s">
        <v>163</v>
      </c>
    </row>
    <row r="1457" spans="2:45">
      <c r="B1457" s="28" t="s">
        <v>2989</v>
      </c>
      <c r="C1457" s="21" t="s">
        <v>264</v>
      </c>
      <c r="D1457" s="22" t="s">
        <v>326</v>
      </c>
      <c r="E1457" s="23">
        <v>0.48</v>
      </c>
      <c r="F1457" s="24">
        <v>0</v>
      </c>
      <c r="G1457" s="11">
        <v>0</v>
      </c>
      <c r="H1457" s="25" t="s">
        <v>163</v>
      </c>
      <c r="I1457" s="19">
        <v>1</v>
      </c>
      <c r="J1457" s="31">
        <v>0.3</v>
      </c>
      <c r="K1457" s="32">
        <v>2</v>
      </c>
      <c r="L1457" s="32">
        <v>2</v>
      </c>
      <c r="M1457" s="32">
        <v>2</v>
      </c>
      <c r="N1457" s="32">
        <v>2</v>
      </c>
      <c r="O1457" s="32">
        <v>2</v>
      </c>
      <c r="P1457" s="32">
        <v>2</v>
      </c>
      <c r="Q1457" s="32">
        <v>2</v>
      </c>
      <c r="R1457" s="32">
        <v>2</v>
      </c>
      <c r="S1457" s="32">
        <v>2</v>
      </c>
      <c r="AL1457" t="s">
        <v>331</v>
      </c>
      <c r="AM1457" t="s">
        <v>2990</v>
      </c>
      <c r="AN1457">
        <v>0</v>
      </c>
      <c r="AO1457">
        <v>999</v>
      </c>
      <c r="AQ1457">
        <v>1</v>
      </c>
      <c r="AS1457" t="s">
        <v>163</v>
      </c>
    </row>
    <row r="1458" spans="2:45">
      <c r="B1458" s="28" t="s">
        <v>2991</v>
      </c>
      <c r="C1458" s="21" t="s">
        <v>264</v>
      </c>
      <c r="D1458" s="22" t="s">
        <v>329</v>
      </c>
      <c r="E1458" s="23">
        <v>0.48</v>
      </c>
      <c r="F1458" s="24">
        <v>0</v>
      </c>
      <c r="G1458" s="11">
        <v>0</v>
      </c>
      <c r="H1458" s="25" t="s">
        <v>163</v>
      </c>
      <c r="I1458" s="19">
        <v>1</v>
      </c>
      <c r="J1458" s="31">
        <v>0.3</v>
      </c>
      <c r="K1458" s="32">
        <v>2</v>
      </c>
      <c r="L1458" s="32">
        <v>2</v>
      </c>
      <c r="M1458" s="32">
        <v>2</v>
      </c>
      <c r="N1458" s="32">
        <v>2</v>
      </c>
      <c r="O1458" s="32">
        <v>2</v>
      </c>
      <c r="P1458" s="32">
        <v>2</v>
      </c>
      <c r="Q1458" s="32">
        <v>2</v>
      </c>
      <c r="R1458" s="32">
        <v>2</v>
      </c>
      <c r="S1458" s="32">
        <v>2</v>
      </c>
      <c r="AL1458" t="s">
        <v>331</v>
      </c>
      <c r="AM1458" t="s">
        <v>366</v>
      </c>
      <c r="AN1458">
        <v>0</v>
      </c>
      <c r="AO1458">
        <v>999</v>
      </c>
      <c r="AQ1458">
        <v>1</v>
      </c>
      <c r="AS1458" t="s">
        <v>163</v>
      </c>
    </row>
    <row r="1459" spans="2:45">
      <c r="B1459" s="28" t="s">
        <v>2992</v>
      </c>
      <c r="C1459" s="21" t="s">
        <v>264</v>
      </c>
      <c r="D1459" s="22" t="s">
        <v>1600</v>
      </c>
      <c r="E1459" s="23">
        <v>0.48</v>
      </c>
      <c r="F1459" s="24">
        <v>0</v>
      </c>
      <c r="G1459" s="11">
        <v>0</v>
      </c>
      <c r="H1459" s="25" t="s">
        <v>163</v>
      </c>
      <c r="I1459" s="19">
        <v>1</v>
      </c>
      <c r="J1459" s="31">
        <v>0.3</v>
      </c>
      <c r="K1459" s="32">
        <v>2</v>
      </c>
      <c r="L1459" s="32">
        <v>2</v>
      </c>
      <c r="M1459" s="32">
        <v>2</v>
      </c>
      <c r="N1459" s="32">
        <v>2</v>
      </c>
      <c r="O1459" s="32">
        <v>2</v>
      </c>
      <c r="P1459" s="32">
        <v>2</v>
      </c>
      <c r="Q1459" s="32">
        <v>2</v>
      </c>
      <c r="R1459" s="32">
        <v>2</v>
      </c>
      <c r="S1459" s="32">
        <v>2</v>
      </c>
      <c r="AL1459" t="s">
        <v>331</v>
      </c>
      <c r="AM1459" t="s">
        <v>369</v>
      </c>
      <c r="AN1459">
        <v>0</v>
      </c>
      <c r="AO1459">
        <v>999</v>
      </c>
      <c r="AQ1459">
        <v>1</v>
      </c>
      <c r="AS1459" t="s">
        <v>163</v>
      </c>
    </row>
    <row r="1460" spans="2:45">
      <c r="B1460" s="28" t="s">
        <v>2993</v>
      </c>
      <c r="C1460" s="21" t="s">
        <v>264</v>
      </c>
      <c r="D1460" s="22" t="s">
        <v>336</v>
      </c>
      <c r="E1460" s="23">
        <v>0.48</v>
      </c>
      <c r="F1460" s="24">
        <v>0</v>
      </c>
      <c r="G1460" s="11">
        <v>0</v>
      </c>
      <c r="H1460" s="25" t="s">
        <v>163</v>
      </c>
      <c r="I1460" s="19">
        <v>1</v>
      </c>
      <c r="J1460" s="31">
        <v>0.3</v>
      </c>
      <c r="K1460" s="32">
        <v>2</v>
      </c>
      <c r="L1460" s="32">
        <v>2</v>
      </c>
      <c r="M1460" s="32">
        <v>2</v>
      </c>
      <c r="N1460" s="32">
        <v>2</v>
      </c>
      <c r="O1460" s="32">
        <v>2</v>
      </c>
      <c r="P1460" s="32">
        <v>2</v>
      </c>
      <c r="Q1460" s="32">
        <v>2</v>
      </c>
      <c r="R1460" s="32">
        <v>2</v>
      </c>
      <c r="S1460" s="32">
        <v>2</v>
      </c>
      <c r="AL1460" t="s">
        <v>331</v>
      </c>
      <c r="AM1460" t="s">
        <v>2236</v>
      </c>
      <c r="AN1460">
        <v>0</v>
      </c>
      <c r="AO1460">
        <v>999</v>
      </c>
      <c r="AQ1460">
        <v>1</v>
      </c>
      <c r="AS1460" t="s">
        <v>163</v>
      </c>
    </row>
    <row r="1461" spans="2:45">
      <c r="B1461" s="28" t="s">
        <v>2994</v>
      </c>
      <c r="C1461" s="21" t="s">
        <v>264</v>
      </c>
      <c r="D1461" s="22" t="s">
        <v>1424</v>
      </c>
      <c r="E1461" s="23">
        <v>0.48</v>
      </c>
      <c r="F1461" s="24">
        <v>0</v>
      </c>
      <c r="G1461" s="11">
        <v>0</v>
      </c>
      <c r="H1461" s="25" t="s">
        <v>163</v>
      </c>
      <c r="I1461" s="19">
        <v>1</v>
      </c>
      <c r="J1461" s="31">
        <v>0.3</v>
      </c>
      <c r="K1461" s="32">
        <v>2</v>
      </c>
      <c r="L1461" s="32">
        <v>2</v>
      </c>
      <c r="M1461" s="32">
        <v>2</v>
      </c>
      <c r="N1461" s="32">
        <v>2</v>
      </c>
      <c r="O1461" s="32">
        <v>2</v>
      </c>
      <c r="P1461" s="32">
        <v>2</v>
      </c>
      <c r="Q1461" s="32">
        <v>2</v>
      </c>
      <c r="R1461" s="32">
        <v>2</v>
      </c>
      <c r="S1461" s="32">
        <v>2</v>
      </c>
      <c r="AL1461" t="s">
        <v>331</v>
      </c>
      <c r="AM1461" t="s">
        <v>448</v>
      </c>
      <c r="AN1461">
        <v>0</v>
      </c>
      <c r="AO1461">
        <v>999</v>
      </c>
      <c r="AQ1461">
        <v>1</v>
      </c>
      <c r="AS1461" t="s">
        <v>163</v>
      </c>
    </row>
    <row r="1462" spans="2:45">
      <c r="B1462" s="28" t="s">
        <v>2995</v>
      </c>
      <c r="C1462" s="21" t="s">
        <v>264</v>
      </c>
      <c r="D1462" s="22" t="s">
        <v>1690</v>
      </c>
      <c r="E1462" s="23">
        <v>0.48</v>
      </c>
      <c r="F1462" s="24">
        <v>0</v>
      </c>
      <c r="G1462" s="11">
        <v>0</v>
      </c>
      <c r="H1462" s="25" t="s">
        <v>163</v>
      </c>
      <c r="I1462" s="19">
        <v>1</v>
      </c>
      <c r="J1462" s="31">
        <v>0.3</v>
      </c>
      <c r="K1462" s="32">
        <v>2</v>
      </c>
      <c r="L1462" s="32">
        <v>2</v>
      </c>
      <c r="M1462" s="32">
        <v>2</v>
      </c>
      <c r="N1462" s="32">
        <v>2</v>
      </c>
      <c r="O1462" s="32">
        <v>2</v>
      </c>
      <c r="P1462" s="32">
        <v>2</v>
      </c>
      <c r="Q1462" s="32">
        <v>2</v>
      </c>
      <c r="R1462" s="32">
        <v>2</v>
      </c>
      <c r="S1462" s="32">
        <v>2</v>
      </c>
      <c r="AL1462" t="s">
        <v>331</v>
      </c>
      <c r="AM1462" t="s">
        <v>2996</v>
      </c>
      <c r="AN1462">
        <v>0</v>
      </c>
      <c r="AO1462">
        <v>999</v>
      </c>
      <c r="AQ1462">
        <v>1</v>
      </c>
      <c r="AS1462" t="s">
        <v>163</v>
      </c>
    </row>
    <row r="1463" spans="2:45">
      <c r="B1463" s="28" t="s">
        <v>2997</v>
      </c>
      <c r="C1463" s="21" t="s">
        <v>264</v>
      </c>
      <c r="D1463" s="22" t="s">
        <v>428</v>
      </c>
      <c r="E1463" s="23">
        <v>0.48</v>
      </c>
      <c r="F1463" s="24">
        <v>0</v>
      </c>
      <c r="G1463" s="11">
        <v>0</v>
      </c>
      <c r="H1463" s="25" t="s">
        <v>163</v>
      </c>
      <c r="I1463" s="19">
        <v>1</v>
      </c>
      <c r="J1463" s="31">
        <v>0.3</v>
      </c>
      <c r="K1463" s="32">
        <v>2</v>
      </c>
      <c r="L1463" s="32">
        <v>2</v>
      </c>
      <c r="M1463" s="32">
        <v>2</v>
      </c>
      <c r="N1463" s="32">
        <v>2</v>
      </c>
      <c r="O1463" s="32">
        <v>2</v>
      </c>
      <c r="P1463" s="32">
        <v>2</v>
      </c>
      <c r="Q1463" s="32">
        <v>2</v>
      </c>
      <c r="R1463" s="32">
        <v>2</v>
      </c>
      <c r="S1463" s="32">
        <v>2</v>
      </c>
      <c r="AL1463" t="s">
        <v>331</v>
      </c>
      <c r="AM1463" t="s">
        <v>2998</v>
      </c>
      <c r="AN1463">
        <v>0</v>
      </c>
      <c r="AO1463">
        <v>999</v>
      </c>
      <c r="AQ1463">
        <v>1</v>
      </c>
      <c r="AS1463" t="s">
        <v>163</v>
      </c>
    </row>
    <row r="1464" spans="2:45">
      <c r="B1464" s="28" t="s">
        <v>2999</v>
      </c>
      <c r="C1464" s="21" t="s">
        <v>264</v>
      </c>
      <c r="D1464" s="22" t="s">
        <v>352</v>
      </c>
      <c r="E1464" s="23">
        <v>0.48</v>
      </c>
      <c r="F1464" s="24">
        <v>0</v>
      </c>
      <c r="G1464" s="11">
        <v>0</v>
      </c>
      <c r="H1464" s="25" t="s">
        <v>163</v>
      </c>
      <c r="I1464" s="19">
        <v>1</v>
      </c>
      <c r="J1464" s="31">
        <v>0.3</v>
      </c>
      <c r="K1464" s="32">
        <v>2</v>
      </c>
      <c r="L1464" s="32">
        <v>2</v>
      </c>
      <c r="M1464" s="32">
        <v>2</v>
      </c>
      <c r="N1464" s="32">
        <v>2</v>
      </c>
      <c r="O1464" s="32">
        <v>2</v>
      </c>
      <c r="P1464" s="32">
        <v>2</v>
      </c>
      <c r="Q1464" s="32">
        <v>2</v>
      </c>
      <c r="R1464" s="32">
        <v>2</v>
      </c>
      <c r="S1464" s="32">
        <v>2</v>
      </c>
      <c r="AL1464" t="s">
        <v>331</v>
      </c>
      <c r="AM1464" t="s">
        <v>381</v>
      </c>
      <c r="AN1464">
        <v>0</v>
      </c>
      <c r="AO1464">
        <v>999</v>
      </c>
      <c r="AQ1464">
        <v>1</v>
      </c>
      <c r="AS1464" t="s">
        <v>163</v>
      </c>
    </row>
    <row r="1465" spans="2:45">
      <c r="B1465" s="28" t="s">
        <v>3000</v>
      </c>
      <c r="C1465" s="21" t="s">
        <v>264</v>
      </c>
      <c r="D1465" s="22" t="s">
        <v>1990</v>
      </c>
      <c r="E1465" s="23">
        <v>0.48</v>
      </c>
      <c r="F1465" s="24">
        <v>0</v>
      </c>
      <c r="G1465" s="11">
        <v>0</v>
      </c>
      <c r="H1465" s="25" t="s">
        <v>163</v>
      </c>
      <c r="I1465" s="19">
        <v>1</v>
      </c>
      <c r="J1465" s="31">
        <v>0.3</v>
      </c>
      <c r="K1465" s="32">
        <v>2</v>
      </c>
      <c r="L1465" s="32">
        <v>2</v>
      </c>
      <c r="M1465" s="32">
        <v>2</v>
      </c>
      <c r="N1465" s="32">
        <v>2</v>
      </c>
      <c r="O1465" s="32">
        <v>2</v>
      </c>
      <c r="P1465" s="32">
        <v>2</v>
      </c>
      <c r="Q1465" s="32">
        <v>2</v>
      </c>
      <c r="R1465" s="32">
        <v>2</v>
      </c>
      <c r="S1465" s="32">
        <v>2</v>
      </c>
      <c r="AL1465" t="s">
        <v>331</v>
      </c>
      <c r="AM1465" t="s">
        <v>3001</v>
      </c>
      <c r="AN1465">
        <v>0</v>
      </c>
      <c r="AO1465">
        <v>999</v>
      </c>
      <c r="AQ1465">
        <v>1</v>
      </c>
      <c r="AS1465" t="s">
        <v>163</v>
      </c>
    </row>
    <row r="1466" spans="2:45">
      <c r="B1466" s="28" t="s">
        <v>3002</v>
      </c>
      <c r="C1466" s="21" t="s">
        <v>264</v>
      </c>
      <c r="D1466" s="22" t="s">
        <v>356</v>
      </c>
      <c r="E1466" s="23">
        <v>0.48</v>
      </c>
      <c r="F1466" s="24">
        <v>0</v>
      </c>
      <c r="G1466" s="11">
        <v>0</v>
      </c>
      <c r="H1466" s="25" t="s">
        <v>163</v>
      </c>
      <c r="I1466" s="19">
        <v>1</v>
      </c>
      <c r="J1466" s="31">
        <v>0.3</v>
      </c>
      <c r="K1466" s="32">
        <v>2</v>
      </c>
      <c r="L1466" s="32">
        <v>2</v>
      </c>
      <c r="M1466" s="32">
        <v>2</v>
      </c>
      <c r="N1466" s="32">
        <v>2</v>
      </c>
      <c r="O1466" s="32">
        <v>2</v>
      </c>
      <c r="P1466" s="32">
        <v>2</v>
      </c>
      <c r="Q1466" s="32">
        <v>2</v>
      </c>
      <c r="R1466" s="32">
        <v>2</v>
      </c>
      <c r="S1466" s="32">
        <v>2</v>
      </c>
      <c r="AL1466" t="s">
        <v>331</v>
      </c>
      <c r="AM1466" t="s">
        <v>394</v>
      </c>
      <c r="AN1466">
        <v>0</v>
      </c>
      <c r="AO1466">
        <v>999</v>
      </c>
      <c r="AQ1466">
        <v>1</v>
      </c>
      <c r="AS1466" t="s">
        <v>163</v>
      </c>
    </row>
    <row r="1467" spans="2:45">
      <c r="B1467" s="28" t="s">
        <v>3003</v>
      </c>
      <c r="C1467" s="21" t="s">
        <v>264</v>
      </c>
      <c r="D1467" s="22" t="s">
        <v>1994</v>
      </c>
      <c r="E1467" s="23">
        <v>0.48</v>
      </c>
      <c r="F1467" s="24">
        <v>0</v>
      </c>
      <c r="G1467" s="11">
        <v>0</v>
      </c>
      <c r="H1467" s="25" t="s">
        <v>163</v>
      </c>
      <c r="I1467" s="19">
        <v>1</v>
      </c>
      <c r="J1467" s="31">
        <v>0.3</v>
      </c>
      <c r="K1467" s="32">
        <v>2</v>
      </c>
      <c r="L1467" s="32">
        <v>2</v>
      </c>
      <c r="M1467" s="32">
        <v>2</v>
      </c>
      <c r="N1467" s="32">
        <v>2</v>
      </c>
      <c r="O1467" s="32">
        <v>2</v>
      </c>
      <c r="P1467" s="32">
        <v>2</v>
      </c>
      <c r="Q1467" s="32">
        <v>2</v>
      </c>
      <c r="R1467" s="32">
        <v>2</v>
      </c>
      <c r="S1467" s="32">
        <v>2</v>
      </c>
      <c r="AL1467" t="s">
        <v>331</v>
      </c>
      <c r="AM1467" t="s">
        <v>1047</v>
      </c>
      <c r="AN1467">
        <v>0</v>
      </c>
      <c r="AO1467">
        <v>999</v>
      </c>
      <c r="AQ1467">
        <v>1</v>
      </c>
      <c r="AS1467" t="s">
        <v>163</v>
      </c>
    </row>
    <row r="1468" spans="2:45">
      <c r="B1468" s="28" t="s">
        <v>3004</v>
      </c>
      <c r="C1468" s="21" t="s">
        <v>264</v>
      </c>
      <c r="D1468" s="22" t="s">
        <v>1717</v>
      </c>
      <c r="E1468" s="23">
        <v>0.48</v>
      </c>
      <c r="F1468" s="24">
        <v>0</v>
      </c>
      <c r="G1468" s="11">
        <v>0</v>
      </c>
      <c r="H1468" s="25" t="s">
        <v>163</v>
      </c>
      <c r="I1468" s="19">
        <v>1</v>
      </c>
      <c r="J1468" s="31">
        <v>0.3</v>
      </c>
      <c r="K1468" s="32">
        <v>2</v>
      </c>
      <c r="L1468" s="32">
        <v>2</v>
      </c>
      <c r="M1468" s="32">
        <v>2</v>
      </c>
      <c r="N1468" s="32">
        <v>2</v>
      </c>
      <c r="O1468" s="32">
        <v>2</v>
      </c>
      <c r="P1468" s="32">
        <v>2</v>
      </c>
      <c r="Q1468" s="32">
        <v>2</v>
      </c>
      <c r="R1468" s="32">
        <v>2</v>
      </c>
      <c r="S1468" s="32">
        <v>2</v>
      </c>
      <c r="AL1468" t="s">
        <v>331</v>
      </c>
      <c r="AM1468" t="s">
        <v>3005</v>
      </c>
      <c r="AN1468">
        <v>0</v>
      </c>
      <c r="AO1468">
        <v>999</v>
      </c>
      <c r="AQ1468">
        <v>1</v>
      </c>
      <c r="AS1468" t="s">
        <v>163</v>
      </c>
    </row>
    <row r="1469" spans="2:45">
      <c r="B1469" s="28" t="s">
        <v>3006</v>
      </c>
      <c r="C1469" s="21" t="s">
        <v>264</v>
      </c>
      <c r="D1469" s="22" t="s">
        <v>360</v>
      </c>
      <c r="E1469" s="23">
        <v>0.48</v>
      </c>
      <c r="F1469" s="24">
        <v>0</v>
      </c>
      <c r="G1469" s="11">
        <v>0</v>
      </c>
      <c r="H1469" s="25" t="s">
        <v>163</v>
      </c>
      <c r="I1469" s="19">
        <v>1</v>
      </c>
      <c r="J1469" s="31">
        <v>0.3</v>
      </c>
      <c r="K1469" s="32">
        <v>2</v>
      </c>
      <c r="L1469" s="32">
        <v>2</v>
      </c>
      <c r="M1469" s="32">
        <v>2</v>
      </c>
      <c r="N1469" s="32">
        <v>2</v>
      </c>
      <c r="O1469" s="32">
        <v>2</v>
      </c>
      <c r="P1469" s="32">
        <v>2</v>
      </c>
      <c r="Q1469" s="32">
        <v>2</v>
      </c>
      <c r="R1469" s="32">
        <v>2</v>
      </c>
      <c r="S1469" s="32">
        <v>2</v>
      </c>
      <c r="AL1469" t="s">
        <v>331</v>
      </c>
      <c r="AM1469" t="s">
        <v>3007</v>
      </c>
      <c r="AN1469">
        <v>0</v>
      </c>
      <c r="AO1469">
        <v>999</v>
      </c>
      <c r="AQ1469">
        <v>1</v>
      </c>
      <c r="AS1469" t="s">
        <v>163</v>
      </c>
    </row>
    <row r="1470" spans="2:45">
      <c r="B1470" s="28" t="s">
        <v>3008</v>
      </c>
      <c r="C1470" s="21" t="s">
        <v>264</v>
      </c>
      <c r="D1470" s="22" t="s">
        <v>364</v>
      </c>
      <c r="E1470" s="23">
        <v>0.48</v>
      </c>
      <c r="F1470" s="24">
        <v>0</v>
      </c>
      <c r="G1470" s="11">
        <v>0</v>
      </c>
      <c r="H1470" s="25" t="s">
        <v>163</v>
      </c>
      <c r="I1470" s="19">
        <v>1</v>
      </c>
      <c r="J1470" s="31">
        <v>0.3</v>
      </c>
      <c r="K1470" s="32">
        <v>2</v>
      </c>
      <c r="L1470" s="32">
        <v>2</v>
      </c>
      <c r="M1470" s="32">
        <v>2</v>
      </c>
      <c r="N1470" s="32">
        <v>2</v>
      </c>
      <c r="O1470" s="32">
        <v>2</v>
      </c>
      <c r="P1470" s="32">
        <v>2</v>
      </c>
      <c r="Q1470" s="32">
        <v>2</v>
      </c>
      <c r="R1470" s="32">
        <v>2</v>
      </c>
      <c r="S1470" s="32">
        <v>2</v>
      </c>
      <c r="AL1470" t="s">
        <v>331</v>
      </c>
      <c r="AM1470" t="s">
        <v>1750</v>
      </c>
      <c r="AN1470">
        <v>0</v>
      </c>
      <c r="AO1470">
        <v>999</v>
      </c>
      <c r="AQ1470">
        <v>1</v>
      </c>
      <c r="AS1470" t="s">
        <v>163</v>
      </c>
    </row>
    <row r="1471" spans="2:45">
      <c r="B1471" s="28" t="s">
        <v>3009</v>
      </c>
      <c r="C1471" s="21" t="s">
        <v>264</v>
      </c>
      <c r="D1471" s="22" t="s">
        <v>1999</v>
      </c>
      <c r="E1471" s="23">
        <v>0.48</v>
      </c>
      <c r="F1471" s="24">
        <v>0</v>
      </c>
      <c r="G1471" s="11">
        <v>0</v>
      </c>
      <c r="H1471" s="25" t="s">
        <v>163</v>
      </c>
      <c r="I1471" s="19">
        <v>1</v>
      </c>
      <c r="J1471" s="31">
        <v>0.3</v>
      </c>
      <c r="K1471" s="32">
        <v>2</v>
      </c>
      <c r="L1471" s="32">
        <v>2</v>
      </c>
      <c r="M1471" s="32">
        <v>2</v>
      </c>
      <c r="N1471" s="32">
        <v>2</v>
      </c>
      <c r="O1471" s="32">
        <v>2</v>
      </c>
      <c r="P1471" s="32">
        <v>2</v>
      </c>
      <c r="Q1471" s="32">
        <v>2</v>
      </c>
      <c r="R1471" s="32">
        <v>2</v>
      </c>
      <c r="S1471" s="32">
        <v>2</v>
      </c>
      <c r="AL1471" t="s">
        <v>331</v>
      </c>
      <c r="AM1471" t="s">
        <v>2285</v>
      </c>
      <c r="AN1471">
        <v>0</v>
      </c>
      <c r="AO1471">
        <v>999</v>
      </c>
      <c r="AQ1471">
        <v>1</v>
      </c>
      <c r="AS1471" t="s">
        <v>163</v>
      </c>
    </row>
    <row r="1472" spans="2:45">
      <c r="B1472" s="28" t="s">
        <v>3010</v>
      </c>
      <c r="C1472" s="21" t="s">
        <v>264</v>
      </c>
      <c r="D1472" s="22" t="s">
        <v>366</v>
      </c>
      <c r="E1472" s="23">
        <v>0.48</v>
      </c>
      <c r="F1472" s="24">
        <v>0</v>
      </c>
      <c r="G1472" s="11">
        <v>0</v>
      </c>
      <c r="H1472" s="25" t="s">
        <v>163</v>
      </c>
      <c r="I1472" s="19">
        <v>1</v>
      </c>
      <c r="J1472" s="31">
        <v>0.3</v>
      </c>
      <c r="K1472" s="32">
        <v>2</v>
      </c>
      <c r="L1472" s="32">
        <v>2</v>
      </c>
      <c r="M1472" s="32">
        <v>2</v>
      </c>
      <c r="N1472" s="32">
        <v>2</v>
      </c>
      <c r="O1472" s="32">
        <v>2</v>
      </c>
      <c r="P1472" s="32">
        <v>2</v>
      </c>
      <c r="Q1472" s="32">
        <v>2</v>
      </c>
      <c r="R1472" s="32">
        <v>2</v>
      </c>
      <c r="S1472" s="32">
        <v>2</v>
      </c>
      <c r="AL1472" t="s">
        <v>331</v>
      </c>
      <c r="AM1472" t="s">
        <v>418</v>
      </c>
      <c r="AN1472">
        <v>0</v>
      </c>
      <c r="AO1472">
        <v>999</v>
      </c>
      <c r="AQ1472">
        <v>1</v>
      </c>
      <c r="AS1472" t="s">
        <v>163</v>
      </c>
    </row>
    <row r="1473" spans="2:45">
      <c r="B1473" s="28" t="s">
        <v>3011</v>
      </c>
      <c r="C1473" s="21" t="s">
        <v>264</v>
      </c>
      <c r="D1473" s="22" t="s">
        <v>369</v>
      </c>
      <c r="E1473" s="23">
        <v>0.48</v>
      </c>
      <c r="F1473" s="24">
        <v>0</v>
      </c>
      <c r="G1473" s="11">
        <v>0</v>
      </c>
      <c r="H1473" s="25" t="s">
        <v>163</v>
      </c>
      <c r="I1473" s="19">
        <v>1</v>
      </c>
      <c r="J1473" s="31">
        <v>0.3</v>
      </c>
      <c r="K1473" s="32">
        <v>2</v>
      </c>
      <c r="L1473" s="32">
        <v>2</v>
      </c>
      <c r="M1473" s="32">
        <v>2</v>
      </c>
      <c r="N1473" s="32">
        <v>2</v>
      </c>
      <c r="O1473" s="32">
        <v>2</v>
      </c>
      <c r="P1473" s="32">
        <v>2</v>
      </c>
      <c r="Q1473" s="32">
        <v>2</v>
      </c>
      <c r="R1473" s="32">
        <v>2</v>
      </c>
      <c r="S1473" s="32">
        <v>2</v>
      </c>
      <c r="AL1473" t="s">
        <v>331</v>
      </c>
      <c r="AM1473" t="s">
        <v>3012</v>
      </c>
      <c r="AN1473">
        <v>0</v>
      </c>
      <c r="AO1473">
        <v>999</v>
      </c>
      <c r="AQ1473">
        <v>1</v>
      </c>
      <c r="AS1473" t="s">
        <v>163</v>
      </c>
    </row>
    <row r="1474" spans="2:45">
      <c r="B1474" s="28" t="s">
        <v>3013</v>
      </c>
      <c r="C1474" s="21" t="s">
        <v>264</v>
      </c>
      <c r="D1474" s="22" t="s">
        <v>448</v>
      </c>
      <c r="E1474" s="23">
        <v>0.48</v>
      </c>
      <c r="F1474" s="24">
        <v>0</v>
      </c>
      <c r="G1474" s="11">
        <v>0</v>
      </c>
      <c r="H1474" s="25" t="s">
        <v>163</v>
      </c>
      <c r="I1474" s="19">
        <v>1</v>
      </c>
      <c r="J1474" s="31">
        <v>0.3</v>
      </c>
      <c r="K1474" s="32">
        <v>2</v>
      </c>
      <c r="L1474" s="32">
        <v>2</v>
      </c>
      <c r="M1474" s="32">
        <v>2</v>
      </c>
      <c r="N1474" s="32">
        <v>2</v>
      </c>
      <c r="O1474" s="32">
        <v>2</v>
      </c>
      <c r="P1474" s="32">
        <v>2</v>
      </c>
      <c r="Q1474" s="32">
        <v>2</v>
      </c>
      <c r="R1474" s="32">
        <v>2</v>
      </c>
      <c r="S1474" s="32">
        <v>2</v>
      </c>
      <c r="AL1474" t="s">
        <v>331</v>
      </c>
      <c r="AM1474" t="s">
        <v>426</v>
      </c>
      <c r="AN1474">
        <v>0</v>
      </c>
      <c r="AO1474">
        <v>999</v>
      </c>
      <c r="AQ1474">
        <v>1</v>
      </c>
      <c r="AS1474" t="s">
        <v>163</v>
      </c>
    </row>
    <row r="1475" spans="2:45">
      <c r="B1475" s="28" t="s">
        <v>3014</v>
      </c>
      <c r="C1475" s="21" t="s">
        <v>264</v>
      </c>
      <c r="D1475" s="22" t="s">
        <v>2004</v>
      </c>
      <c r="E1475" s="23">
        <v>0.48</v>
      </c>
      <c r="F1475" s="24">
        <v>0</v>
      </c>
      <c r="G1475" s="11">
        <v>0</v>
      </c>
      <c r="H1475" s="25" t="s">
        <v>163</v>
      </c>
      <c r="I1475" s="19">
        <v>1</v>
      </c>
      <c r="J1475" s="31">
        <v>0.3</v>
      </c>
      <c r="K1475" s="32">
        <v>2</v>
      </c>
      <c r="L1475" s="32">
        <v>2</v>
      </c>
      <c r="M1475" s="32">
        <v>2</v>
      </c>
      <c r="N1475" s="32">
        <v>2</v>
      </c>
      <c r="O1475" s="32">
        <v>2</v>
      </c>
      <c r="P1475" s="32">
        <v>2</v>
      </c>
      <c r="Q1475" s="32">
        <v>2</v>
      </c>
      <c r="R1475" s="32">
        <v>2</v>
      </c>
      <c r="S1475" s="32">
        <v>2</v>
      </c>
      <c r="AL1475" t="s">
        <v>331</v>
      </c>
      <c r="AM1475" t="s">
        <v>463</v>
      </c>
      <c r="AN1475">
        <v>0</v>
      </c>
      <c r="AO1475">
        <v>999</v>
      </c>
      <c r="AQ1475">
        <v>1</v>
      </c>
      <c r="AS1475" t="s">
        <v>163</v>
      </c>
    </row>
    <row r="1476" spans="2:45">
      <c r="B1476" s="28" t="s">
        <v>3015</v>
      </c>
      <c r="C1476" s="21" t="s">
        <v>264</v>
      </c>
      <c r="D1476" s="22" t="s">
        <v>375</v>
      </c>
      <c r="E1476" s="23">
        <v>0.48</v>
      </c>
      <c r="F1476" s="24">
        <v>0</v>
      </c>
      <c r="G1476" s="11">
        <v>0</v>
      </c>
      <c r="H1476" s="25" t="s">
        <v>163</v>
      </c>
      <c r="I1476" s="19">
        <v>1</v>
      </c>
      <c r="J1476" s="31">
        <v>0.3</v>
      </c>
      <c r="K1476" s="32">
        <v>2</v>
      </c>
      <c r="L1476" s="32">
        <v>2</v>
      </c>
      <c r="M1476" s="32">
        <v>2</v>
      </c>
      <c r="N1476" s="32">
        <v>2</v>
      </c>
      <c r="O1476" s="32">
        <v>2</v>
      </c>
      <c r="P1476" s="32">
        <v>2</v>
      </c>
      <c r="Q1476" s="32">
        <v>2</v>
      </c>
      <c r="R1476" s="32">
        <v>2</v>
      </c>
      <c r="S1476" s="32">
        <v>2</v>
      </c>
      <c r="AL1476" t="s">
        <v>331</v>
      </c>
      <c r="AM1476" t="s">
        <v>1509</v>
      </c>
      <c r="AN1476">
        <v>0</v>
      </c>
      <c r="AO1476">
        <v>999</v>
      </c>
      <c r="AQ1476">
        <v>1</v>
      </c>
      <c r="AS1476" t="s">
        <v>163</v>
      </c>
    </row>
    <row r="1477" spans="2:45">
      <c r="B1477" s="28" t="s">
        <v>3016</v>
      </c>
      <c r="C1477" s="21" t="s">
        <v>264</v>
      </c>
      <c r="D1477" s="22" t="s">
        <v>2007</v>
      </c>
      <c r="E1477" s="23">
        <v>0.48</v>
      </c>
      <c r="F1477" s="24">
        <v>0</v>
      </c>
      <c r="G1477" s="11">
        <v>0</v>
      </c>
      <c r="H1477" s="25" t="s">
        <v>163</v>
      </c>
      <c r="I1477" s="19">
        <v>1</v>
      </c>
      <c r="J1477" s="31">
        <v>0.3</v>
      </c>
      <c r="K1477" s="32">
        <v>2</v>
      </c>
      <c r="L1477" s="32">
        <v>2</v>
      </c>
      <c r="M1477" s="32">
        <v>2</v>
      </c>
      <c r="N1477" s="32">
        <v>2</v>
      </c>
      <c r="O1477" s="32">
        <v>2</v>
      </c>
      <c r="P1477" s="32">
        <v>2</v>
      </c>
      <c r="Q1477" s="32">
        <v>2</v>
      </c>
      <c r="R1477" s="32">
        <v>2</v>
      </c>
      <c r="S1477" s="32">
        <v>2</v>
      </c>
      <c r="AL1477" t="s">
        <v>331</v>
      </c>
      <c r="AM1477" t="s">
        <v>1207</v>
      </c>
      <c r="AN1477">
        <v>0</v>
      </c>
      <c r="AO1477">
        <v>999</v>
      </c>
      <c r="AQ1477">
        <v>1</v>
      </c>
      <c r="AS1477" t="s">
        <v>163</v>
      </c>
    </row>
    <row r="1478" spans="2:45">
      <c r="B1478" s="28" t="s">
        <v>3017</v>
      </c>
      <c r="C1478" s="21" t="s">
        <v>264</v>
      </c>
      <c r="D1478" s="22" t="s">
        <v>2009</v>
      </c>
      <c r="E1478" s="23">
        <v>0.48</v>
      </c>
      <c r="F1478" s="24">
        <v>0</v>
      </c>
      <c r="G1478" s="11">
        <v>0</v>
      </c>
      <c r="H1478" s="25" t="s">
        <v>163</v>
      </c>
      <c r="I1478" s="19">
        <v>1</v>
      </c>
      <c r="J1478" s="31">
        <v>0.3</v>
      </c>
      <c r="K1478" s="32">
        <v>2</v>
      </c>
      <c r="L1478" s="32">
        <v>2</v>
      </c>
      <c r="M1478" s="32">
        <v>2</v>
      </c>
      <c r="N1478" s="32">
        <v>2</v>
      </c>
      <c r="O1478" s="32">
        <v>2</v>
      </c>
      <c r="P1478" s="32">
        <v>2</v>
      </c>
      <c r="Q1478" s="32">
        <v>2</v>
      </c>
      <c r="R1478" s="32">
        <v>2</v>
      </c>
      <c r="S1478" s="32">
        <v>2</v>
      </c>
      <c r="AL1478" t="s">
        <v>331</v>
      </c>
      <c r="AM1478" t="s">
        <v>1970</v>
      </c>
      <c r="AN1478">
        <v>0</v>
      </c>
      <c r="AO1478">
        <v>999</v>
      </c>
      <c r="AQ1478">
        <v>1</v>
      </c>
      <c r="AS1478" t="s">
        <v>163</v>
      </c>
    </row>
    <row r="1479" spans="2:45">
      <c r="B1479" s="28" t="s">
        <v>3018</v>
      </c>
      <c r="C1479" s="21" t="s">
        <v>264</v>
      </c>
      <c r="D1479" s="22" t="s">
        <v>1458</v>
      </c>
      <c r="E1479" s="23">
        <v>0.48</v>
      </c>
      <c r="F1479" s="24">
        <v>0</v>
      </c>
      <c r="G1479" s="11">
        <v>0</v>
      </c>
      <c r="H1479" s="25" t="s">
        <v>163</v>
      </c>
      <c r="I1479" s="19">
        <v>1</v>
      </c>
      <c r="J1479" s="31">
        <v>0.3</v>
      </c>
      <c r="K1479" s="32">
        <v>2</v>
      </c>
      <c r="L1479" s="32">
        <v>2</v>
      </c>
      <c r="M1479" s="32">
        <v>2</v>
      </c>
      <c r="N1479" s="32">
        <v>2</v>
      </c>
      <c r="O1479" s="32">
        <v>2</v>
      </c>
      <c r="P1479" s="32">
        <v>2</v>
      </c>
      <c r="Q1479" s="32">
        <v>2</v>
      </c>
      <c r="R1479" s="32">
        <v>2</v>
      </c>
      <c r="S1479" s="32">
        <v>2</v>
      </c>
      <c r="AL1479" t="s">
        <v>331</v>
      </c>
      <c r="AM1479" t="s">
        <v>1520</v>
      </c>
      <c r="AN1479">
        <v>0</v>
      </c>
      <c r="AO1479">
        <v>999</v>
      </c>
      <c r="AQ1479">
        <v>1</v>
      </c>
      <c r="AS1479" t="s">
        <v>163</v>
      </c>
    </row>
    <row r="1480" spans="2:45">
      <c r="B1480" s="28" t="s">
        <v>3019</v>
      </c>
      <c r="C1480" s="21" t="s">
        <v>264</v>
      </c>
      <c r="D1480" s="22" t="s">
        <v>2012</v>
      </c>
      <c r="E1480" s="23">
        <v>0.48</v>
      </c>
      <c r="F1480" s="24">
        <v>0</v>
      </c>
      <c r="G1480" s="11">
        <v>0</v>
      </c>
      <c r="H1480" s="25" t="s">
        <v>163</v>
      </c>
      <c r="I1480" s="19">
        <v>1</v>
      </c>
      <c r="J1480" s="31">
        <v>0.3</v>
      </c>
      <c r="K1480" s="32">
        <v>2</v>
      </c>
      <c r="L1480" s="32">
        <v>2</v>
      </c>
      <c r="M1480" s="32">
        <v>2</v>
      </c>
      <c r="N1480" s="32">
        <v>2</v>
      </c>
      <c r="O1480" s="32">
        <v>2</v>
      </c>
      <c r="P1480" s="32">
        <v>2</v>
      </c>
      <c r="Q1480" s="32">
        <v>2</v>
      </c>
      <c r="R1480" s="32">
        <v>2</v>
      </c>
      <c r="S1480" s="32">
        <v>2</v>
      </c>
      <c r="AL1480" t="s">
        <v>331</v>
      </c>
      <c r="AM1480" t="s">
        <v>1977</v>
      </c>
      <c r="AN1480">
        <v>0</v>
      </c>
      <c r="AO1480">
        <v>999</v>
      </c>
      <c r="AQ1480">
        <v>1</v>
      </c>
      <c r="AS1480" t="s">
        <v>163</v>
      </c>
    </row>
    <row r="1481" spans="2:45">
      <c r="B1481" s="28" t="s">
        <v>3020</v>
      </c>
      <c r="C1481" s="21" t="s">
        <v>264</v>
      </c>
      <c r="D1481" s="22" t="s">
        <v>2014</v>
      </c>
      <c r="E1481" s="23">
        <v>0.48</v>
      </c>
      <c r="F1481" s="24">
        <v>0</v>
      </c>
      <c r="G1481" s="11">
        <v>0</v>
      </c>
      <c r="H1481" s="25" t="s">
        <v>163</v>
      </c>
      <c r="I1481" s="19">
        <v>1</v>
      </c>
      <c r="J1481" s="31">
        <v>0.3</v>
      </c>
      <c r="K1481" s="32">
        <v>2</v>
      </c>
      <c r="L1481" s="32">
        <v>2</v>
      </c>
      <c r="M1481" s="32">
        <v>2</v>
      </c>
      <c r="N1481" s="32">
        <v>2</v>
      </c>
      <c r="O1481" s="32">
        <v>2</v>
      </c>
      <c r="P1481" s="32">
        <v>2</v>
      </c>
      <c r="Q1481" s="32">
        <v>2</v>
      </c>
      <c r="R1481" s="32">
        <v>2</v>
      </c>
      <c r="S1481" s="32">
        <v>2</v>
      </c>
      <c r="AL1481" t="s">
        <v>331</v>
      </c>
      <c r="AM1481" t="s">
        <v>3021</v>
      </c>
      <c r="AN1481">
        <v>0</v>
      </c>
      <c r="AO1481">
        <v>999</v>
      </c>
      <c r="AQ1481">
        <v>1</v>
      </c>
      <c r="AS1481" t="s">
        <v>163</v>
      </c>
    </row>
    <row r="1482" spans="2:45">
      <c r="B1482" s="28" t="s">
        <v>3022</v>
      </c>
      <c r="C1482" s="21" t="s">
        <v>264</v>
      </c>
      <c r="D1482" s="22" t="s">
        <v>381</v>
      </c>
      <c r="E1482" s="23">
        <v>0.48</v>
      </c>
      <c r="F1482" s="24">
        <v>0</v>
      </c>
      <c r="G1482" s="11">
        <v>0</v>
      </c>
      <c r="H1482" s="25" t="s">
        <v>163</v>
      </c>
      <c r="I1482" s="19">
        <v>1</v>
      </c>
      <c r="J1482" s="31">
        <v>0.3</v>
      </c>
      <c r="K1482" s="32">
        <v>2</v>
      </c>
      <c r="L1482" s="32">
        <v>2</v>
      </c>
      <c r="M1482" s="32">
        <v>2</v>
      </c>
      <c r="N1482" s="32">
        <v>2</v>
      </c>
      <c r="O1482" s="32">
        <v>2</v>
      </c>
      <c r="P1482" s="32">
        <v>2</v>
      </c>
      <c r="Q1482" s="32">
        <v>2</v>
      </c>
      <c r="R1482" s="32">
        <v>2</v>
      </c>
      <c r="S1482" s="32">
        <v>2</v>
      </c>
      <c r="AL1482" t="s">
        <v>331</v>
      </c>
      <c r="AM1482" t="s">
        <v>3023</v>
      </c>
      <c r="AN1482">
        <v>0</v>
      </c>
      <c r="AO1482">
        <v>999</v>
      </c>
      <c r="AQ1482">
        <v>1</v>
      </c>
      <c r="AS1482" t="s">
        <v>163</v>
      </c>
    </row>
    <row r="1483" spans="2:45">
      <c r="B1483" s="28" t="s">
        <v>3024</v>
      </c>
      <c r="C1483" s="21" t="s">
        <v>264</v>
      </c>
      <c r="D1483" s="22" t="s">
        <v>2017</v>
      </c>
      <c r="E1483" s="23">
        <v>0.48</v>
      </c>
      <c r="F1483" s="24">
        <v>0</v>
      </c>
      <c r="G1483" s="11">
        <v>0</v>
      </c>
      <c r="H1483" s="25" t="s">
        <v>163</v>
      </c>
      <c r="I1483" s="19">
        <v>1</v>
      </c>
      <c r="J1483" s="31">
        <v>0.3</v>
      </c>
      <c r="K1483" s="32">
        <v>2</v>
      </c>
      <c r="L1483" s="32">
        <v>2</v>
      </c>
      <c r="M1483" s="32">
        <v>2</v>
      </c>
      <c r="N1483" s="32">
        <v>2</v>
      </c>
      <c r="O1483" s="32">
        <v>2</v>
      </c>
      <c r="P1483" s="32">
        <v>2</v>
      </c>
      <c r="Q1483" s="32">
        <v>2</v>
      </c>
      <c r="R1483" s="32">
        <v>2</v>
      </c>
      <c r="S1483" s="32">
        <v>2</v>
      </c>
      <c r="AL1483" t="s">
        <v>331</v>
      </c>
      <c r="AM1483" t="s">
        <v>434</v>
      </c>
      <c r="AN1483">
        <v>0</v>
      </c>
      <c r="AO1483">
        <v>999</v>
      </c>
      <c r="AQ1483">
        <v>1</v>
      </c>
      <c r="AS1483" t="s">
        <v>163</v>
      </c>
    </row>
    <row r="1484" spans="2:45">
      <c r="B1484" s="28" t="s">
        <v>3025</v>
      </c>
      <c r="C1484" s="21" t="s">
        <v>264</v>
      </c>
      <c r="D1484" s="22" t="s">
        <v>2019</v>
      </c>
      <c r="E1484" s="23">
        <v>0.48</v>
      </c>
      <c r="F1484" s="24">
        <v>0</v>
      </c>
      <c r="G1484" s="11">
        <v>0</v>
      </c>
      <c r="H1484" s="25" t="s">
        <v>163</v>
      </c>
      <c r="I1484" s="19">
        <v>1</v>
      </c>
      <c r="J1484" s="31">
        <v>0.3</v>
      </c>
      <c r="K1484" s="32">
        <v>2</v>
      </c>
      <c r="L1484" s="32">
        <v>2</v>
      </c>
      <c r="M1484" s="32">
        <v>2</v>
      </c>
      <c r="N1484" s="32">
        <v>2</v>
      </c>
      <c r="O1484" s="32">
        <v>2</v>
      </c>
      <c r="P1484" s="32">
        <v>2</v>
      </c>
      <c r="Q1484" s="32">
        <v>2</v>
      </c>
      <c r="R1484" s="32">
        <v>2</v>
      </c>
      <c r="S1484" s="32">
        <v>2</v>
      </c>
      <c r="AL1484" t="s">
        <v>331</v>
      </c>
      <c r="AM1484" t="s">
        <v>436</v>
      </c>
      <c r="AN1484">
        <v>0</v>
      </c>
      <c r="AO1484">
        <v>999</v>
      </c>
      <c r="AQ1484">
        <v>1</v>
      </c>
      <c r="AS1484" t="s">
        <v>163</v>
      </c>
    </row>
    <row r="1485" spans="2:45">
      <c r="B1485" s="28" t="s">
        <v>3026</v>
      </c>
      <c r="C1485" s="21" t="s">
        <v>264</v>
      </c>
      <c r="D1485" s="22" t="s">
        <v>386</v>
      </c>
      <c r="E1485" s="23">
        <v>0.48</v>
      </c>
      <c r="F1485" s="24">
        <v>0</v>
      </c>
      <c r="G1485" s="11">
        <v>0</v>
      </c>
      <c r="H1485" s="25" t="s">
        <v>163</v>
      </c>
      <c r="I1485" s="19">
        <v>1</v>
      </c>
      <c r="J1485" s="31">
        <v>0.3</v>
      </c>
      <c r="K1485" s="32">
        <v>2</v>
      </c>
      <c r="L1485" s="32">
        <v>2</v>
      </c>
      <c r="M1485" s="32">
        <v>2</v>
      </c>
      <c r="N1485" s="32">
        <v>2</v>
      </c>
      <c r="O1485" s="32">
        <v>2</v>
      </c>
      <c r="P1485" s="32">
        <v>2</v>
      </c>
      <c r="Q1485" s="32">
        <v>2</v>
      </c>
      <c r="R1485" s="32">
        <v>2</v>
      </c>
      <c r="S1485" s="32">
        <v>2</v>
      </c>
      <c r="AL1485" t="s">
        <v>331</v>
      </c>
      <c r="AM1485" t="s">
        <v>1266</v>
      </c>
      <c r="AN1485">
        <v>0</v>
      </c>
      <c r="AO1485">
        <v>999</v>
      </c>
      <c r="AQ1485">
        <v>1</v>
      </c>
      <c r="AS1485" t="s">
        <v>163</v>
      </c>
    </row>
    <row r="1486" spans="2:45">
      <c r="B1486" s="28" t="s">
        <v>3027</v>
      </c>
      <c r="C1486" s="21" t="s">
        <v>264</v>
      </c>
      <c r="D1486" s="22" t="s">
        <v>2022</v>
      </c>
      <c r="E1486" s="23">
        <v>0.48</v>
      </c>
      <c r="F1486" s="24">
        <v>0</v>
      </c>
      <c r="G1486" s="11">
        <v>0</v>
      </c>
      <c r="H1486" s="25" t="s">
        <v>163</v>
      </c>
      <c r="I1486" s="19">
        <v>1</v>
      </c>
      <c r="J1486" s="31">
        <v>0.3</v>
      </c>
      <c r="K1486" s="32">
        <v>2</v>
      </c>
      <c r="L1486" s="32">
        <v>2</v>
      </c>
      <c r="M1486" s="32">
        <v>2</v>
      </c>
      <c r="N1486" s="32">
        <v>2</v>
      </c>
      <c r="O1486" s="32">
        <v>2</v>
      </c>
      <c r="P1486" s="32">
        <v>2</v>
      </c>
      <c r="Q1486" s="32">
        <v>2</v>
      </c>
      <c r="R1486" s="32">
        <v>2</v>
      </c>
      <c r="S1486" s="32">
        <v>2</v>
      </c>
      <c r="AL1486" t="s">
        <v>331</v>
      </c>
      <c r="AM1486" t="s">
        <v>439</v>
      </c>
      <c r="AN1486">
        <v>0</v>
      </c>
      <c r="AO1486">
        <v>999</v>
      </c>
      <c r="AQ1486">
        <v>1</v>
      </c>
      <c r="AS1486" t="s">
        <v>163</v>
      </c>
    </row>
    <row r="1487" spans="2:45">
      <c r="B1487" s="28" t="s">
        <v>3028</v>
      </c>
      <c r="C1487" s="21" t="s">
        <v>264</v>
      </c>
      <c r="D1487" s="22" t="s">
        <v>394</v>
      </c>
      <c r="E1487" s="23">
        <v>0.48</v>
      </c>
      <c r="F1487" s="24">
        <v>0</v>
      </c>
      <c r="G1487" s="11">
        <v>0</v>
      </c>
      <c r="H1487" s="25" t="s">
        <v>163</v>
      </c>
      <c r="I1487" s="19">
        <v>1</v>
      </c>
      <c r="J1487" s="31">
        <v>0.3</v>
      </c>
      <c r="K1487" s="32">
        <v>2</v>
      </c>
      <c r="L1487" s="32">
        <v>2</v>
      </c>
      <c r="M1487" s="32">
        <v>2</v>
      </c>
      <c r="N1487" s="32">
        <v>2</v>
      </c>
      <c r="O1487" s="32">
        <v>2</v>
      </c>
      <c r="P1487" s="32">
        <v>2</v>
      </c>
      <c r="Q1487" s="32">
        <v>2</v>
      </c>
      <c r="R1487" s="32">
        <v>2</v>
      </c>
      <c r="S1487" s="32">
        <v>2</v>
      </c>
      <c r="AL1487" t="s">
        <v>331</v>
      </c>
      <c r="AM1487" t="s">
        <v>1282</v>
      </c>
      <c r="AN1487">
        <v>0</v>
      </c>
      <c r="AO1487">
        <v>999</v>
      </c>
      <c r="AQ1487">
        <v>1</v>
      </c>
      <c r="AS1487" t="s">
        <v>163</v>
      </c>
    </row>
    <row r="1488" spans="2:45">
      <c r="B1488" s="28" t="s">
        <v>3029</v>
      </c>
      <c r="C1488" s="21" t="s">
        <v>264</v>
      </c>
      <c r="D1488" s="22" t="s">
        <v>405</v>
      </c>
      <c r="E1488" s="23">
        <v>0.48</v>
      </c>
      <c r="F1488" s="24">
        <v>0</v>
      </c>
      <c r="G1488" s="11">
        <v>0</v>
      </c>
      <c r="H1488" s="25" t="s">
        <v>163</v>
      </c>
      <c r="I1488" s="19">
        <v>1</v>
      </c>
      <c r="J1488" s="31">
        <v>0.3</v>
      </c>
      <c r="K1488" s="32">
        <v>2</v>
      </c>
      <c r="L1488" s="32">
        <v>2</v>
      </c>
      <c r="M1488" s="32">
        <v>2</v>
      </c>
      <c r="N1488" s="32">
        <v>2</v>
      </c>
      <c r="O1488" s="32">
        <v>2</v>
      </c>
      <c r="P1488" s="32">
        <v>2</v>
      </c>
      <c r="Q1488" s="32">
        <v>2</v>
      </c>
      <c r="R1488" s="32">
        <v>2</v>
      </c>
      <c r="S1488" s="32">
        <v>2</v>
      </c>
      <c r="AL1488" t="s">
        <v>331</v>
      </c>
      <c r="AM1488" t="s">
        <v>3030</v>
      </c>
      <c r="AN1488">
        <v>0</v>
      </c>
      <c r="AO1488">
        <v>999</v>
      </c>
      <c r="AQ1488">
        <v>1</v>
      </c>
      <c r="AS1488" t="s">
        <v>163</v>
      </c>
    </row>
    <row r="1489" spans="2:45">
      <c r="B1489" s="28" t="s">
        <v>3031</v>
      </c>
      <c r="C1489" s="21" t="s">
        <v>264</v>
      </c>
      <c r="D1489" s="22" t="s">
        <v>1047</v>
      </c>
      <c r="E1489" s="23">
        <v>0.48</v>
      </c>
      <c r="F1489" s="24">
        <v>0</v>
      </c>
      <c r="G1489" s="11">
        <v>0</v>
      </c>
      <c r="H1489" s="25" t="s">
        <v>163</v>
      </c>
      <c r="I1489" s="19">
        <v>1</v>
      </c>
      <c r="J1489" s="31">
        <v>0.3</v>
      </c>
      <c r="K1489" s="32">
        <v>2</v>
      </c>
      <c r="L1489" s="32">
        <v>2</v>
      </c>
      <c r="M1489" s="32">
        <v>2</v>
      </c>
      <c r="N1489" s="32">
        <v>2</v>
      </c>
      <c r="O1489" s="32">
        <v>2</v>
      </c>
      <c r="P1489" s="32">
        <v>2</v>
      </c>
      <c r="Q1489" s="32">
        <v>2</v>
      </c>
      <c r="R1489" s="32">
        <v>2</v>
      </c>
      <c r="S1489" s="32">
        <v>2</v>
      </c>
      <c r="AL1489" t="s">
        <v>331</v>
      </c>
      <c r="AM1489" t="s">
        <v>442</v>
      </c>
      <c r="AN1489">
        <v>0</v>
      </c>
      <c r="AO1489">
        <v>999</v>
      </c>
      <c r="AQ1489">
        <v>1</v>
      </c>
      <c r="AS1489" t="s">
        <v>163</v>
      </c>
    </row>
    <row r="1490" spans="2:45">
      <c r="B1490" s="28" t="s">
        <v>3032</v>
      </c>
      <c r="C1490" s="21" t="s">
        <v>264</v>
      </c>
      <c r="D1490" s="22" t="s">
        <v>2027</v>
      </c>
      <c r="E1490" s="23">
        <v>0.48</v>
      </c>
      <c r="F1490" s="24">
        <v>0</v>
      </c>
      <c r="G1490" s="11">
        <v>0</v>
      </c>
      <c r="H1490" s="25" t="s">
        <v>163</v>
      </c>
      <c r="I1490" s="19">
        <v>1</v>
      </c>
      <c r="J1490" s="31">
        <v>0.3</v>
      </c>
      <c r="K1490" s="32">
        <v>2</v>
      </c>
      <c r="L1490" s="32">
        <v>2</v>
      </c>
      <c r="M1490" s="32">
        <v>2</v>
      </c>
      <c r="N1490" s="32">
        <v>2</v>
      </c>
      <c r="O1490" s="32">
        <v>2</v>
      </c>
      <c r="P1490" s="32">
        <v>2</v>
      </c>
      <c r="Q1490" s="32">
        <v>2</v>
      </c>
      <c r="R1490" s="32">
        <v>2</v>
      </c>
      <c r="S1490" s="32">
        <v>2</v>
      </c>
      <c r="AL1490" t="s">
        <v>331</v>
      </c>
      <c r="AM1490" t="s">
        <v>1824</v>
      </c>
      <c r="AN1490">
        <v>0</v>
      </c>
      <c r="AO1490">
        <v>999</v>
      </c>
      <c r="AQ1490">
        <v>1</v>
      </c>
      <c r="AS1490" t="s">
        <v>163</v>
      </c>
    </row>
    <row r="1491" spans="2:45">
      <c r="B1491" s="28" t="s">
        <v>3033</v>
      </c>
      <c r="C1491" s="21" t="s">
        <v>264</v>
      </c>
      <c r="D1491" s="22" t="s">
        <v>408</v>
      </c>
      <c r="E1491" s="23">
        <v>0.48</v>
      </c>
      <c r="F1491" s="24">
        <v>0</v>
      </c>
      <c r="G1491" s="11">
        <v>0</v>
      </c>
      <c r="H1491" s="25" t="s">
        <v>163</v>
      </c>
      <c r="I1491" s="19">
        <v>1</v>
      </c>
      <c r="J1491" s="31">
        <v>0.3</v>
      </c>
      <c r="K1491" s="32">
        <v>2</v>
      </c>
      <c r="L1491" s="32">
        <v>2</v>
      </c>
      <c r="M1491" s="32">
        <v>2</v>
      </c>
      <c r="N1491" s="32">
        <v>2</v>
      </c>
      <c r="O1491" s="32">
        <v>2</v>
      </c>
      <c r="P1491" s="32">
        <v>2</v>
      </c>
      <c r="Q1491" s="32">
        <v>2</v>
      </c>
      <c r="R1491" s="32">
        <v>2</v>
      </c>
      <c r="S1491" s="32">
        <v>2</v>
      </c>
      <c r="AL1491" t="s">
        <v>331</v>
      </c>
      <c r="AM1491" t="s">
        <v>1537</v>
      </c>
      <c r="AN1491">
        <v>0</v>
      </c>
      <c r="AO1491">
        <v>999</v>
      </c>
      <c r="AQ1491">
        <v>1</v>
      </c>
      <c r="AS1491" t="s">
        <v>163</v>
      </c>
    </row>
    <row r="1492" spans="2:45">
      <c r="B1492" s="28" t="s">
        <v>3034</v>
      </c>
      <c r="C1492" s="21" t="s">
        <v>264</v>
      </c>
      <c r="D1492" s="22" t="s">
        <v>2030</v>
      </c>
      <c r="E1492" s="23">
        <v>0.48</v>
      </c>
      <c r="F1492" s="24">
        <v>0</v>
      </c>
      <c r="G1492" s="11">
        <v>0</v>
      </c>
      <c r="H1492" s="25" t="s">
        <v>163</v>
      </c>
      <c r="I1492" s="19">
        <v>1</v>
      </c>
      <c r="J1492" s="31">
        <v>0.3</v>
      </c>
      <c r="K1492" s="32">
        <v>2</v>
      </c>
      <c r="L1492" s="32">
        <v>2</v>
      </c>
      <c r="M1492" s="32">
        <v>2</v>
      </c>
      <c r="N1492" s="32">
        <v>2</v>
      </c>
      <c r="O1492" s="32">
        <v>2</v>
      </c>
      <c r="P1492" s="32">
        <v>2</v>
      </c>
      <c r="Q1492" s="32">
        <v>2</v>
      </c>
      <c r="R1492" s="32">
        <v>2</v>
      </c>
      <c r="S1492" s="32">
        <v>2</v>
      </c>
      <c r="AL1492" s="52" t="s">
        <v>335</v>
      </c>
      <c r="AM1492" t="s">
        <v>1313</v>
      </c>
      <c r="AN1492">
        <v>0</v>
      </c>
      <c r="AO1492">
        <v>999</v>
      </c>
      <c r="AQ1492">
        <v>1</v>
      </c>
      <c r="AS1492" s="52" t="s">
        <v>163</v>
      </c>
    </row>
    <row r="1493" spans="2:45">
      <c r="B1493" s="28" t="s">
        <v>3035</v>
      </c>
      <c r="C1493" s="21" t="s">
        <v>264</v>
      </c>
      <c r="D1493" s="22" t="s">
        <v>2032</v>
      </c>
      <c r="E1493" s="23">
        <v>0.48</v>
      </c>
      <c r="F1493" s="24">
        <v>0</v>
      </c>
      <c r="G1493" s="11">
        <v>0</v>
      </c>
      <c r="H1493" s="25" t="s">
        <v>163</v>
      </c>
      <c r="I1493" s="19">
        <v>1</v>
      </c>
      <c r="J1493" s="31">
        <v>0.3</v>
      </c>
      <c r="K1493" s="32">
        <v>2</v>
      </c>
      <c r="L1493" s="32">
        <v>2</v>
      </c>
      <c r="M1493" s="32">
        <v>2</v>
      </c>
      <c r="N1493" s="32">
        <v>2</v>
      </c>
      <c r="O1493" s="32">
        <v>2</v>
      </c>
      <c r="P1493" s="32">
        <v>2</v>
      </c>
      <c r="Q1493" s="32">
        <v>2</v>
      </c>
      <c r="R1493" s="32">
        <v>2</v>
      </c>
      <c r="S1493" s="32">
        <v>2</v>
      </c>
      <c r="AL1493" s="52" t="s">
        <v>335</v>
      </c>
      <c r="AM1493" t="s">
        <v>3036</v>
      </c>
      <c r="AN1493">
        <v>0</v>
      </c>
      <c r="AO1493">
        <v>999</v>
      </c>
      <c r="AQ1493">
        <v>1</v>
      </c>
      <c r="AS1493" s="52" t="s">
        <v>163</v>
      </c>
    </row>
    <row r="1494" spans="2:45">
      <c r="B1494" s="28" t="s">
        <v>3037</v>
      </c>
      <c r="C1494" s="21" t="s">
        <v>264</v>
      </c>
      <c r="D1494" s="22" t="s">
        <v>1954</v>
      </c>
      <c r="E1494" s="23">
        <v>0.48</v>
      </c>
      <c r="F1494" s="24">
        <v>0</v>
      </c>
      <c r="G1494" s="11">
        <v>0</v>
      </c>
      <c r="H1494" s="25" t="s">
        <v>163</v>
      </c>
      <c r="I1494" s="19">
        <v>1</v>
      </c>
      <c r="J1494" s="31">
        <v>0.3</v>
      </c>
      <c r="K1494" s="32">
        <v>2</v>
      </c>
      <c r="L1494" s="32">
        <v>2</v>
      </c>
      <c r="M1494" s="32">
        <v>2</v>
      </c>
      <c r="N1494" s="32">
        <v>2</v>
      </c>
      <c r="O1494" s="32">
        <v>2</v>
      </c>
      <c r="P1494" s="32">
        <v>2</v>
      </c>
      <c r="Q1494" s="32">
        <v>2</v>
      </c>
      <c r="R1494" s="32">
        <v>2</v>
      </c>
      <c r="S1494" s="32">
        <v>2</v>
      </c>
      <c r="AL1494" s="52" t="s">
        <v>335</v>
      </c>
      <c r="AM1494" t="s">
        <v>3038</v>
      </c>
      <c r="AN1494">
        <v>0</v>
      </c>
      <c r="AO1494">
        <v>999</v>
      </c>
      <c r="AQ1494">
        <v>1</v>
      </c>
      <c r="AS1494" s="52" t="s">
        <v>163</v>
      </c>
    </row>
    <row r="1495" spans="2:45">
      <c r="B1495" s="28" t="s">
        <v>3039</v>
      </c>
      <c r="C1495" s="21" t="s">
        <v>264</v>
      </c>
      <c r="D1495" s="22" t="s">
        <v>2035</v>
      </c>
      <c r="E1495" s="23">
        <v>0.48</v>
      </c>
      <c r="F1495" s="24">
        <v>0</v>
      </c>
      <c r="G1495" s="11">
        <v>0</v>
      </c>
      <c r="H1495" s="25" t="s">
        <v>163</v>
      </c>
      <c r="I1495" s="19">
        <v>1</v>
      </c>
      <c r="J1495" s="31">
        <v>0.3</v>
      </c>
      <c r="K1495" s="32">
        <v>2</v>
      </c>
      <c r="L1495" s="32">
        <v>2</v>
      </c>
      <c r="M1495" s="32">
        <v>2</v>
      </c>
      <c r="N1495" s="32">
        <v>2</v>
      </c>
      <c r="O1495" s="32">
        <v>2</v>
      </c>
      <c r="P1495" s="32">
        <v>2</v>
      </c>
      <c r="Q1495" s="32">
        <v>2</v>
      </c>
      <c r="R1495" s="32">
        <v>2</v>
      </c>
      <c r="S1495" s="32">
        <v>2</v>
      </c>
      <c r="AL1495" s="52" t="s">
        <v>335</v>
      </c>
      <c r="AM1495" t="s">
        <v>3040</v>
      </c>
      <c r="AN1495">
        <v>21</v>
      </c>
      <c r="AO1495">
        <v>999</v>
      </c>
      <c r="AQ1495">
        <v>1</v>
      </c>
      <c r="AS1495" s="52" t="s">
        <v>163</v>
      </c>
    </row>
    <row r="1496" spans="2:45">
      <c r="B1496" s="28" t="s">
        <v>3041</v>
      </c>
      <c r="C1496" s="21" t="s">
        <v>264</v>
      </c>
      <c r="D1496" s="22" t="s">
        <v>2037</v>
      </c>
      <c r="E1496" s="23">
        <v>0.48</v>
      </c>
      <c r="F1496" s="24">
        <v>0</v>
      </c>
      <c r="G1496" s="11">
        <v>0</v>
      </c>
      <c r="H1496" s="25" t="s">
        <v>163</v>
      </c>
      <c r="I1496" s="19">
        <v>1</v>
      </c>
      <c r="J1496" s="31">
        <v>0.3</v>
      </c>
      <c r="K1496" s="32">
        <v>2</v>
      </c>
      <c r="L1496" s="32">
        <v>2</v>
      </c>
      <c r="M1496" s="32">
        <v>2</v>
      </c>
      <c r="N1496" s="32">
        <v>2</v>
      </c>
      <c r="O1496" s="32">
        <v>2</v>
      </c>
      <c r="P1496" s="32">
        <v>2</v>
      </c>
      <c r="Q1496" s="32">
        <v>2</v>
      </c>
      <c r="R1496" s="32">
        <v>2</v>
      </c>
      <c r="S1496" s="32">
        <v>2</v>
      </c>
      <c r="AL1496" s="52" t="s">
        <v>335</v>
      </c>
      <c r="AM1496" t="s">
        <v>3042</v>
      </c>
      <c r="AN1496">
        <v>0</v>
      </c>
      <c r="AO1496">
        <v>999</v>
      </c>
      <c r="AQ1496">
        <v>1</v>
      </c>
      <c r="AS1496" s="52" t="s">
        <v>163</v>
      </c>
    </row>
    <row r="1497" spans="2:45">
      <c r="B1497" s="28" t="s">
        <v>3043</v>
      </c>
      <c r="C1497" s="21" t="s">
        <v>264</v>
      </c>
      <c r="D1497" s="22" t="s">
        <v>2039</v>
      </c>
      <c r="E1497" s="23">
        <v>0.48</v>
      </c>
      <c r="F1497" s="24">
        <v>0</v>
      </c>
      <c r="G1497" s="11">
        <v>0</v>
      </c>
      <c r="H1497" s="25" t="s">
        <v>163</v>
      </c>
      <c r="I1497" s="19">
        <v>1</v>
      </c>
      <c r="J1497" s="31">
        <v>0.3</v>
      </c>
      <c r="K1497" s="32">
        <v>2</v>
      </c>
      <c r="L1497" s="32">
        <v>2</v>
      </c>
      <c r="M1497" s="32">
        <v>2</v>
      </c>
      <c r="N1497" s="32">
        <v>2</v>
      </c>
      <c r="O1497" s="32">
        <v>2</v>
      </c>
      <c r="P1497" s="32">
        <v>2</v>
      </c>
      <c r="Q1497" s="32">
        <v>2</v>
      </c>
      <c r="R1497" s="32">
        <v>2</v>
      </c>
      <c r="S1497" s="32">
        <v>2</v>
      </c>
      <c r="AL1497" s="52" t="s">
        <v>335</v>
      </c>
      <c r="AM1497" t="s">
        <v>3044</v>
      </c>
      <c r="AN1497">
        <v>0</v>
      </c>
      <c r="AO1497">
        <v>999</v>
      </c>
      <c r="AQ1497">
        <v>1</v>
      </c>
      <c r="AS1497" s="52" t="s">
        <v>163</v>
      </c>
    </row>
    <row r="1498" spans="2:45">
      <c r="B1498" s="28" t="s">
        <v>3045</v>
      </c>
      <c r="C1498" s="21" t="s">
        <v>264</v>
      </c>
      <c r="D1498" s="22" t="s">
        <v>2041</v>
      </c>
      <c r="E1498" s="23">
        <v>0.48</v>
      </c>
      <c r="F1498" s="24">
        <v>0</v>
      </c>
      <c r="G1498" s="11">
        <v>0</v>
      </c>
      <c r="H1498" s="25" t="s">
        <v>163</v>
      </c>
      <c r="I1498" s="19">
        <v>1</v>
      </c>
      <c r="J1498" s="31">
        <v>0.3</v>
      </c>
      <c r="K1498" s="32">
        <v>2</v>
      </c>
      <c r="L1498" s="32">
        <v>2</v>
      </c>
      <c r="M1498" s="32">
        <v>2</v>
      </c>
      <c r="N1498" s="32">
        <v>2</v>
      </c>
      <c r="O1498" s="32">
        <v>2</v>
      </c>
      <c r="P1498" s="32">
        <v>2</v>
      </c>
      <c r="Q1498" s="32">
        <v>2</v>
      </c>
      <c r="R1498" s="32">
        <v>2</v>
      </c>
      <c r="S1498" s="32">
        <v>2</v>
      </c>
      <c r="AL1498" s="52" t="s">
        <v>335</v>
      </c>
      <c r="AM1498" t="s">
        <v>3046</v>
      </c>
      <c r="AN1498">
        <v>0</v>
      </c>
      <c r="AO1498">
        <v>999</v>
      </c>
      <c r="AQ1498">
        <v>1</v>
      </c>
      <c r="AS1498" s="52" t="s">
        <v>163</v>
      </c>
    </row>
    <row r="1499" spans="2:45">
      <c r="B1499" s="28" t="s">
        <v>3047</v>
      </c>
      <c r="C1499" s="21" t="s">
        <v>264</v>
      </c>
      <c r="D1499" s="22" t="s">
        <v>416</v>
      </c>
      <c r="E1499" s="23">
        <v>0.48</v>
      </c>
      <c r="F1499" s="24">
        <v>0</v>
      </c>
      <c r="G1499" s="11">
        <v>0</v>
      </c>
      <c r="H1499" s="25" t="s">
        <v>163</v>
      </c>
      <c r="I1499" s="19">
        <v>1</v>
      </c>
      <c r="J1499" s="31">
        <v>0.3</v>
      </c>
      <c r="K1499" s="32">
        <v>2</v>
      </c>
      <c r="L1499" s="32">
        <v>2</v>
      </c>
      <c r="M1499" s="32">
        <v>2</v>
      </c>
      <c r="N1499" s="32">
        <v>2</v>
      </c>
      <c r="O1499" s="32">
        <v>2</v>
      </c>
      <c r="P1499" s="32">
        <v>2</v>
      </c>
      <c r="Q1499" s="32">
        <v>2</v>
      </c>
      <c r="R1499" s="32">
        <v>2</v>
      </c>
      <c r="S1499" s="32">
        <v>2</v>
      </c>
      <c r="AL1499" s="52" t="s">
        <v>335</v>
      </c>
      <c r="AM1499" t="s">
        <v>3048</v>
      </c>
      <c r="AN1499">
        <v>0</v>
      </c>
      <c r="AO1499">
        <v>999</v>
      </c>
      <c r="AQ1499">
        <v>1</v>
      </c>
      <c r="AS1499" s="52" t="s">
        <v>163</v>
      </c>
    </row>
    <row r="1500" spans="2:45">
      <c r="B1500" s="28" t="s">
        <v>3049</v>
      </c>
      <c r="C1500" s="21" t="s">
        <v>264</v>
      </c>
      <c r="D1500" s="22" t="s">
        <v>1791</v>
      </c>
      <c r="E1500" s="23">
        <v>0.48</v>
      </c>
      <c r="F1500" s="24">
        <v>0</v>
      </c>
      <c r="G1500" s="11">
        <v>0</v>
      </c>
      <c r="H1500" s="25" t="s">
        <v>163</v>
      </c>
      <c r="I1500" s="19">
        <v>1</v>
      </c>
      <c r="J1500" s="31">
        <v>0.3</v>
      </c>
      <c r="K1500" s="32">
        <v>2</v>
      </c>
      <c r="L1500" s="32">
        <v>2</v>
      </c>
      <c r="M1500" s="32">
        <v>2</v>
      </c>
      <c r="N1500" s="32">
        <v>2</v>
      </c>
      <c r="O1500" s="32">
        <v>2</v>
      </c>
      <c r="P1500" s="32">
        <v>2</v>
      </c>
      <c r="Q1500" s="32">
        <v>2</v>
      </c>
      <c r="R1500" s="32">
        <v>2</v>
      </c>
      <c r="S1500" s="32">
        <v>2</v>
      </c>
      <c r="AL1500" s="52" t="s">
        <v>335</v>
      </c>
      <c r="AM1500" t="s">
        <v>3050</v>
      </c>
      <c r="AN1500">
        <v>0</v>
      </c>
      <c r="AO1500">
        <v>999</v>
      </c>
      <c r="AQ1500">
        <v>1</v>
      </c>
      <c r="AS1500" s="52" t="s">
        <v>163</v>
      </c>
    </row>
    <row r="1501" spans="2:45">
      <c r="B1501" s="28" t="s">
        <v>3051</v>
      </c>
      <c r="C1501" s="21" t="s">
        <v>264</v>
      </c>
      <c r="D1501" s="22" t="s">
        <v>2045</v>
      </c>
      <c r="E1501" s="23">
        <v>0.48</v>
      </c>
      <c r="F1501" s="24">
        <v>0</v>
      </c>
      <c r="G1501" s="11">
        <v>0</v>
      </c>
      <c r="H1501" s="25" t="s">
        <v>163</v>
      </c>
      <c r="I1501" s="19">
        <v>1</v>
      </c>
      <c r="J1501" s="31">
        <v>0.3</v>
      </c>
      <c r="K1501" s="32">
        <v>2</v>
      </c>
      <c r="L1501" s="32">
        <v>2</v>
      </c>
      <c r="M1501" s="32">
        <v>2</v>
      </c>
      <c r="N1501" s="32">
        <v>2</v>
      </c>
      <c r="O1501" s="32">
        <v>2</v>
      </c>
      <c r="P1501" s="32">
        <v>2</v>
      </c>
      <c r="Q1501" s="32">
        <v>2</v>
      </c>
      <c r="R1501" s="32">
        <v>2</v>
      </c>
      <c r="S1501" s="32">
        <v>2</v>
      </c>
      <c r="AL1501" s="52" t="s">
        <v>335</v>
      </c>
      <c r="AM1501" t="s">
        <v>3052</v>
      </c>
      <c r="AN1501">
        <v>0</v>
      </c>
      <c r="AO1501">
        <v>999</v>
      </c>
      <c r="AQ1501">
        <v>1</v>
      </c>
      <c r="AS1501" s="52" t="s">
        <v>163</v>
      </c>
    </row>
    <row r="1502" spans="2:45">
      <c r="B1502" s="28" t="s">
        <v>3053</v>
      </c>
      <c r="C1502" s="21" t="s">
        <v>264</v>
      </c>
      <c r="D1502" s="22" t="s">
        <v>418</v>
      </c>
      <c r="E1502" s="23">
        <v>0.48</v>
      </c>
      <c r="F1502" s="24">
        <v>0</v>
      </c>
      <c r="G1502" s="11">
        <v>0</v>
      </c>
      <c r="H1502" s="25" t="s">
        <v>163</v>
      </c>
      <c r="I1502" s="19">
        <v>1</v>
      </c>
      <c r="J1502" s="31">
        <v>0.3</v>
      </c>
      <c r="K1502" s="32">
        <v>2</v>
      </c>
      <c r="L1502" s="32">
        <v>2</v>
      </c>
      <c r="M1502" s="32">
        <v>2</v>
      </c>
      <c r="N1502" s="32">
        <v>2</v>
      </c>
      <c r="O1502" s="32">
        <v>2</v>
      </c>
      <c r="P1502" s="32">
        <v>2</v>
      </c>
      <c r="Q1502" s="32">
        <v>2</v>
      </c>
      <c r="R1502" s="32">
        <v>2</v>
      </c>
      <c r="S1502" s="32">
        <v>2</v>
      </c>
      <c r="AL1502" s="52" t="s">
        <v>335</v>
      </c>
      <c r="AM1502" t="s">
        <v>3054</v>
      </c>
      <c r="AN1502">
        <v>0</v>
      </c>
      <c r="AO1502">
        <v>999</v>
      </c>
      <c r="AQ1502">
        <v>1</v>
      </c>
      <c r="AS1502" s="52" t="s">
        <v>163</v>
      </c>
    </row>
    <row r="1503" spans="2:45">
      <c r="B1503" s="28" t="s">
        <v>3055</v>
      </c>
      <c r="C1503" s="21" t="s">
        <v>264</v>
      </c>
      <c r="D1503" s="22" t="s">
        <v>2048</v>
      </c>
      <c r="E1503" s="23">
        <v>0.48</v>
      </c>
      <c r="F1503" s="24">
        <v>0</v>
      </c>
      <c r="G1503" s="11">
        <v>0</v>
      </c>
      <c r="H1503" s="25" t="s">
        <v>163</v>
      </c>
      <c r="I1503" s="19">
        <v>1</v>
      </c>
      <c r="J1503" s="31">
        <v>0.3</v>
      </c>
      <c r="K1503" s="32">
        <v>2</v>
      </c>
      <c r="L1503" s="32">
        <v>2</v>
      </c>
      <c r="M1503" s="32">
        <v>2</v>
      </c>
      <c r="N1503" s="32">
        <v>2</v>
      </c>
      <c r="O1503" s="32">
        <v>2</v>
      </c>
      <c r="P1503" s="32">
        <v>2</v>
      </c>
      <c r="Q1503" s="32">
        <v>2</v>
      </c>
      <c r="R1503" s="32">
        <v>2</v>
      </c>
      <c r="S1503" s="32">
        <v>2</v>
      </c>
      <c r="AL1503" s="52" t="s">
        <v>335</v>
      </c>
      <c r="AM1503" t="s">
        <v>3056</v>
      </c>
      <c r="AN1503">
        <v>0</v>
      </c>
      <c r="AO1503">
        <v>999</v>
      </c>
      <c r="AQ1503">
        <v>1</v>
      </c>
      <c r="AS1503" s="52" t="s">
        <v>163</v>
      </c>
    </row>
    <row r="1504" spans="2:45">
      <c r="B1504" s="28" t="s">
        <v>3057</v>
      </c>
      <c r="C1504" s="21" t="s">
        <v>264</v>
      </c>
      <c r="D1504" s="22" t="s">
        <v>463</v>
      </c>
      <c r="E1504" s="23">
        <v>0.48</v>
      </c>
      <c r="F1504" s="24">
        <v>0</v>
      </c>
      <c r="G1504" s="11">
        <v>0</v>
      </c>
      <c r="H1504" s="25" t="s">
        <v>163</v>
      </c>
      <c r="I1504" s="19">
        <v>1</v>
      </c>
      <c r="J1504" s="31">
        <v>0.3</v>
      </c>
      <c r="K1504" s="32">
        <v>2</v>
      </c>
      <c r="L1504" s="32">
        <v>2</v>
      </c>
      <c r="M1504" s="32">
        <v>2</v>
      </c>
      <c r="N1504" s="32">
        <v>2</v>
      </c>
      <c r="O1504" s="32">
        <v>2</v>
      </c>
      <c r="P1504" s="32">
        <v>2</v>
      </c>
      <c r="Q1504" s="32">
        <v>2</v>
      </c>
      <c r="R1504" s="32">
        <v>2</v>
      </c>
      <c r="S1504" s="32">
        <v>2</v>
      </c>
      <c r="AL1504" s="52" t="s">
        <v>335</v>
      </c>
      <c r="AM1504" t="s">
        <v>3058</v>
      </c>
      <c r="AN1504">
        <v>0</v>
      </c>
      <c r="AO1504">
        <v>999</v>
      </c>
      <c r="AQ1504">
        <v>1</v>
      </c>
      <c r="AS1504" s="52" t="s">
        <v>163</v>
      </c>
    </row>
    <row r="1505" spans="2:45">
      <c r="B1505" s="28" t="s">
        <v>3059</v>
      </c>
      <c r="C1505" s="21" t="s">
        <v>264</v>
      </c>
      <c r="D1505" s="22" t="s">
        <v>466</v>
      </c>
      <c r="E1505" s="23">
        <v>0.48</v>
      </c>
      <c r="F1505" s="24">
        <v>0</v>
      </c>
      <c r="G1505" s="11">
        <v>0</v>
      </c>
      <c r="H1505" s="25" t="s">
        <v>163</v>
      </c>
      <c r="I1505" s="19">
        <v>1</v>
      </c>
      <c r="J1505" s="31">
        <v>0.3</v>
      </c>
      <c r="K1505" s="32">
        <v>2</v>
      </c>
      <c r="L1505" s="32">
        <v>2</v>
      </c>
      <c r="M1505" s="32">
        <v>2</v>
      </c>
      <c r="N1505" s="32">
        <v>2</v>
      </c>
      <c r="O1505" s="32">
        <v>2</v>
      </c>
      <c r="P1505" s="32">
        <v>2</v>
      </c>
      <c r="Q1505" s="32">
        <v>2</v>
      </c>
      <c r="R1505" s="32">
        <v>2</v>
      </c>
      <c r="S1505" s="32">
        <v>2</v>
      </c>
      <c r="AL1505" s="52" t="s">
        <v>335</v>
      </c>
      <c r="AM1505" t="s">
        <v>1560</v>
      </c>
      <c r="AN1505">
        <v>0</v>
      </c>
      <c r="AO1505">
        <v>999</v>
      </c>
      <c r="AQ1505">
        <v>1</v>
      </c>
      <c r="AS1505" s="52" t="s">
        <v>163</v>
      </c>
    </row>
    <row r="1506" spans="2:45">
      <c r="B1506" s="28" t="s">
        <v>3060</v>
      </c>
      <c r="C1506" s="21" t="s">
        <v>264</v>
      </c>
      <c r="D1506" s="22" t="s">
        <v>2053</v>
      </c>
      <c r="E1506" s="23">
        <v>0.48</v>
      </c>
      <c r="F1506" s="24">
        <v>0</v>
      </c>
      <c r="G1506" s="11">
        <v>0</v>
      </c>
      <c r="H1506" s="25" t="s">
        <v>163</v>
      </c>
      <c r="I1506" s="19">
        <v>1</v>
      </c>
      <c r="J1506" s="31">
        <v>0.3</v>
      </c>
      <c r="K1506" s="32">
        <v>2</v>
      </c>
      <c r="L1506" s="32">
        <v>2</v>
      </c>
      <c r="M1506" s="32">
        <v>2</v>
      </c>
      <c r="N1506" s="32">
        <v>2</v>
      </c>
      <c r="O1506" s="32">
        <v>2</v>
      </c>
      <c r="P1506" s="32">
        <v>2</v>
      </c>
      <c r="Q1506" s="32">
        <v>2</v>
      </c>
      <c r="R1506" s="32">
        <v>2</v>
      </c>
      <c r="S1506" s="32">
        <v>2</v>
      </c>
      <c r="AL1506" s="52" t="s">
        <v>335</v>
      </c>
      <c r="AM1506" t="s">
        <v>3061</v>
      </c>
      <c r="AN1506">
        <v>0</v>
      </c>
      <c r="AO1506">
        <v>999</v>
      </c>
      <c r="AQ1506">
        <v>1</v>
      </c>
      <c r="AS1506" s="52" t="s">
        <v>163</v>
      </c>
    </row>
    <row r="1507" spans="2:45">
      <c r="B1507" s="28" t="s">
        <v>3062</v>
      </c>
      <c r="C1507" s="21" t="s">
        <v>264</v>
      </c>
      <c r="D1507" s="22" t="s">
        <v>431</v>
      </c>
      <c r="E1507" s="23">
        <v>0.48</v>
      </c>
      <c r="F1507" s="24">
        <v>0</v>
      </c>
      <c r="G1507" s="11">
        <v>0</v>
      </c>
      <c r="H1507" s="25" t="s">
        <v>163</v>
      </c>
      <c r="I1507" s="19">
        <v>1</v>
      </c>
      <c r="J1507" s="31">
        <v>0.3</v>
      </c>
      <c r="K1507" s="32">
        <v>2</v>
      </c>
      <c r="L1507" s="32">
        <v>2</v>
      </c>
      <c r="M1507" s="32">
        <v>2</v>
      </c>
      <c r="N1507" s="32">
        <v>2</v>
      </c>
      <c r="O1507" s="32">
        <v>2</v>
      </c>
      <c r="P1507" s="32">
        <v>2</v>
      </c>
      <c r="Q1507" s="32">
        <v>2</v>
      </c>
      <c r="R1507" s="32">
        <v>2</v>
      </c>
      <c r="S1507" s="32">
        <v>2</v>
      </c>
      <c r="AL1507" s="52" t="s">
        <v>335</v>
      </c>
      <c r="AM1507" t="s">
        <v>3063</v>
      </c>
      <c r="AN1507">
        <v>0</v>
      </c>
      <c r="AO1507">
        <v>999</v>
      </c>
      <c r="AQ1507">
        <v>1</v>
      </c>
      <c r="AS1507" s="52" t="s">
        <v>163</v>
      </c>
    </row>
    <row r="1508" spans="2:45">
      <c r="B1508" s="28" t="s">
        <v>3064</v>
      </c>
      <c r="C1508" s="21" t="s">
        <v>264</v>
      </c>
      <c r="D1508" s="22" t="s">
        <v>1970</v>
      </c>
      <c r="E1508" s="23">
        <v>0.48</v>
      </c>
      <c r="F1508" s="24">
        <v>0</v>
      </c>
      <c r="G1508" s="11">
        <v>0</v>
      </c>
      <c r="H1508" s="25" t="s">
        <v>163</v>
      </c>
      <c r="I1508" s="19">
        <v>1</v>
      </c>
      <c r="J1508" s="31">
        <v>0.3</v>
      </c>
      <c r="K1508" s="32">
        <v>2</v>
      </c>
      <c r="L1508" s="32">
        <v>2</v>
      </c>
      <c r="M1508" s="32">
        <v>2</v>
      </c>
      <c r="N1508" s="32">
        <v>2</v>
      </c>
      <c r="O1508" s="32">
        <v>2</v>
      </c>
      <c r="P1508" s="32">
        <v>2</v>
      </c>
      <c r="Q1508" s="32">
        <v>2</v>
      </c>
      <c r="R1508" s="32">
        <v>2</v>
      </c>
      <c r="S1508" s="32">
        <v>2</v>
      </c>
      <c r="AL1508" s="52" t="s">
        <v>335</v>
      </c>
      <c r="AM1508" t="s">
        <v>3065</v>
      </c>
      <c r="AN1508">
        <v>0</v>
      </c>
      <c r="AO1508">
        <v>999</v>
      </c>
      <c r="AQ1508">
        <v>1</v>
      </c>
      <c r="AS1508" s="52" t="s">
        <v>163</v>
      </c>
    </row>
    <row r="1509" spans="2:45">
      <c r="B1509" s="28" t="s">
        <v>3066</v>
      </c>
      <c r="C1509" s="21" t="s">
        <v>264</v>
      </c>
      <c r="D1509" s="22" t="s">
        <v>2057</v>
      </c>
      <c r="E1509" s="23">
        <v>0.48</v>
      </c>
      <c r="F1509" s="24">
        <v>0</v>
      </c>
      <c r="G1509" s="11">
        <v>0</v>
      </c>
      <c r="H1509" s="25" t="s">
        <v>163</v>
      </c>
      <c r="I1509" s="19">
        <v>1</v>
      </c>
      <c r="J1509" s="31">
        <v>0.3</v>
      </c>
      <c r="K1509" s="32">
        <v>2</v>
      </c>
      <c r="L1509" s="32">
        <v>2</v>
      </c>
      <c r="M1509" s="32">
        <v>2</v>
      </c>
      <c r="N1509" s="32">
        <v>2</v>
      </c>
      <c r="O1509" s="32">
        <v>2</v>
      </c>
      <c r="P1509" s="32">
        <v>2</v>
      </c>
      <c r="Q1509" s="32">
        <v>2</v>
      </c>
      <c r="R1509" s="32">
        <v>2</v>
      </c>
      <c r="S1509" s="32">
        <v>2</v>
      </c>
      <c r="AL1509" s="52" t="s">
        <v>335</v>
      </c>
      <c r="AM1509" t="s">
        <v>3067</v>
      </c>
      <c r="AN1509">
        <v>0</v>
      </c>
      <c r="AO1509">
        <v>999</v>
      </c>
      <c r="AQ1509">
        <v>1</v>
      </c>
      <c r="AS1509" s="52" t="s">
        <v>163</v>
      </c>
    </row>
    <row r="1510" spans="2:45">
      <c r="B1510" s="28" t="s">
        <v>3068</v>
      </c>
      <c r="C1510" s="21" t="s">
        <v>264</v>
      </c>
      <c r="D1510" s="22" t="s">
        <v>2059</v>
      </c>
      <c r="E1510" s="23">
        <v>0.48</v>
      </c>
      <c r="F1510" s="24">
        <v>0</v>
      </c>
      <c r="G1510" s="11">
        <v>0</v>
      </c>
      <c r="H1510" s="25" t="s">
        <v>163</v>
      </c>
      <c r="I1510" s="19">
        <v>1</v>
      </c>
      <c r="J1510" s="31">
        <v>0.3</v>
      </c>
      <c r="K1510" s="32">
        <v>2</v>
      </c>
      <c r="L1510" s="32">
        <v>2</v>
      </c>
      <c r="M1510" s="32">
        <v>2</v>
      </c>
      <c r="N1510" s="32">
        <v>2</v>
      </c>
      <c r="O1510" s="32">
        <v>2</v>
      </c>
      <c r="P1510" s="32">
        <v>2</v>
      </c>
      <c r="Q1510" s="32">
        <v>2</v>
      </c>
      <c r="R1510" s="32">
        <v>2</v>
      </c>
      <c r="S1510" s="32">
        <v>2</v>
      </c>
      <c r="AL1510" s="52" t="s">
        <v>335</v>
      </c>
      <c r="AM1510" t="s">
        <v>3069</v>
      </c>
      <c r="AN1510">
        <v>0</v>
      </c>
      <c r="AO1510">
        <v>999</v>
      </c>
      <c r="AQ1510">
        <v>1</v>
      </c>
      <c r="AS1510" s="52" t="s">
        <v>163</v>
      </c>
    </row>
    <row r="1511" spans="2:45">
      <c r="B1511" s="28" t="s">
        <v>3070</v>
      </c>
      <c r="C1511" s="21" t="s">
        <v>264</v>
      </c>
      <c r="D1511" s="22" t="s">
        <v>2061</v>
      </c>
      <c r="E1511" s="23">
        <v>0.48</v>
      </c>
      <c r="F1511" s="24">
        <v>0</v>
      </c>
      <c r="G1511" s="11">
        <v>0</v>
      </c>
      <c r="H1511" s="25" t="s">
        <v>163</v>
      </c>
      <c r="I1511" s="19">
        <v>1</v>
      </c>
      <c r="J1511" s="31">
        <v>0.3</v>
      </c>
      <c r="K1511" s="32">
        <v>2</v>
      </c>
      <c r="L1511" s="32">
        <v>2</v>
      </c>
      <c r="M1511" s="32">
        <v>2</v>
      </c>
      <c r="N1511" s="32">
        <v>2</v>
      </c>
      <c r="O1511" s="32">
        <v>2</v>
      </c>
      <c r="P1511" s="32">
        <v>2</v>
      </c>
      <c r="Q1511" s="32">
        <v>2</v>
      </c>
      <c r="R1511" s="32">
        <v>2</v>
      </c>
      <c r="S1511" s="32">
        <v>2</v>
      </c>
      <c r="AL1511" s="52" t="s">
        <v>335</v>
      </c>
      <c r="AM1511" t="s">
        <v>3071</v>
      </c>
      <c r="AN1511">
        <v>21</v>
      </c>
      <c r="AO1511">
        <v>999</v>
      </c>
      <c r="AQ1511">
        <v>1</v>
      </c>
      <c r="AS1511" s="52" t="s">
        <v>163</v>
      </c>
    </row>
    <row r="1512" spans="2:45">
      <c r="B1512" s="28" t="s">
        <v>3072</v>
      </c>
      <c r="C1512" s="21" t="s">
        <v>264</v>
      </c>
      <c r="D1512" s="22" t="s">
        <v>1266</v>
      </c>
      <c r="E1512" s="23">
        <v>0.48</v>
      </c>
      <c r="F1512" s="24">
        <v>0</v>
      </c>
      <c r="G1512" s="11">
        <v>0</v>
      </c>
      <c r="H1512" s="25" t="s">
        <v>163</v>
      </c>
      <c r="I1512" s="19">
        <v>1</v>
      </c>
      <c r="J1512" s="31">
        <v>0.3</v>
      </c>
      <c r="K1512" s="32">
        <v>2</v>
      </c>
      <c r="L1512" s="32">
        <v>2</v>
      </c>
      <c r="M1512" s="32">
        <v>2</v>
      </c>
      <c r="N1512" s="32">
        <v>2</v>
      </c>
      <c r="O1512" s="32">
        <v>2</v>
      </c>
      <c r="P1512" s="32">
        <v>2</v>
      </c>
      <c r="Q1512" s="32">
        <v>2</v>
      </c>
      <c r="R1512" s="32">
        <v>2</v>
      </c>
      <c r="S1512" s="32">
        <v>2</v>
      </c>
      <c r="AL1512" s="52" t="s">
        <v>335</v>
      </c>
      <c r="AM1512" t="s">
        <v>3073</v>
      </c>
      <c r="AN1512">
        <v>0</v>
      </c>
      <c r="AO1512">
        <v>999</v>
      </c>
      <c r="AQ1512">
        <v>1</v>
      </c>
      <c r="AS1512" s="52" t="s">
        <v>163</v>
      </c>
    </row>
    <row r="1513" spans="2:45">
      <c r="B1513" s="28" t="s">
        <v>3074</v>
      </c>
      <c r="C1513" s="21" t="s">
        <v>264</v>
      </c>
      <c r="D1513" s="22" t="s">
        <v>439</v>
      </c>
      <c r="E1513" s="23">
        <v>0.48</v>
      </c>
      <c r="F1513" s="24">
        <v>0</v>
      </c>
      <c r="G1513" s="11">
        <v>0</v>
      </c>
      <c r="H1513" s="25" t="s">
        <v>163</v>
      </c>
      <c r="I1513" s="19">
        <v>1</v>
      </c>
      <c r="J1513" s="31">
        <v>0.3</v>
      </c>
      <c r="K1513" s="32">
        <v>2</v>
      </c>
      <c r="L1513" s="32">
        <v>2</v>
      </c>
      <c r="M1513" s="32">
        <v>2</v>
      </c>
      <c r="N1513" s="32">
        <v>2</v>
      </c>
      <c r="O1513" s="32">
        <v>2</v>
      </c>
      <c r="P1513" s="32">
        <v>2</v>
      </c>
      <c r="Q1513" s="32">
        <v>2</v>
      </c>
      <c r="R1513" s="32">
        <v>2</v>
      </c>
      <c r="S1513" s="32">
        <v>2</v>
      </c>
      <c r="AL1513" s="52" t="s">
        <v>335</v>
      </c>
      <c r="AM1513" t="s">
        <v>3075</v>
      </c>
      <c r="AN1513">
        <v>0</v>
      </c>
      <c r="AO1513">
        <v>999</v>
      </c>
      <c r="AQ1513">
        <v>1</v>
      </c>
      <c r="AS1513" s="52" t="s">
        <v>163</v>
      </c>
    </row>
    <row r="1514" spans="2:45">
      <c r="B1514" s="28" t="s">
        <v>3076</v>
      </c>
      <c r="C1514" s="21" t="s">
        <v>264</v>
      </c>
      <c r="D1514" s="22" t="s">
        <v>1282</v>
      </c>
      <c r="E1514" s="23">
        <v>0.48</v>
      </c>
      <c r="F1514" s="24">
        <v>0</v>
      </c>
      <c r="G1514" s="11">
        <v>0</v>
      </c>
      <c r="H1514" s="25" t="s">
        <v>163</v>
      </c>
      <c r="I1514" s="19">
        <v>1</v>
      </c>
      <c r="J1514" s="31">
        <v>0.3</v>
      </c>
      <c r="K1514" s="32">
        <v>2</v>
      </c>
      <c r="L1514" s="32">
        <v>2</v>
      </c>
      <c r="M1514" s="32">
        <v>2</v>
      </c>
      <c r="N1514" s="32">
        <v>2</v>
      </c>
      <c r="O1514" s="32">
        <v>2</v>
      </c>
      <c r="P1514" s="32">
        <v>2</v>
      </c>
      <c r="Q1514" s="32">
        <v>2</v>
      </c>
      <c r="R1514" s="32">
        <v>2</v>
      </c>
      <c r="S1514" s="32">
        <v>2</v>
      </c>
      <c r="AL1514" s="52" t="s">
        <v>335</v>
      </c>
      <c r="AM1514" t="s">
        <v>3077</v>
      </c>
      <c r="AN1514">
        <v>0</v>
      </c>
      <c r="AO1514">
        <v>999</v>
      </c>
      <c r="AQ1514">
        <v>1</v>
      </c>
      <c r="AS1514" s="52" t="s">
        <v>163</v>
      </c>
    </row>
    <row r="1515" spans="2:45">
      <c r="B1515" s="28" t="s">
        <v>3078</v>
      </c>
      <c r="C1515" s="21" t="s">
        <v>264</v>
      </c>
      <c r="D1515" s="22" t="s">
        <v>1274</v>
      </c>
      <c r="E1515" s="23">
        <v>0.48</v>
      </c>
      <c r="F1515" s="24">
        <v>0</v>
      </c>
      <c r="G1515" s="11">
        <v>0</v>
      </c>
      <c r="H1515" s="25" t="s">
        <v>163</v>
      </c>
      <c r="I1515" s="19">
        <v>1</v>
      </c>
      <c r="J1515" s="31">
        <v>0.3</v>
      </c>
      <c r="K1515" s="32">
        <v>2</v>
      </c>
      <c r="L1515" s="32">
        <v>2</v>
      </c>
      <c r="M1515" s="32">
        <v>2</v>
      </c>
      <c r="N1515" s="32">
        <v>2</v>
      </c>
      <c r="O1515" s="32">
        <v>2</v>
      </c>
      <c r="P1515" s="32">
        <v>2</v>
      </c>
      <c r="Q1515" s="32">
        <v>2</v>
      </c>
      <c r="R1515" s="32">
        <v>2</v>
      </c>
      <c r="S1515" s="32">
        <v>2</v>
      </c>
      <c r="AL1515" s="52" t="s">
        <v>335</v>
      </c>
      <c r="AM1515" t="s">
        <v>3079</v>
      </c>
      <c r="AN1515">
        <v>0</v>
      </c>
      <c r="AO1515">
        <v>999</v>
      </c>
      <c r="AQ1515">
        <v>1</v>
      </c>
      <c r="AS1515" s="52" t="s">
        <v>163</v>
      </c>
    </row>
    <row r="1516" spans="2:45">
      <c r="B1516" s="28" t="s">
        <v>3080</v>
      </c>
      <c r="C1516" s="21" t="s">
        <v>264</v>
      </c>
      <c r="D1516" s="22" t="s">
        <v>1294</v>
      </c>
      <c r="E1516" s="23">
        <v>0.48</v>
      </c>
      <c r="F1516" s="24">
        <v>0</v>
      </c>
      <c r="G1516" s="11">
        <v>0</v>
      </c>
      <c r="H1516" s="25" t="s">
        <v>163</v>
      </c>
      <c r="I1516" s="19">
        <v>1</v>
      </c>
      <c r="J1516" s="31">
        <v>0.3</v>
      </c>
      <c r="K1516" s="32">
        <v>2</v>
      </c>
      <c r="L1516" s="32">
        <v>2</v>
      </c>
      <c r="M1516" s="32">
        <v>2</v>
      </c>
      <c r="N1516" s="32">
        <v>2</v>
      </c>
      <c r="O1516" s="32">
        <v>2</v>
      </c>
      <c r="P1516" s="32">
        <v>2</v>
      </c>
      <c r="Q1516" s="32">
        <v>2</v>
      </c>
      <c r="R1516" s="32">
        <v>2</v>
      </c>
      <c r="S1516" s="32">
        <v>2</v>
      </c>
      <c r="AL1516" s="52" t="s">
        <v>335</v>
      </c>
      <c r="AM1516" t="s">
        <v>1326</v>
      </c>
      <c r="AN1516">
        <v>0</v>
      </c>
      <c r="AO1516">
        <v>999</v>
      </c>
      <c r="AQ1516">
        <v>1</v>
      </c>
      <c r="AS1516" s="52" t="s">
        <v>163</v>
      </c>
    </row>
    <row r="1517" spans="2:45">
      <c r="B1517" s="28" t="s">
        <v>3081</v>
      </c>
      <c r="C1517" s="21" t="s">
        <v>264</v>
      </c>
      <c r="D1517" s="22" t="s">
        <v>1523</v>
      </c>
      <c r="E1517" s="23">
        <v>0.48</v>
      </c>
      <c r="F1517" s="24">
        <v>0</v>
      </c>
      <c r="G1517" s="11">
        <v>0</v>
      </c>
      <c r="H1517" s="25" t="s">
        <v>163</v>
      </c>
      <c r="I1517" s="19">
        <v>1</v>
      </c>
      <c r="J1517" s="31">
        <v>0.3</v>
      </c>
      <c r="K1517" s="32">
        <v>2</v>
      </c>
      <c r="L1517" s="32">
        <v>2</v>
      </c>
      <c r="M1517" s="32">
        <v>2</v>
      </c>
      <c r="N1517" s="32">
        <v>2</v>
      </c>
      <c r="O1517" s="32">
        <v>2</v>
      </c>
      <c r="P1517" s="32">
        <v>2</v>
      </c>
      <c r="Q1517" s="32">
        <v>2</v>
      </c>
      <c r="R1517" s="32">
        <v>2</v>
      </c>
      <c r="S1517" s="32">
        <v>2</v>
      </c>
      <c r="AL1517" s="52" t="s">
        <v>335</v>
      </c>
      <c r="AM1517" t="s">
        <v>3082</v>
      </c>
      <c r="AN1517">
        <v>0</v>
      </c>
      <c r="AO1517">
        <v>999</v>
      </c>
      <c r="AQ1517">
        <v>1</v>
      </c>
      <c r="AS1517" s="52" t="s">
        <v>163</v>
      </c>
    </row>
    <row r="1518" spans="2:45">
      <c r="B1518" s="28" t="s">
        <v>3083</v>
      </c>
      <c r="C1518" s="21" t="s">
        <v>268</v>
      </c>
      <c r="D1518" s="22" t="s">
        <v>449</v>
      </c>
      <c r="E1518" s="23">
        <v>0.52</v>
      </c>
      <c r="F1518" s="24">
        <v>0</v>
      </c>
      <c r="G1518" s="11">
        <v>0</v>
      </c>
      <c r="H1518" s="25" t="s">
        <v>17</v>
      </c>
      <c r="I1518" s="19">
        <v>1</v>
      </c>
      <c r="J1518" s="31">
        <v>0.4</v>
      </c>
      <c r="K1518" s="32">
        <v>5</v>
      </c>
      <c r="L1518" s="32">
        <v>5</v>
      </c>
      <c r="M1518" s="32">
        <v>5</v>
      </c>
      <c r="N1518" s="32">
        <v>5</v>
      </c>
      <c r="O1518" s="32">
        <v>5</v>
      </c>
      <c r="P1518" s="32">
        <v>5</v>
      </c>
      <c r="Q1518" s="32">
        <v>3</v>
      </c>
      <c r="R1518" s="32">
        <v>2</v>
      </c>
      <c r="S1518" s="32">
        <v>2</v>
      </c>
      <c r="AL1518" s="52" t="s">
        <v>335</v>
      </c>
      <c r="AM1518" t="s">
        <v>3084</v>
      </c>
      <c r="AN1518">
        <v>0</v>
      </c>
      <c r="AO1518">
        <v>999</v>
      </c>
      <c r="AQ1518">
        <v>1</v>
      </c>
      <c r="AS1518" s="52" t="s">
        <v>163</v>
      </c>
    </row>
    <row r="1519" spans="2:45">
      <c r="B1519" s="28" t="s">
        <v>3085</v>
      </c>
      <c r="C1519" s="21" t="s">
        <v>268</v>
      </c>
      <c r="D1519" s="22" t="s">
        <v>3086</v>
      </c>
      <c r="E1519" s="23">
        <v>0.52</v>
      </c>
      <c r="F1519" s="24">
        <v>0</v>
      </c>
      <c r="G1519" s="11">
        <v>0</v>
      </c>
      <c r="H1519" s="25" t="s">
        <v>17</v>
      </c>
      <c r="I1519" s="19">
        <v>1</v>
      </c>
      <c r="J1519" s="31">
        <v>0.4</v>
      </c>
      <c r="K1519" s="32">
        <v>5</v>
      </c>
      <c r="L1519" s="32">
        <v>5</v>
      </c>
      <c r="M1519" s="32">
        <v>5</v>
      </c>
      <c r="N1519" s="32">
        <v>5</v>
      </c>
      <c r="O1519" s="32">
        <v>5</v>
      </c>
      <c r="P1519" s="32">
        <v>5</v>
      </c>
      <c r="Q1519" s="32">
        <v>3</v>
      </c>
      <c r="R1519" s="32">
        <v>2</v>
      </c>
      <c r="S1519" s="32">
        <v>2</v>
      </c>
      <c r="AL1519" s="52" t="s">
        <v>335</v>
      </c>
      <c r="AM1519" t="s">
        <v>1582</v>
      </c>
      <c r="AN1519">
        <v>0</v>
      </c>
      <c r="AO1519">
        <v>999</v>
      </c>
      <c r="AQ1519">
        <v>1</v>
      </c>
      <c r="AS1519" s="52" t="s">
        <v>163</v>
      </c>
    </row>
    <row r="1520" spans="2:45">
      <c r="B1520" s="28" t="s">
        <v>3087</v>
      </c>
      <c r="C1520" s="21" t="s">
        <v>268</v>
      </c>
      <c r="D1520" s="22" t="s">
        <v>3088</v>
      </c>
      <c r="E1520" s="23">
        <v>0.52</v>
      </c>
      <c r="F1520" s="24">
        <v>0</v>
      </c>
      <c r="G1520" s="11">
        <v>0</v>
      </c>
      <c r="H1520" s="25" t="s">
        <v>17</v>
      </c>
      <c r="I1520" s="19">
        <v>1</v>
      </c>
      <c r="J1520" s="31">
        <v>0.4</v>
      </c>
      <c r="K1520" s="32">
        <v>5</v>
      </c>
      <c r="L1520" s="32">
        <v>5</v>
      </c>
      <c r="M1520" s="32">
        <v>5</v>
      </c>
      <c r="N1520" s="32">
        <v>5</v>
      </c>
      <c r="O1520" s="32">
        <v>5</v>
      </c>
      <c r="P1520" s="32">
        <v>5</v>
      </c>
      <c r="Q1520" s="32">
        <v>3</v>
      </c>
      <c r="R1520" s="32">
        <v>2</v>
      </c>
      <c r="S1520" s="32">
        <v>2</v>
      </c>
      <c r="AL1520" s="52" t="s">
        <v>335</v>
      </c>
      <c r="AM1520" t="s">
        <v>620</v>
      </c>
      <c r="AN1520">
        <v>21</v>
      </c>
      <c r="AO1520">
        <v>999</v>
      </c>
      <c r="AQ1520">
        <v>1</v>
      </c>
      <c r="AS1520" s="52" t="s">
        <v>163</v>
      </c>
    </row>
    <row r="1521" spans="2:45">
      <c r="B1521" s="28" t="s">
        <v>3089</v>
      </c>
      <c r="C1521" s="21" t="s">
        <v>268</v>
      </c>
      <c r="D1521" s="22" t="s">
        <v>3090</v>
      </c>
      <c r="E1521" s="23">
        <v>0.52</v>
      </c>
      <c r="F1521" s="24">
        <v>0</v>
      </c>
      <c r="G1521" s="11">
        <v>0</v>
      </c>
      <c r="H1521" s="25" t="s">
        <v>17</v>
      </c>
      <c r="I1521" s="19">
        <v>1</v>
      </c>
      <c r="J1521" s="31">
        <v>0.4</v>
      </c>
      <c r="K1521" s="32">
        <v>5</v>
      </c>
      <c r="L1521" s="32">
        <v>5</v>
      </c>
      <c r="M1521" s="32">
        <v>5</v>
      </c>
      <c r="N1521" s="32">
        <v>5</v>
      </c>
      <c r="O1521" s="32">
        <v>5</v>
      </c>
      <c r="P1521" s="32">
        <v>5</v>
      </c>
      <c r="Q1521" s="32">
        <v>3</v>
      </c>
      <c r="R1521" s="32">
        <v>2</v>
      </c>
      <c r="S1521" s="32">
        <v>2</v>
      </c>
      <c r="AL1521" s="52" t="s">
        <v>335</v>
      </c>
      <c r="AM1521" t="s">
        <v>3091</v>
      </c>
      <c r="AN1521">
        <v>0</v>
      </c>
      <c r="AO1521">
        <v>999</v>
      </c>
      <c r="AQ1521">
        <v>1</v>
      </c>
      <c r="AS1521" s="52" t="s">
        <v>163</v>
      </c>
    </row>
    <row r="1522" spans="2:45">
      <c r="B1522" s="28" t="s">
        <v>3092</v>
      </c>
      <c r="C1522" s="21" t="s">
        <v>268</v>
      </c>
      <c r="D1522" s="22" t="s">
        <v>201</v>
      </c>
      <c r="E1522" s="23">
        <v>0.52</v>
      </c>
      <c r="F1522" s="24">
        <v>0</v>
      </c>
      <c r="G1522" s="11">
        <v>0</v>
      </c>
      <c r="H1522" s="25" t="s">
        <v>17</v>
      </c>
      <c r="I1522" s="19">
        <v>1</v>
      </c>
      <c r="J1522" s="31">
        <v>0.4</v>
      </c>
      <c r="K1522" s="32">
        <v>5</v>
      </c>
      <c r="L1522" s="32">
        <v>5</v>
      </c>
      <c r="M1522" s="32">
        <v>5</v>
      </c>
      <c r="N1522" s="32">
        <v>5</v>
      </c>
      <c r="O1522" s="32">
        <v>5</v>
      </c>
      <c r="P1522" s="32">
        <v>5</v>
      </c>
      <c r="Q1522" s="32">
        <v>3</v>
      </c>
      <c r="R1522" s="32">
        <v>2</v>
      </c>
      <c r="S1522" s="32">
        <v>2</v>
      </c>
      <c r="AL1522" s="52" t="s">
        <v>335</v>
      </c>
      <c r="AM1522" t="s">
        <v>2329</v>
      </c>
      <c r="AN1522">
        <v>21</v>
      </c>
      <c r="AO1522">
        <v>999</v>
      </c>
      <c r="AQ1522">
        <v>1</v>
      </c>
      <c r="AS1522" s="52" t="s">
        <v>163</v>
      </c>
    </row>
    <row r="1523" spans="2:45">
      <c r="B1523" s="28" t="s">
        <v>3093</v>
      </c>
      <c r="C1523" s="21" t="s">
        <v>268</v>
      </c>
      <c r="D1523" s="22" t="s">
        <v>3094</v>
      </c>
      <c r="E1523" s="23">
        <v>0.52</v>
      </c>
      <c r="F1523" s="24">
        <v>0</v>
      </c>
      <c r="G1523" s="11">
        <v>0</v>
      </c>
      <c r="H1523" s="25" t="s">
        <v>17</v>
      </c>
      <c r="I1523" s="19">
        <v>1</v>
      </c>
      <c r="J1523" s="31">
        <v>0.4</v>
      </c>
      <c r="K1523" s="32">
        <v>5</v>
      </c>
      <c r="L1523" s="32">
        <v>5</v>
      </c>
      <c r="M1523" s="32">
        <v>5</v>
      </c>
      <c r="N1523" s="32">
        <v>5</v>
      </c>
      <c r="O1523" s="32">
        <v>5</v>
      </c>
      <c r="P1523" s="32">
        <v>5</v>
      </c>
      <c r="Q1523" s="32">
        <v>3</v>
      </c>
      <c r="R1523" s="32">
        <v>2</v>
      </c>
      <c r="S1523" s="32">
        <v>2</v>
      </c>
      <c r="AL1523" s="52" t="s">
        <v>335</v>
      </c>
      <c r="AM1523" t="s">
        <v>3095</v>
      </c>
      <c r="AN1523">
        <v>0</v>
      </c>
      <c r="AO1523">
        <v>999</v>
      </c>
      <c r="AQ1523">
        <v>1</v>
      </c>
      <c r="AS1523" s="52" t="s">
        <v>163</v>
      </c>
    </row>
    <row r="1524" spans="2:45">
      <c r="B1524" s="28" t="s">
        <v>3096</v>
      </c>
      <c r="C1524" s="21" t="s">
        <v>268</v>
      </c>
      <c r="D1524" s="22" t="s">
        <v>211</v>
      </c>
      <c r="E1524" s="23">
        <v>0.52</v>
      </c>
      <c r="F1524" s="24">
        <v>0</v>
      </c>
      <c r="G1524" s="11">
        <v>0</v>
      </c>
      <c r="H1524" s="25" t="s">
        <v>17</v>
      </c>
      <c r="I1524" s="19">
        <v>1</v>
      </c>
      <c r="J1524" s="31">
        <v>0.4</v>
      </c>
      <c r="K1524" s="32">
        <v>5</v>
      </c>
      <c r="L1524" s="32">
        <v>5</v>
      </c>
      <c r="M1524" s="32">
        <v>5</v>
      </c>
      <c r="N1524" s="32">
        <v>5</v>
      </c>
      <c r="O1524" s="32">
        <v>5</v>
      </c>
      <c r="P1524" s="32">
        <v>5</v>
      </c>
      <c r="Q1524" s="32">
        <v>3</v>
      </c>
      <c r="R1524" s="32">
        <v>2</v>
      </c>
      <c r="S1524" s="32">
        <v>2</v>
      </c>
      <c r="AL1524" s="52" t="s">
        <v>335</v>
      </c>
      <c r="AM1524" t="s">
        <v>3097</v>
      </c>
      <c r="AN1524">
        <v>0</v>
      </c>
      <c r="AO1524">
        <v>999</v>
      </c>
      <c r="AQ1524">
        <v>1</v>
      </c>
      <c r="AS1524" s="52" t="s">
        <v>163</v>
      </c>
    </row>
    <row r="1525" spans="2:45">
      <c r="B1525" s="28" t="s">
        <v>3098</v>
      </c>
      <c r="C1525" s="21" t="s">
        <v>268</v>
      </c>
      <c r="D1525" s="22" t="s">
        <v>214</v>
      </c>
      <c r="E1525" s="23">
        <v>0.52</v>
      </c>
      <c r="F1525" s="24">
        <v>0</v>
      </c>
      <c r="G1525" s="11">
        <v>0</v>
      </c>
      <c r="H1525" s="25" t="s">
        <v>17</v>
      </c>
      <c r="I1525" s="19">
        <v>1</v>
      </c>
      <c r="J1525" s="31">
        <v>0.4</v>
      </c>
      <c r="K1525" s="32">
        <v>5</v>
      </c>
      <c r="L1525" s="32">
        <v>5</v>
      </c>
      <c r="M1525" s="32">
        <v>5</v>
      </c>
      <c r="N1525" s="32">
        <v>5</v>
      </c>
      <c r="O1525" s="32">
        <v>5</v>
      </c>
      <c r="P1525" s="32">
        <v>5</v>
      </c>
      <c r="Q1525" s="32">
        <v>3</v>
      </c>
      <c r="R1525" s="32">
        <v>2</v>
      </c>
      <c r="S1525" s="32">
        <v>2</v>
      </c>
      <c r="AL1525" s="52" t="s">
        <v>335</v>
      </c>
      <c r="AM1525" t="s">
        <v>1339</v>
      </c>
      <c r="AN1525">
        <v>0</v>
      </c>
      <c r="AO1525">
        <v>999</v>
      </c>
      <c r="AQ1525">
        <v>1</v>
      </c>
      <c r="AS1525" s="52" t="s">
        <v>163</v>
      </c>
    </row>
    <row r="1526" spans="2:45">
      <c r="B1526" s="28" t="s">
        <v>3099</v>
      </c>
      <c r="C1526" s="21" t="s">
        <v>268</v>
      </c>
      <c r="D1526" s="22" t="s">
        <v>1349</v>
      </c>
      <c r="E1526" s="23">
        <v>0.52</v>
      </c>
      <c r="F1526" s="24">
        <v>0</v>
      </c>
      <c r="G1526" s="11">
        <v>0</v>
      </c>
      <c r="H1526" s="25" t="s">
        <v>17</v>
      </c>
      <c r="I1526" s="19">
        <v>1</v>
      </c>
      <c r="J1526" s="31">
        <v>0.4</v>
      </c>
      <c r="K1526" s="32">
        <v>5</v>
      </c>
      <c r="L1526" s="32">
        <v>5</v>
      </c>
      <c r="M1526" s="32">
        <v>5</v>
      </c>
      <c r="N1526" s="32">
        <v>5</v>
      </c>
      <c r="O1526" s="32">
        <v>5</v>
      </c>
      <c r="P1526" s="32">
        <v>5</v>
      </c>
      <c r="Q1526" s="32">
        <v>3</v>
      </c>
      <c r="R1526" s="32">
        <v>2</v>
      </c>
      <c r="S1526" s="32">
        <v>2</v>
      </c>
      <c r="AL1526" s="52" t="s">
        <v>335</v>
      </c>
      <c r="AM1526" t="s">
        <v>3100</v>
      </c>
      <c r="AN1526">
        <v>0</v>
      </c>
      <c r="AO1526">
        <v>999</v>
      </c>
      <c r="AQ1526">
        <v>1</v>
      </c>
      <c r="AS1526" s="52" t="s">
        <v>163</v>
      </c>
    </row>
    <row r="1527" spans="2:45">
      <c r="B1527" s="28" t="s">
        <v>3101</v>
      </c>
      <c r="C1527" s="21" t="s">
        <v>268</v>
      </c>
      <c r="D1527" s="22" t="s">
        <v>320</v>
      </c>
      <c r="E1527" s="23">
        <v>0.52</v>
      </c>
      <c r="F1527" s="24">
        <v>0</v>
      </c>
      <c r="G1527" s="11">
        <v>0</v>
      </c>
      <c r="H1527" s="25" t="s">
        <v>17</v>
      </c>
      <c r="I1527" s="19">
        <v>1</v>
      </c>
      <c r="J1527" s="31">
        <v>0.4</v>
      </c>
      <c r="K1527" s="32">
        <v>5</v>
      </c>
      <c r="L1527" s="32">
        <v>5</v>
      </c>
      <c r="M1527" s="32">
        <v>5</v>
      </c>
      <c r="N1527" s="32">
        <v>5</v>
      </c>
      <c r="O1527" s="32">
        <v>5</v>
      </c>
      <c r="P1527" s="32">
        <v>5</v>
      </c>
      <c r="Q1527" s="32">
        <v>3</v>
      </c>
      <c r="R1527" s="32">
        <v>2</v>
      </c>
      <c r="S1527" s="32">
        <v>2</v>
      </c>
      <c r="AL1527" s="52" t="s">
        <v>335</v>
      </c>
      <c r="AM1527" t="s">
        <v>3102</v>
      </c>
      <c r="AN1527">
        <v>21</v>
      </c>
      <c r="AO1527">
        <v>999</v>
      </c>
      <c r="AQ1527">
        <v>1</v>
      </c>
      <c r="AS1527" s="52" t="s">
        <v>163</v>
      </c>
    </row>
    <row r="1528" spans="2:45">
      <c r="B1528" s="28" t="s">
        <v>3103</v>
      </c>
      <c r="C1528" s="21" t="s">
        <v>268</v>
      </c>
      <c r="D1528" s="22" t="s">
        <v>2333</v>
      </c>
      <c r="E1528" s="23">
        <v>0.52</v>
      </c>
      <c r="F1528" s="24">
        <v>0</v>
      </c>
      <c r="G1528" s="11">
        <v>0</v>
      </c>
      <c r="H1528" s="25" t="s">
        <v>17</v>
      </c>
      <c r="I1528" s="19">
        <v>1</v>
      </c>
      <c r="J1528" s="31">
        <v>0.4</v>
      </c>
      <c r="K1528" s="32">
        <v>5</v>
      </c>
      <c r="L1528" s="32">
        <v>5</v>
      </c>
      <c r="M1528" s="32">
        <v>5</v>
      </c>
      <c r="N1528" s="32">
        <v>5</v>
      </c>
      <c r="O1528" s="32">
        <v>5</v>
      </c>
      <c r="P1528" s="32">
        <v>5</v>
      </c>
      <c r="Q1528" s="32">
        <v>3</v>
      </c>
      <c r="R1528" s="32">
        <v>2</v>
      </c>
      <c r="S1528" s="32">
        <v>2</v>
      </c>
      <c r="AL1528" s="52" t="s">
        <v>335</v>
      </c>
      <c r="AM1528" t="s">
        <v>312</v>
      </c>
      <c r="AN1528">
        <v>0</v>
      </c>
      <c r="AO1528">
        <v>999</v>
      </c>
      <c r="AQ1528">
        <v>1</v>
      </c>
      <c r="AS1528" s="52" t="s">
        <v>163</v>
      </c>
    </row>
    <row r="1529" spans="2:45">
      <c r="B1529" s="28" t="s">
        <v>3104</v>
      </c>
      <c r="C1529" s="21" t="s">
        <v>268</v>
      </c>
      <c r="D1529" s="22" t="s">
        <v>324</v>
      </c>
      <c r="E1529" s="23">
        <v>0.52</v>
      </c>
      <c r="F1529" s="24">
        <v>0</v>
      </c>
      <c r="G1529" s="11">
        <v>0</v>
      </c>
      <c r="H1529" s="25" t="s">
        <v>17</v>
      </c>
      <c r="I1529" s="19">
        <v>1</v>
      </c>
      <c r="J1529" s="31">
        <v>0.4</v>
      </c>
      <c r="K1529" s="32">
        <v>5</v>
      </c>
      <c r="L1529" s="32">
        <v>5</v>
      </c>
      <c r="M1529" s="32">
        <v>5</v>
      </c>
      <c r="N1529" s="32">
        <v>5</v>
      </c>
      <c r="O1529" s="32">
        <v>5</v>
      </c>
      <c r="P1529" s="32">
        <v>5</v>
      </c>
      <c r="Q1529" s="32">
        <v>3</v>
      </c>
      <c r="R1529" s="32">
        <v>2</v>
      </c>
      <c r="S1529" s="32">
        <v>2</v>
      </c>
      <c r="AL1529" s="52" t="s">
        <v>335</v>
      </c>
      <c r="AM1529" t="s">
        <v>3105</v>
      </c>
      <c r="AN1529">
        <v>0</v>
      </c>
      <c r="AO1529">
        <v>999</v>
      </c>
      <c r="AQ1529">
        <v>1</v>
      </c>
      <c r="AS1529" s="52" t="s">
        <v>163</v>
      </c>
    </row>
    <row r="1530" spans="2:45">
      <c r="B1530" s="28" t="s">
        <v>3106</v>
      </c>
      <c r="C1530" s="21" t="s">
        <v>268</v>
      </c>
      <c r="D1530" s="22" t="s">
        <v>225</v>
      </c>
      <c r="E1530" s="23">
        <v>0.52</v>
      </c>
      <c r="F1530" s="24">
        <v>0</v>
      </c>
      <c r="G1530" s="11">
        <v>0</v>
      </c>
      <c r="H1530" s="25" t="s">
        <v>17</v>
      </c>
      <c r="I1530" s="19">
        <v>1</v>
      </c>
      <c r="J1530" s="31">
        <v>0.4</v>
      </c>
      <c r="K1530" s="32">
        <v>5</v>
      </c>
      <c r="L1530" s="32">
        <v>5</v>
      </c>
      <c r="M1530" s="32">
        <v>5</v>
      </c>
      <c r="N1530" s="32">
        <v>5</v>
      </c>
      <c r="O1530" s="32">
        <v>5</v>
      </c>
      <c r="P1530" s="32">
        <v>5</v>
      </c>
      <c r="Q1530" s="32">
        <v>3</v>
      </c>
      <c r="R1530" s="32">
        <v>2</v>
      </c>
      <c r="S1530" s="32">
        <v>2</v>
      </c>
      <c r="AL1530" s="52" t="s">
        <v>335</v>
      </c>
      <c r="AM1530" t="s">
        <v>225</v>
      </c>
      <c r="AN1530">
        <v>0</v>
      </c>
      <c r="AO1530">
        <v>999</v>
      </c>
      <c r="AQ1530">
        <v>1</v>
      </c>
      <c r="AS1530" s="52" t="s">
        <v>163</v>
      </c>
    </row>
    <row r="1531" spans="2:45">
      <c r="B1531" s="28" t="s">
        <v>3107</v>
      </c>
      <c r="C1531" s="21" t="s">
        <v>268</v>
      </c>
      <c r="D1531" s="22" t="s">
        <v>3108</v>
      </c>
      <c r="E1531" s="23">
        <v>0.52</v>
      </c>
      <c r="F1531" s="24">
        <v>0</v>
      </c>
      <c r="G1531" s="11">
        <v>0</v>
      </c>
      <c r="H1531" s="25" t="s">
        <v>17</v>
      </c>
      <c r="I1531" s="19">
        <v>1</v>
      </c>
      <c r="J1531" s="31">
        <v>0.4</v>
      </c>
      <c r="K1531" s="32">
        <v>5</v>
      </c>
      <c r="L1531" s="32">
        <v>5</v>
      </c>
      <c r="M1531" s="32">
        <v>5</v>
      </c>
      <c r="N1531" s="32">
        <v>5</v>
      </c>
      <c r="O1531" s="32">
        <v>5</v>
      </c>
      <c r="P1531" s="32">
        <v>5</v>
      </c>
      <c r="Q1531" s="32">
        <v>3</v>
      </c>
      <c r="R1531" s="32">
        <v>2</v>
      </c>
      <c r="S1531" s="32">
        <v>2</v>
      </c>
      <c r="AL1531" s="52" t="s">
        <v>335</v>
      </c>
      <c r="AM1531" t="s">
        <v>3109</v>
      </c>
      <c r="AN1531">
        <v>0</v>
      </c>
      <c r="AO1531">
        <v>999</v>
      </c>
      <c r="AQ1531">
        <v>1</v>
      </c>
      <c r="AS1531" s="52" t="s">
        <v>163</v>
      </c>
    </row>
    <row r="1532" spans="2:45">
      <c r="B1532" s="28" t="s">
        <v>3110</v>
      </c>
      <c r="C1532" s="21" t="s">
        <v>268</v>
      </c>
      <c r="D1532" s="22" t="s">
        <v>3111</v>
      </c>
      <c r="E1532" s="23">
        <v>0.52</v>
      </c>
      <c r="F1532" s="24">
        <v>0</v>
      </c>
      <c r="G1532" s="11">
        <v>0</v>
      </c>
      <c r="H1532" s="25" t="s">
        <v>17</v>
      </c>
      <c r="I1532" s="19">
        <v>1</v>
      </c>
      <c r="J1532" s="31">
        <v>0.4</v>
      </c>
      <c r="K1532" s="32">
        <v>5</v>
      </c>
      <c r="L1532" s="32">
        <v>5</v>
      </c>
      <c r="M1532" s="32">
        <v>5</v>
      </c>
      <c r="N1532" s="32">
        <v>5</v>
      </c>
      <c r="O1532" s="32">
        <v>5</v>
      </c>
      <c r="P1532" s="32">
        <v>5</v>
      </c>
      <c r="Q1532" s="32">
        <v>3</v>
      </c>
      <c r="R1532" s="32">
        <v>2</v>
      </c>
      <c r="S1532" s="32">
        <v>2</v>
      </c>
      <c r="AL1532" s="52" t="s">
        <v>335</v>
      </c>
      <c r="AM1532" t="s">
        <v>3112</v>
      </c>
      <c r="AN1532">
        <v>0</v>
      </c>
      <c r="AO1532">
        <v>999</v>
      </c>
      <c r="AQ1532">
        <v>1</v>
      </c>
      <c r="AS1532" s="52" t="s">
        <v>163</v>
      </c>
    </row>
    <row r="1533" spans="2:45">
      <c r="B1533" s="28" t="s">
        <v>3113</v>
      </c>
      <c r="C1533" s="21" t="s">
        <v>268</v>
      </c>
      <c r="D1533" s="22" t="s">
        <v>350</v>
      </c>
      <c r="E1533" s="23">
        <v>0.52</v>
      </c>
      <c r="F1533" s="24">
        <v>0</v>
      </c>
      <c r="G1533" s="11">
        <v>0</v>
      </c>
      <c r="H1533" s="25" t="s">
        <v>17</v>
      </c>
      <c r="I1533" s="19">
        <v>1</v>
      </c>
      <c r="J1533" s="31">
        <v>0.4</v>
      </c>
      <c r="K1533" s="32">
        <v>5</v>
      </c>
      <c r="L1533" s="32">
        <v>5</v>
      </c>
      <c r="M1533" s="32">
        <v>5</v>
      </c>
      <c r="N1533" s="32">
        <v>5</v>
      </c>
      <c r="O1533" s="32">
        <v>5</v>
      </c>
      <c r="P1533" s="32">
        <v>5</v>
      </c>
      <c r="Q1533" s="32">
        <v>3</v>
      </c>
      <c r="R1533" s="32">
        <v>2</v>
      </c>
      <c r="S1533" s="32">
        <v>2</v>
      </c>
      <c r="AL1533" s="52" t="s">
        <v>335</v>
      </c>
      <c r="AM1533" t="s">
        <v>3114</v>
      </c>
      <c r="AN1533">
        <v>0</v>
      </c>
      <c r="AO1533">
        <v>999</v>
      </c>
      <c r="AQ1533">
        <v>1</v>
      </c>
      <c r="AS1533" s="52" t="s">
        <v>163</v>
      </c>
    </row>
    <row r="1534" spans="2:45">
      <c r="B1534" s="28" t="s">
        <v>3115</v>
      </c>
      <c r="C1534" s="21" t="s">
        <v>268</v>
      </c>
      <c r="D1534" s="22" t="s">
        <v>964</v>
      </c>
      <c r="E1534" s="23">
        <v>0.52</v>
      </c>
      <c r="F1534" s="24">
        <v>0</v>
      </c>
      <c r="G1534" s="11">
        <v>0</v>
      </c>
      <c r="H1534" s="25" t="s">
        <v>17</v>
      </c>
      <c r="I1534" s="19">
        <v>1</v>
      </c>
      <c r="J1534" s="31">
        <v>0.4</v>
      </c>
      <c r="K1534" s="32">
        <v>5</v>
      </c>
      <c r="L1534" s="32">
        <v>5</v>
      </c>
      <c r="M1534" s="32">
        <v>5</v>
      </c>
      <c r="N1534" s="32">
        <v>5</v>
      </c>
      <c r="O1534" s="32">
        <v>5</v>
      </c>
      <c r="P1534" s="32">
        <v>5</v>
      </c>
      <c r="Q1534" s="32">
        <v>3</v>
      </c>
      <c r="R1534" s="32">
        <v>2</v>
      </c>
      <c r="S1534" s="32">
        <v>2</v>
      </c>
      <c r="AL1534" s="52" t="s">
        <v>335</v>
      </c>
      <c r="AM1534" t="s">
        <v>3116</v>
      </c>
      <c r="AN1534">
        <v>0</v>
      </c>
      <c r="AO1534">
        <v>999</v>
      </c>
      <c r="AQ1534">
        <v>5</v>
      </c>
      <c r="AS1534" s="52" t="s">
        <v>163</v>
      </c>
    </row>
    <row r="1535" spans="2:45">
      <c r="B1535" s="28" t="s">
        <v>3117</v>
      </c>
      <c r="C1535" s="21" t="s">
        <v>268</v>
      </c>
      <c r="D1535" s="22" t="s">
        <v>3118</v>
      </c>
      <c r="E1535" s="23">
        <v>0.52</v>
      </c>
      <c r="F1535" s="24">
        <v>0</v>
      </c>
      <c r="G1535" s="11">
        <v>0</v>
      </c>
      <c r="H1535" s="25" t="s">
        <v>17</v>
      </c>
      <c r="I1535" s="19">
        <v>1</v>
      </c>
      <c r="J1535" s="31">
        <v>0.4</v>
      </c>
      <c r="K1535" s="32">
        <v>5</v>
      </c>
      <c r="L1535" s="32">
        <v>5</v>
      </c>
      <c r="M1535" s="32">
        <v>5</v>
      </c>
      <c r="N1535" s="32">
        <v>5</v>
      </c>
      <c r="O1535" s="32">
        <v>5</v>
      </c>
      <c r="P1535" s="32">
        <v>5</v>
      </c>
      <c r="Q1535" s="32">
        <v>3</v>
      </c>
      <c r="R1535" s="32">
        <v>2</v>
      </c>
      <c r="S1535" s="32">
        <v>2</v>
      </c>
      <c r="AL1535" s="52" t="s">
        <v>335</v>
      </c>
      <c r="AM1535" t="s">
        <v>3119</v>
      </c>
      <c r="AN1535">
        <v>0</v>
      </c>
      <c r="AO1535">
        <v>999</v>
      </c>
      <c r="AQ1535">
        <v>1</v>
      </c>
      <c r="AS1535" s="52" t="s">
        <v>163</v>
      </c>
    </row>
    <row r="1536" spans="2:45">
      <c r="B1536" s="28" t="s">
        <v>3120</v>
      </c>
      <c r="C1536" s="21" t="s">
        <v>268</v>
      </c>
      <c r="D1536" s="22" t="s">
        <v>276</v>
      </c>
      <c r="E1536" s="23">
        <v>0.52</v>
      </c>
      <c r="F1536" s="24">
        <v>0</v>
      </c>
      <c r="G1536" s="11">
        <v>0</v>
      </c>
      <c r="H1536" s="25" t="s">
        <v>17</v>
      </c>
      <c r="I1536" s="19">
        <v>1</v>
      </c>
      <c r="J1536" s="31">
        <v>0.4</v>
      </c>
      <c r="K1536" s="32">
        <v>5</v>
      </c>
      <c r="L1536" s="32">
        <v>5</v>
      </c>
      <c r="M1536" s="32">
        <v>5</v>
      </c>
      <c r="N1536" s="32">
        <v>5</v>
      </c>
      <c r="O1536" s="32">
        <v>5</v>
      </c>
      <c r="P1536" s="32">
        <v>5</v>
      </c>
      <c r="Q1536" s="32">
        <v>3</v>
      </c>
      <c r="R1536" s="32">
        <v>2</v>
      </c>
      <c r="S1536" s="32">
        <v>2</v>
      </c>
      <c r="AL1536" s="52" t="s">
        <v>335</v>
      </c>
      <c r="AM1536" t="s">
        <v>3121</v>
      </c>
      <c r="AN1536">
        <v>21</v>
      </c>
      <c r="AO1536">
        <v>999</v>
      </c>
      <c r="AQ1536">
        <v>1</v>
      </c>
      <c r="AS1536" s="52" t="s">
        <v>163</v>
      </c>
    </row>
    <row r="1537" spans="2:45">
      <c r="B1537" s="28" t="s">
        <v>3122</v>
      </c>
      <c r="C1537" s="21" t="s">
        <v>268</v>
      </c>
      <c r="D1537" s="22" t="s">
        <v>3123</v>
      </c>
      <c r="E1537" s="23">
        <v>1.5</v>
      </c>
      <c r="F1537" s="24">
        <v>0</v>
      </c>
      <c r="G1537" s="11">
        <v>2</v>
      </c>
      <c r="H1537" s="25" t="s">
        <v>17</v>
      </c>
      <c r="I1537" s="19">
        <v>2</v>
      </c>
      <c r="J1537" s="31">
        <v>1.5</v>
      </c>
      <c r="K1537" s="32">
        <v>5</v>
      </c>
      <c r="L1537" s="32">
        <v>5</v>
      </c>
      <c r="M1537" s="32">
        <v>5</v>
      </c>
      <c r="N1537" s="32">
        <v>5</v>
      </c>
      <c r="O1537" s="32">
        <v>5</v>
      </c>
      <c r="P1537" s="32">
        <v>5</v>
      </c>
      <c r="Q1537" s="32">
        <v>3</v>
      </c>
      <c r="R1537" s="32">
        <v>2</v>
      </c>
      <c r="S1537" s="32">
        <v>2</v>
      </c>
      <c r="AL1537" s="52" t="s">
        <v>335</v>
      </c>
      <c r="AM1537" t="s">
        <v>3124</v>
      </c>
      <c r="AN1537">
        <v>0</v>
      </c>
      <c r="AO1537">
        <v>999</v>
      </c>
      <c r="AQ1537">
        <v>1</v>
      </c>
      <c r="AS1537" s="52" t="s">
        <v>163</v>
      </c>
    </row>
    <row r="1538" spans="2:45">
      <c r="B1538" s="28" t="s">
        <v>3125</v>
      </c>
      <c r="C1538" s="21" t="s">
        <v>268</v>
      </c>
      <c r="D1538" s="22" t="s">
        <v>292</v>
      </c>
      <c r="E1538" s="23">
        <v>0.52</v>
      </c>
      <c r="F1538" s="24">
        <v>0</v>
      </c>
      <c r="G1538" s="11">
        <v>0</v>
      </c>
      <c r="H1538" s="25" t="s">
        <v>17</v>
      </c>
      <c r="I1538" s="19">
        <v>1</v>
      </c>
      <c r="J1538" s="31">
        <v>0.4</v>
      </c>
      <c r="K1538" s="32">
        <v>5</v>
      </c>
      <c r="L1538" s="32">
        <v>5</v>
      </c>
      <c r="M1538" s="32">
        <v>5</v>
      </c>
      <c r="N1538" s="32">
        <v>5</v>
      </c>
      <c r="O1538" s="32">
        <v>5</v>
      </c>
      <c r="P1538" s="32">
        <v>5</v>
      </c>
      <c r="Q1538" s="32">
        <v>3</v>
      </c>
      <c r="R1538" s="32">
        <v>2</v>
      </c>
      <c r="S1538" s="32">
        <v>2</v>
      </c>
      <c r="AL1538" s="52" t="s">
        <v>335</v>
      </c>
      <c r="AM1538" t="s">
        <v>1347</v>
      </c>
      <c r="AN1538">
        <v>0</v>
      </c>
      <c r="AO1538">
        <v>999</v>
      </c>
      <c r="AQ1538">
        <v>1</v>
      </c>
      <c r="AS1538" s="52" t="s">
        <v>163</v>
      </c>
    </row>
    <row r="1539" spans="2:45">
      <c r="B1539" s="28" t="s">
        <v>3126</v>
      </c>
      <c r="C1539" s="21" t="s">
        <v>268</v>
      </c>
      <c r="D1539" s="22" t="s">
        <v>3127</v>
      </c>
      <c r="E1539" s="23">
        <v>0.52</v>
      </c>
      <c r="F1539" s="24">
        <v>0</v>
      </c>
      <c r="G1539" s="11">
        <v>0</v>
      </c>
      <c r="H1539" s="25" t="s">
        <v>17</v>
      </c>
      <c r="I1539" s="19">
        <v>1</v>
      </c>
      <c r="J1539" s="31">
        <v>0.4</v>
      </c>
      <c r="K1539" s="32">
        <v>5</v>
      </c>
      <c r="L1539" s="32">
        <v>5</v>
      </c>
      <c r="M1539" s="32">
        <v>5</v>
      </c>
      <c r="N1539" s="32">
        <v>5</v>
      </c>
      <c r="O1539" s="32">
        <v>5</v>
      </c>
      <c r="P1539" s="32">
        <v>5</v>
      </c>
      <c r="Q1539" s="32">
        <v>3</v>
      </c>
      <c r="R1539" s="32">
        <v>2</v>
      </c>
      <c r="S1539" s="32">
        <v>2</v>
      </c>
      <c r="AL1539" s="52" t="s">
        <v>335</v>
      </c>
      <c r="AM1539" t="s">
        <v>3128</v>
      </c>
      <c r="AN1539">
        <v>0</v>
      </c>
      <c r="AO1539">
        <v>999</v>
      </c>
      <c r="AQ1539">
        <v>1</v>
      </c>
      <c r="AS1539" s="52" t="s">
        <v>163</v>
      </c>
    </row>
    <row r="1540" spans="2:45">
      <c r="B1540" s="28" t="s">
        <v>3129</v>
      </c>
      <c r="C1540" s="21" t="s">
        <v>268</v>
      </c>
      <c r="D1540" s="22" t="s">
        <v>1034</v>
      </c>
      <c r="E1540" s="23">
        <v>1.5</v>
      </c>
      <c r="F1540" s="24">
        <v>0</v>
      </c>
      <c r="G1540" s="11">
        <v>1</v>
      </c>
      <c r="H1540" s="25" t="s">
        <v>17</v>
      </c>
      <c r="I1540" s="19">
        <v>2</v>
      </c>
      <c r="J1540" s="31">
        <v>1.5</v>
      </c>
      <c r="K1540" s="32">
        <v>5</v>
      </c>
      <c r="L1540" s="32">
        <v>5</v>
      </c>
      <c r="M1540" s="32">
        <v>5</v>
      </c>
      <c r="N1540" s="32">
        <v>5</v>
      </c>
      <c r="O1540" s="32">
        <v>5</v>
      </c>
      <c r="P1540" s="32">
        <v>5</v>
      </c>
      <c r="Q1540" s="32">
        <v>3</v>
      </c>
      <c r="R1540" s="32">
        <v>2</v>
      </c>
      <c r="S1540" s="32">
        <v>2</v>
      </c>
      <c r="AL1540" s="52" t="s">
        <v>335</v>
      </c>
      <c r="AM1540" t="s">
        <v>3130</v>
      </c>
      <c r="AN1540">
        <v>0</v>
      </c>
      <c r="AO1540">
        <v>999</v>
      </c>
      <c r="AQ1540">
        <v>5</v>
      </c>
      <c r="AS1540" s="52" t="s">
        <v>163</v>
      </c>
    </row>
    <row r="1541" spans="2:45">
      <c r="B1541" s="28" t="s">
        <v>3131</v>
      </c>
      <c r="C1541" s="21" t="s">
        <v>268</v>
      </c>
      <c r="D1541" s="22" t="s">
        <v>1400</v>
      </c>
      <c r="E1541" s="23">
        <v>1.5</v>
      </c>
      <c r="F1541" s="24">
        <v>0</v>
      </c>
      <c r="G1541" s="11">
        <v>1</v>
      </c>
      <c r="H1541" s="25" t="s">
        <v>17</v>
      </c>
      <c r="I1541" s="19">
        <v>2</v>
      </c>
      <c r="J1541" s="31">
        <v>1.5</v>
      </c>
      <c r="K1541" s="32">
        <v>5</v>
      </c>
      <c r="L1541" s="32">
        <v>5</v>
      </c>
      <c r="M1541" s="32">
        <v>5</v>
      </c>
      <c r="N1541" s="32">
        <v>5</v>
      </c>
      <c r="O1541" s="32">
        <v>5</v>
      </c>
      <c r="P1541" s="32">
        <v>5</v>
      </c>
      <c r="Q1541" s="32">
        <v>3</v>
      </c>
      <c r="R1541" s="32">
        <v>2</v>
      </c>
      <c r="S1541" s="32">
        <v>2</v>
      </c>
      <c r="AL1541" s="52" t="s">
        <v>335</v>
      </c>
      <c r="AM1541" t="s">
        <v>3132</v>
      </c>
      <c r="AN1541">
        <v>0</v>
      </c>
      <c r="AO1541">
        <v>999</v>
      </c>
      <c r="AQ1541">
        <v>1</v>
      </c>
      <c r="AS1541" s="52" t="s">
        <v>163</v>
      </c>
    </row>
    <row r="1542" spans="2:45">
      <c r="B1542" s="28" t="s">
        <v>3133</v>
      </c>
      <c r="C1542" s="21" t="s">
        <v>268</v>
      </c>
      <c r="D1542" s="22" t="s">
        <v>3134</v>
      </c>
      <c r="E1542" s="23">
        <v>0.52</v>
      </c>
      <c r="F1542" s="24">
        <v>0</v>
      </c>
      <c r="G1542" s="11">
        <v>0</v>
      </c>
      <c r="H1542" s="25" t="s">
        <v>17</v>
      </c>
      <c r="I1542" s="19">
        <v>1</v>
      </c>
      <c r="J1542" s="31">
        <v>0.4</v>
      </c>
      <c r="K1542" s="32">
        <v>5</v>
      </c>
      <c r="L1542" s="32">
        <v>5</v>
      </c>
      <c r="M1542" s="32">
        <v>5</v>
      </c>
      <c r="N1542" s="32">
        <v>5</v>
      </c>
      <c r="O1542" s="32">
        <v>5</v>
      </c>
      <c r="P1542" s="32">
        <v>5</v>
      </c>
      <c r="Q1542" s="32">
        <v>3</v>
      </c>
      <c r="R1542" s="32">
        <v>2</v>
      </c>
      <c r="S1542" s="32">
        <v>2</v>
      </c>
      <c r="AL1542" s="52" t="s">
        <v>335</v>
      </c>
      <c r="AM1542" t="s">
        <v>3135</v>
      </c>
      <c r="AN1542">
        <v>0</v>
      </c>
      <c r="AO1542">
        <v>999</v>
      </c>
      <c r="AQ1542">
        <v>1</v>
      </c>
      <c r="AS1542" s="52" t="s">
        <v>163</v>
      </c>
    </row>
    <row r="1543" spans="2:45">
      <c r="B1543" s="28" t="s">
        <v>3136</v>
      </c>
      <c r="C1543" s="21" t="s">
        <v>268</v>
      </c>
      <c r="D1543" s="22" t="s">
        <v>996</v>
      </c>
      <c r="E1543" s="23">
        <v>0.52</v>
      </c>
      <c r="F1543" s="24">
        <v>0</v>
      </c>
      <c r="G1543" s="11">
        <v>0</v>
      </c>
      <c r="H1543" s="25" t="s">
        <v>17</v>
      </c>
      <c r="I1543" s="19">
        <v>1</v>
      </c>
      <c r="J1543" s="31">
        <v>0.4</v>
      </c>
      <c r="K1543" s="32">
        <v>5</v>
      </c>
      <c r="L1543" s="32">
        <v>5</v>
      </c>
      <c r="M1543" s="32">
        <v>5</v>
      </c>
      <c r="N1543" s="32">
        <v>5</v>
      </c>
      <c r="O1543" s="32">
        <v>5</v>
      </c>
      <c r="P1543" s="32">
        <v>5</v>
      </c>
      <c r="Q1543" s="32">
        <v>3</v>
      </c>
      <c r="R1543" s="32">
        <v>2</v>
      </c>
      <c r="S1543" s="32">
        <v>2</v>
      </c>
      <c r="AL1543" s="52" t="s">
        <v>335</v>
      </c>
      <c r="AM1543" t="s">
        <v>3137</v>
      </c>
      <c r="AN1543">
        <v>0</v>
      </c>
      <c r="AO1543">
        <v>999</v>
      </c>
      <c r="AQ1543">
        <v>1</v>
      </c>
      <c r="AS1543" s="52" t="s">
        <v>163</v>
      </c>
    </row>
    <row r="1544" spans="2:45">
      <c r="B1544" s="28" t="s">
        <v>3138</v>
      </c>
      <c r="C1544" s="21" t="s">
        <v>268</v>
      </c>
      <c r="D1544" s="22" t="s">
        <v>2967</v>
      </c>
      <c r="E1544" s="23">
        <v>0.52</v>
      </c>
      <c r="F1544" s="24">
        <v>0</v>
      </c>
      <c r="G1544" s="11">
        <v>0</v>
      </c>
      <c r="H1544" s="25" t="s">
        <v>17</v>
      </c>
      <c r="I1544" s="19">
        <v>1</v>
      </c>
      <c r="J1544" s="31">
        <v>0.4</v>
      </c>
      <c r="K1544" s="32">
        <v>5</v>
      </c>
      <c r="L1544" s="32">
        <v>5</v>
      </c>
      <c r="M1544" s="32">
        <v>5</v>
      </c>
      <c r="N1544" s="32">
        <v>5</v>
      </c>
      <c r="O1544" s="32">
        <v>5</v>
      </c>
      <c r="P1544" s="32">
        <v>5</v>
      </c>
      <c r="Q1544" s="32">
        <v>3</v>
      </c>
      <c r="R1544" s="32">
        <v>2</v>
      </c>
      <c r="S1544" s="32">
        <v>2</v>
      </c>
      <c r="AL1544" s="52" t="s">
        <v>335</v>
      </c>
      <c r="AM1544" t="s">
        <v>2932</v>
      </c>
      <c r="AN1544">
        <v>0</v>
      </c>
      <c r="AO1544">
        <v>999</v>
      </c>
      <c r="AQ1544">
        <v>1</v>
      </c>
      <c r="AS1544" s="52" t="s">
        <v>163</v>
      </c>
    </row>
    <row r="1545" spans="2:45">
      <c r="B1545" s="28" t="s">
        <v>3139</v>
      </c>
      <c r="C1545" s="21" t="s">
        <v>268</v>
      </c>
      <c r="D1545" s="22" t="s">
        <v>3140</v>
      </c>
      <c r="E1545" s="23">
        <v>0.52</v>
      </c>
      <c r="F1545" s="24">
        <v>0</v>
      </c>
      <c r="G1545" s="11">
        <v>0</v>
      </c>
      <c r="H1545" s="25" t="s">
        <v>17</v>
      </c>
      <c r="I1545" s="19">
        <v>1</v>
      </c>
      <c r="J1545" s="31">
        <v>0.4</v>
      </c>
      <c r="K1545" s="32">
        <v>5</v>
      </c>
      <c r="L1545" s="32">
        <v>5</v>
      </c>
      <c r="M1545" s="32">
        <v>5</v>
      </c>
      <c r="N1545" s="32">
        <v>5</v>
      </c>
      <c r="O1545" s="32">
        <v>5</v>
      </c>
      <c r="P1545" s="32">
        <v>5</v>
      </c>
      <c r="Q1545" s="32">
        <v>3</v>
      </c>
      <c r="R1545" s="32">
        <v>2</v>
      </c>
      <c r="S1545" s="32">
        <v>2</v>
      </c>
      <c r="AL1545" s="52" t="s">
        <v>335</v>
      </c>
      <c r="AM1545" t="s">
        <v>3141</v>
      </c>
      <c r="AN1545">
        <v>0</v>
      </c>
      <c r="AO1545">
        <v>999</v>
      </c>
      <c r="AQ1545">
        <v>1</v>
      </c>
      <c r="AS1545" s="52" t="s">
        <v>163</v>
      </c>
    </row>
    <row r="1546" spans="2:45">
      <c r="B1546" s="28" t="s">
        <v>3142</v>
      </c>
      <c r="C1546" s="21" t="s">
        <v>268</v>
      </c>
      <c r="D1546" s="22" t="s">
        <v>3143</v>
      </c>
      <c r="E1546" s="23">
        <v>0.52</v>
      </c>
      <c r="F1546" s="24">
        <v>0</v>
      </c>
      <c r="G1546" s="11">
        <v>0</v>
      </c>
      <c r="H1546" s="25" t="s">
        <v>17</v>
      </c>
      <c r="I1546" s="19">
        <v>1</v>
      </c>
      <c r="J1546" s="31">
        <v>0.4</v>
      </c>
      <c r="K1546" s="32">
        <v>5</v>
      </c>
      <c r="L1546" s="32">
        <v>5</v>
      </c>
      <c r="M1546" s="32">
        <v>5</v>
      </c>
      <c r="N1546" s="32">
        <v>5</v>
      </c>
      <c r="O1546" s="32">
        <v>5</v>
      </c>
      <c r="P1546" s="32">
        <v>5</v>
      </c>
      <c r="Q1546" s="32">
        <v>3</v>
      </c>
      <c r="R1546" s="32">
        <v>2</v>
      </c>
      <c r="S1546" s="32">
        <v>2</v>
      </c>
      <c r="AL1546" s="52" t="s">
        <v>335</v>
      </c>
      <c r="AM1546" t="s">
        <v>3144</v>
      </c>
      <c r="AN1546">
        <v>0</v>
      </c>
      <c r="AO1546">
        <v>999</v>
      </c>
      <c r="AQ1546">
        <v>1</v>
      </c>
      <c r="AS1546" s="52" t="s">
        <v>163</v>
      </c>
    </row>
    <row r="1547" spans="2:45">
      <c r="B1547" s="28" t="s">
        <v>3145</v>
      </c>
      <c r="C1547" s="21" t="s">
        <v>268</v>
      </c>
      <c r="D1547" s="22" t="s">
        <v>314</v>
      </c>
      <c r="E1547" s="23">
        <v>1.5</v>
      </c>
      <c r="F1547" s="24">
        <v>0</v>
      </c>
      <c r="G1547" s="11">
        <v>1</v>
      </c>
      <c r="H1547" s="25" t="s">
        <v>17</v>
      </c>
      <c r="I1547" s="19">
        <v>2</v>
      </c>
      <c r="J1547" s="31">
        <v>1.5</v>
      </c>
      <c r="K1547" s="32">
        <v>5</v>
      </c>
      <c r="L1547" s="32">
        <v>5</v>
      </c>
      <c r="M1547" s="32">
        <v>5</v>
      </c>
      <c r="N1547" s="32">
        <v>5</v>
      </c>
      <c r="O1547" s="32">
        <v>5</v>
      </c>
      <c r="P1547" s="32">
        <v>5</v>
      </c>
      <c r="Q1547" s="32">
        <v>3</v>
      </c>
      <c r="R1547" s="32">
        <v>2</v>
      </c>
      <c r="S1547" s="32">
        <v>2</v>
      </c>
      <c r="AL1547" s="52" t="s">
        <v>335</v>
      </c>
      <c r="AM1547" t="s">
        <v>3146</v>
      </c>
      <c r="AN1547">
        <v>0</v>
      </c>
      <c r="AO1547">
        <v>999</v>
      </c>
      <c r="AQ1547">
        <v>1</v>
      </c>
      <c r="AS1547" s="52" t="s">
        <v>163</v>
      </c>
    </row>
    <row r="1548" spans="2:45">
      <c r="B1548" s="28" t="s">
        <v>3147</v>
      </c>
      <c r="C1548" s="21" t="s">
        <v>268</v>
      </c>
      <c r="D1548" s="22" t="s">
        <v>1072</v>
      </c>
      <c r="E1548" s="23">
        <v>0.52</v>
      </c>
      <c r="F1548" s="24">
        <v>0</v>
      </c>
      <c r="G1548" s="11">
        <v>0</v>
      </c>
      <c r="H1548" s="25" t="s">
        <v>17</v>
      </c>
      <c r="I1548" s="19">
        <v>1</v>
      </c>
      <c r="J1548" s="31">
        <v>0.4</v>
      </c>
      <c r="K1548" s="32">
        <v>5</v>
      </c>
      <c r="L1548" s="32">
        <v>5</v>
      </c>
      <c r="M1548" s="32">
        <v>5</v>
      </c>
      <c r="N1548" s="32">
        <v>5</v>
      </c>
      <c r="O1548" s="32">
        <v>5</v>
      </c>
      <c r="P1548" s="32">
        <v>5</v>
      </c>
      <c r="Q1548" s="32">
        <v>3</v>
      </c>
      <c r="R1548" s="32">
        <v>2</v>
      </c>
      <c r="S1548" s="32">
        <v>2</v>
      </c>
      <c r="AL1548" s="52" t="s">
        <v>335</v>
      </c>
      <c r="AM1548" t="s">
        <v>261</v>
      </c>
      <c r="AN1548">
        <v>0</v>
      </c>
      <c r="AO1548">
        <v>999</v>
      </c>
      <c r="AQ1548">
        <v>5</v>
      </c>
      <c r="AS1548" s="52" t="s">
        <v>163</v>
      </c>
    </row>
    <row r="1549" spans="2:45">
      <c r="B1549" s="28" t="s">
        <v>3148</v>
      </c>
      <c r="C1549" s="21" t="s">
        <v>268</v>
      </c>
      <c r="D1549" s="22" t="s">
        <v>318</v>
      </c>
      <c r="E1549" s="23">
        <v>0.52</v>
      </c>
      <c r="F1549" s="24">
        <v>0</v>
      </c>
      <c r="G1549" s="11">
        <v>0</v>
      </c>
      <c r="H1549" s="25" t="s">
        <v>17</v>
      </c>
      <c r="I1549" s="19">
        <v>1</v>
      </c>
      <c r="J1549" s="31">
        <v>0.4</v>
      </c>
      <c r="K1549" s="32">
        <v>5</v>
      </c>
      <c r="L1549" s="32">
        <v>5</v>
      </c>
      <c r="M1549" s="32">
        <v>5</v>
      </c>
      <c r="N1549" s="32">
        <v>5</v>
      </c>
      <c r="O1549" s="32">
        <v>5</v>
      </c>
      <c r="P1549" s="32">
        <v>5</v>
      </c>
      <c r="Q1549" s="32">
        <v>3</v>
      </c>
      <c r="R1549" s="32">
        <v>2</v>
      </c>
      <c r="S1549" s="32">
        <v>2</v>
      </c>
      <c r="AL1549" s="52" t="s">
        <v>335</v>
      </c>
      <c r="AM1549" t="s">
        <v>921</v>
      </c>
      <c r="AN1549">
        <v>0</v>
      </c>
      <c r="AO1549">
        <v>999</v>
      </c>
      <c r="AQ1549">
        <v>1</v>
      </c>
      <c r="AS1549" s="52" t="s">
        <v>163</v>
      </c>
    </row>
    <row r="1550" spans="2:45">
      <c r="B1550" s="28" t="s">
        <v>3149</v>
      </c>
      <c r="C1550" s="21" t="s">
        <v>268</v>
      </c>
      <c r="D1550" s="22" t="s">
        <v>3150</v>
      </c>
      <c r="E1550" s="23">
        <v>0.52</v>
      </c>
      <c r="F1550" s="24">
        <v>0</v>
      </c>
      <c r="G1550" s="11">
        <v>0</v>
      </c>
      <c r="H1550" s="25" t="s">
        <v>17</v>
      </c>
      <c r="I1550" s="19">
        <v>1</v>
      </c>
      <c r="J1550" s="31">
        <v>0.4</v>
      </c>
      <c r="K1550" s="32">
        <v>5</v>
      </c>
      <c r="L1550" s="32">
        <v>5</v>
      </c>
      <c r="M1550" s="32">
        <v>5</v>
      </c>
      <c r="N1550" s="32">
        <v>5</v>
      </c>
      <c r="O1550" s="32">
        <v>5</v>
      </c>
      <c r="P1550" s="32">
        <v>5</v>
      </c>
      <c r="Q1550" s="32">
        <v>3</v>
      </c>
      <c r="R1550" s="32">
        <v>2</v>
      </c>
      <c r="S1550" s="32">
        <v>2</v>
      </c>
      <c r="AL1550" s="52" t="s">
        <v>335</v>
      </c>
      <c r="AM1550" t="s">
        <v>3151</v>
      </c>
      <c r="AN1550">
        <v>0</v>
      </c>
      <c r="AO1550">
        <v>999</v>
      </c>
      <c r="AQ1550">
        <v>1</v>
      </c>
      <c r="AS1550" s="52" t="s">
        <v>163</v>
      </c>
    </row>
    <row r="1551" spans="2:45">
      <c r="B1551" s="28" t="s">
        <v>3152</v>
      </c>
      <c r="C1551" s="21" t="s">
        <v>268</v>
      </c>
      <c r="D1551" s="22" t="s">
        <v>1085</v>
      </c>
      <c r="E1551" s="23">
        <v>0.52</v>
      </c>
      <c r="F1551" s="24">
        <v>0</v>
      </c>
      <c r="G1551" s="11">
        <v>0</v>
      </c>
      <c r="H1551" s="25" t="s">
        <v>17</v>
      </c>
      <c r="I1551" s="19">
        <v>1</v>
      </c>
      <c r="J1551" s="31">
        <v>0.4</v>
      </c>
      <c r="K1551" s="32">
        <v>5</v>
      </c>
      <c r="L1551" s="32">
        <v>5</v>
      </c>
      <c r="M1551" s="32">
        <v>5</v>
      </c>
      <c r="N1551" s="32">
        <v>5</v>
      </c>
      <c r="O1551" s="32">
        <v>5</v>
      </c>
      <c r="P1551" s="32">
        <v>5</v>
      </c>
      <c r="Q1551" s="32">
        <v>3</v>
      </c>
      <c r="R1551" s="32">
        <v>2</v>
      </c>
      <c r="S1551" s="32">
        <v>2</v>
      </c>
      <c r="AL1551" s="52" t="s">
        <v>335</v>
      </c>
      <c r="AM1551" t="s">
        <v>3153</v>
      </c>
      <c r="AN1551">
        <v>0</v>
      </c>
      <c r="AO1551">
        <v>999</v>
      </c>
      <c r="AQ1551">
        <v>1</v>
      </c>
      <c r="AS1551" s="52" t="s">
        <v>163</v>
      </c>
    </row>
    <row r="1552" spans="2:45">
      <c r="B1552" s="28" t="s">
        <v>3154</v>
      </c>
      <c r="C1552" s="21" t="s">
        <v>268</v>
      </c>
      <c r="D1552" s="22" t="s">
        <v>3155</v>
      </c>
      <c r="E1552" s="23">
        <v>0.52</v>
      </c>
      <c r="F1552" s="24">
        <v>0</v>
      </c>
      <c r="G1552" s="11">
        <v>0</v>
      </c>
      <c r="H1552" s="25" t="s">
        <v>17</v>
      </c>
      <c r="I1552" s="19">
        <v>1</v>
      </c>
      <c r="J1552" s="31">
        <v>0.4</v>
      </c>
      <c r="K1552" s="32">
        <v>5</v>
      </c>
      <c r="L1552" s="32">
        <v>5</v>
      </c>
      <c r="M1552" s="32">
        <v>5</v>
      </c>
      <c r="N1552" s="32">
        <v>5</v>
      </c>
      <c r="O1552" s="32">
        <v>5</v>
      </c>
      <c r="P1552" s="32">
        <v>5</v>
      </c>
      <c r="Q1552" s="32">
        <v>3</v>
      </c>
      <c r="R1552" s="32">
        <v>2</v>
      </c>
      <c r="S1552" s="32">
        <v>2</v>
      </c>
      <c r="AL1552" s="52" t="s">
        <v>335</v>
      </c>
      <c r="AM1552" t="s">
        <v>484</v>
      </c>
      <c r="AN1552">
        <v>0</v>
      </c>
      <c r="AO1552">
        <v>999</v>
      </c>
      <c r="AQ1552">
        <v>1</v>
      </c>
      <c r="AS1552" s="52" t="s">
        <v>163</v>
      </c>
    </row>
    <row r="1553" spans="2:45">
      <c r="B1553" s="28" t="s">
        <v>3156</v>
      </c>
      <c r="C1553" s="21" t="s">
        <v>268</v>
      </c>
      <c r="D1553" s="22" t="s">
        <v>326</v>
      </c>
      <c r="E1553" s="23">
        <v>0.52</v>
      </c>
      <c r="F1553" s="24">
        <v>0</v>
      </c>
      <c r="G1553" s="11">
        <v>0</v>
      </c>
      <c r="H1553" s="25" t="s">
        <v>17</v>
      </c>
      <c r="I1553" s="19">
        <v>1</v>
      </c>
      <c r="J1553" s="31">
        <v>0.4</v>
      </c>
      <c r="K1553" s="32">
        <v>5</v>
      </c>
      <c r="L1553" s="32">
        <v>5</v>
      </c>
      <c r="M1553" s="32">
        <v>5</v>
      </c>
      <c r="N1553" s="32">
        <v>5</v>
      </c>
      <c r="O1553" s="32">
        <v>5</v>
      </c>
      <c r="P1553" s="32">
        <v>5</v>
      </c>
      <c r="Q1553" s="32">
        <v>3</v>
      </c>
      <c r="R1553" s="32">
        <v>2</v>
      </c>
      <c r="S1553" s="32">
        <v>2</v>
      </c>
      <c r="AL1553" s="52" t="s">
        <v>335</v>
      </c>
      <c r="AM1553" t="s">
        <v>3157</v>
      </c>
      <c r="AN1553">
        <v>0</v>
      </c>
      <c r="AO1553">
        <v>999</v>
      </c>
      <c r="AQ1553">
        <v>5</v>
      </c>
      <c r="AS1553" s="52" t="s">
        <v>163</v>
      </c>
    </row>
    <row r="1554" spans="2:45">
      <c r="B1554" s="28" t="s">
        <v>3158</v>
      </c>
      <c r="C1554" s="21" t="s">
        <v>268</v>
      </c>
      <c r="D1554" s="22" t="s">
        <v>410</v>
      </c>
      <c r="E1554" s="23">
        <v>0.52</v>
      </c>
      <c r="F1554" s="24">
        <v>0</v>
      </c>
      <c r="G1554" s="11">
        <v>0</v>
      </c>
      <c r="H1554" s="25" t="s">
        <v>17</v>
      </c>
      <c r="I1554" s="19">
        <v>1</v>
      </c>
      <c r="J1554" s="31">
        <v>0.4</v>
      </c>
      <c r="K1554" s="32">
        <v>5</v>
      </c>
      <c r="L1554" s="32">
        <v>5</v>
      </c>
      <c r="M1554" s="32">
        <v>5</v>
      </c>
      <c r="N1554" s="32">
        <v>5</v>
      </c>
      <c r="O1554" s="32">
        <v>5</v>
      </c>
      <c r="P1554" s="32">
        <v>5</v>
      </c>
      <c r="Q1554" s="32">
        <v>3</v>
      </c>
      <c r="R1554" s="32">
        <v>2</v>
      </c>
      <c r="S1554" s="32">
        <v>2</v>
      </c>
      <c r="AL1554" s="52" t="s">
        <v>335</v>
      </c>
      <c r="AM1554" t="s">
        <v>3159</v>
      </c>
      <c r="AN1554">
        <v>0</v>
      </c>
      <c r="AO1554">
        <v>999</v>
      </c>
      <c r="AQ1554">
        <v>1</v>
      </c>
      <c r="AS1554" s="52" t="s">
        <v>163</v>
      </c>
    </row>
    <row r="1555" spans="2:45">
      <c r="B1555" s="28" t="s">
        <v>3160</v>
      </c>
      <c r="C1555" s="21" t="s">
        <v>268</v>
      </c>
      <c r="D1555" s="22" t="s">
        <v>414</v>
      </c>
      <c r="E1555" s="23">
        <v>0.52</v>
      </c>
      <c r="F1555" s="24">
        <v>0</v>
      </c>
      <c r="G1555" s="11">
        <v>0</v>
      </c>
      <c r="H1555" s="25" t="s">
        <v>17</v>
      </c>
      <c r="I1555" s="19">
        <v>1</v>
      </c>
      <c r="J1555" s="31">
        <v>0.4</v>
      </c>
      <c r="K1555" s="32">
        <v>5</v>
      </c>
      <c r="L1555" s="32">
        <v>5</v>
      </c>
      <c r="M1555" s="32">
        <v>5</v>
      </c>
      <c r="N1555" s="32">
        <v>5</v>
      </c>
      <c r="O1555" s="32">
        <v>5</v>
      </c>
      <c r="P1555" s="32">
        <v>5</v>
      </c>
      <c r="Q1555" s="32">
        <v>3</v>
      </c>
      <c r="R1555" s="32">
        <v>2</v>
      </c>
      <c r="S1555" s="32">
        <v>2</v>
      </c>
      <c r="AL1555" s="52" t="s">
        <v>335</v>
      </c>
      <c r="AM1555" t="s">
        <v>3161</v>
      </c>
      <c r="AN1555">
        <v>0</v>
      </c>
      <c r="AO1555">
        <v>999</v>
      </c>
      <c r="AQ1555">
        <v>1</v>
      </c>
      <c r="AS1555" s="52" t="s">
        <v>163</v>
      </c>
    </row>
    <row r="1556" spans="2:45">
      <c r="B1556" s="28" t="s">
        <v>3162</v>
      </c>
      <c r="C1556" s="21" t="s">
        <v>268</v>
      </c>
      <c r="D1556" s="22" t="s">
        <v>329</v>
      </c>
      <c r="E1556" s="23">
        <v>0.52</v>
      </c>
      <c r="F1556" s="24">
        <v>0</v>
      </c>
      <c r="G1556" s="11">
        <v>0</v>
      </c>
      <c r="H1556" s="25" t="s">
        <v>17</v>
      </c>
      <c r="I1556" s="19">
        <v>1</v>
      </c>
      <c r="J1556" s="31">
        <v>0.4</v>
      </c>
      <c r="K1556" s="32">
        <v>5</v>
      </c>
      <c r="L1556" s="32">
        <v>5</v>
      </c>
      <c r="M1556" s="32">
        <v>5</v>
      </c>
      <c r="N1556" s="32">
        <v>5</v>
      </c>
      <c r="O1556" s="32">
        <v>5</v>
      </c>
      <c r="P1556" s="32">
        <v>5</v>
      </c>
      <c r="Q1556" s="32">
        <v>3</v>
      </c>
      <c r="R1556" s="32">
        <v>2</v>
      </c>
      <c r="S1556" s="32">
        <v>2</v>
      </c>
      <c r="AL1556" s="52" t="s">
        <v>335</v>
      </c>
      <c r="AM1556" t="s">
        <v>3163</v>
      </c>
      <c r="AN1556">
        <v>0</v>
      </c>
      <c r="AO1556">
        <v>999</v>
      </c>
      <c r="AQ1556">
        <v>1</v>
      </c>
      <c r="AS1556" s="52" t="s">
        <v>163</v>
      </c>
    </row>
    <row r="1557" spans="2:45">
      <c r="B1557" s="28" t="s">
        <v>3164</v>
      </c>
      <c r="C1557" s="21" t="s">
        <v>268</v>
      </c>
      <c r="D1557" s="22" t="s">
        <v>3165</v>
      </c>
      <c r="E1557" s="23">
        <v>0.52</v>
      </c>
      <c r="F1557" s="24">
        <v>0</v>
      </c>
      <c r="G1557" s="11">
        <v>0</v>
      </c>
      <c r="H1557" s="25" t="s">
        <v>17</v>
      </c>
      <c r="I1557" s="19">
        <v>1</v>
      </c>
      <c r="J1557" s="31">
        <v>0.4</v>
      </c>
      <c r="K1557" s="32">
        <v>5</v>
      </c>
      <c r="L1557" s="32">
        <v>5</v>
      </c>
      <c r="M1557" s="32">
        <v>5</v>
      </c>
      <c r="N1557" s="32">
        <v>5</v>
      </c>
      <c r="O1557" s="32">
        <v>5</v>
      </c>
      <c r="P1557" s="32">
        <v>5</v>
      </c>
      <c r="Q1557" s="32">
        <v>3</v>
      </c>
      <c r="R1557" s="32">
        <v>2</v>
      </c>
      <c r="S1557" s="32">
        <v>2</v>
      </c>
      <c r="AL1557" s="52" t="s">
        <v>335</v>
      </c>
      <c r="AM1557" t="s">
        <v>969</v>
      </c>
      <c r="AN1557">
        <v>0</v>
      </c>
      <c r="AO1557">
        <v>999</v>
      </c>
      <c r="AQ1557">
        <v>1</v>
      </c>
      <c r="AS1557" s="52" t="s">
        <v>163</v>
      </c>
    </row>
    <row r="1558" spans="2:45">
      <c r="B1558" s="28" t="s">
        <v>3166</v>
      </c>
      <c r="C1558" s="21" t="s">
        <v>268</v>
      </c>
      <c r="D1558" s="22" t="s">
        <v>332</v>
      </c>
      <c r="E1558" s="23">
        <v>0.52</v>
      </c>
      <c r="F1558" s="24">
        <v>0</v>
      </c>
      <c r="G1558" s="11">
        <v>0</v>
      </c>
      <c r="H1558" s="25" t="s">
        <v>17</v>
      </c>
      <c r="I1558" s="19">
        <v>1</v>
      </c>
      <c r="J1558" s="31">
        <v>0.4</v>
      </c>
      <c r="K1558" s="32">
        <v>5</v>
      </c>
      <c r="L1558" s="32">
        <v>5</v>
      </c>
      <c r="M1558" s="32">
        <v>5</v>
      </c>
      <c r="N1558" s="32">
        <v>5</v>
      </c>
      <c r="O1558" s="32">
        <v>5</v>
      </c>
      <c r="P1558" s="32">
        <v>5</v>
      </c>
      <c r="Q1558" s="32">
        <v>3</v>
      </c>
      <c r="R1558" s="32">
        <v>2</v>
      </c>
      <c r="S1558" s="32">
        <v>2</v>
      </c>
      <c r="AL1558" s="52" t="s">
        <v>335</v>
      </c>
      <c r="AM1558" t="s">
        <v>3167</v>
      </c>
      <c r="AN1558">
        <v>0</v>
      </c>
      <c r="AO1558">
        <v>999</v>
      </c>
      <c r="AQ1558">
        <v>1</v>
      </c>
      <c r="AS1558" s="52" t="s">
        <v>163</v>
      </c>
    </row>
    <row r="1559" spans="2:45">
      <c r="B1559" s="28" t="s">
        <v>3168</v>
      </c>
      <c r="C1559" s="21" t="s">
        <v>268</v>
      </c>
      <c r="D1559" s="22" t="s">
        <v>3169</v>
      </c>
      <c r="E1559" s="23">
        <v>0.52</v>
      </c>
      <c r="F1559" s="24">
        <v>0</v>
      </c>
      <c r="G1559" s="11">
        <v>0</v>
      </c>
      <c r="H1559" s="25" t="s">
        <v>17</v>
      </c>
      <c r="I1559" s="19">
        <v>1</v>
      </c>
      <c r="J1559" s="31">
        <v>0.4</v>
      </c>
      <c r="K1559" s="32">
        <v>5</v>
      </c>
      <c r="L1559" s="32">
        <v>5</v>
      </c>
      <c r="M1559" s="32">
        <v>5</v>
      </c>
      <c r="N1559" s="32">
        <v>5</v>
      </c>
      <c r="O1559" s="32">
        <v>5</v>
      </c>
      <c r="P1559" s="32">
        <v>5</v>
      </c>
      <c r="Q1559" s="32">
        <v>3</v>
      </c>
      <c r="R1559" s="32">
        <v>2</v>
      </c>
      <c r="S1559" s="32">
        <v>2</v>
      </c>
      <c r="AL1559" s="52" t="s">
        <v>335</v>
      </c>
      <c r="AM1559" t="s">
        <v>3170</v>
      </c>
      <c r="AN1559">
        <v>0</v>
      </c>
      <c r="AO1559">
        <v>999</v>
      </c>
      <c r="AQ1559">
        <v>1</v>
      </c>
      <c r="AS1559" s="52" t="s">
        <v>163</v>
      </c>
    </row>
    <row r="1560" spans="2:45">
      <c r="B1560" s="28" t="s">
        <v>3171</v>
      </c>
      <c r="C1560" s="21" t="s">
        <v>268</v>
      </c>
      <c r="D1560" s="22" t="s">
        <v>336</v>
      </c>
      <c r="E1560" s="23">
        <v>0.52</v>
      </c>
      <c r="F1560" s="24">
        <v>0</v>
      </c>
      <c r="G1560" s="11">
        <v>0</v>
      </c>
      <c r="H1560" s="25" t="s">
        <v>17</v>
      </c>
      <c r="I1560" s="19">
        <v>1</v>
      </c>
      <c r="J1560" s="31">
        <v>0.4</v>
      </c>
      <c r="K1560" s="32">
        <v>5</v>
      </c>
      <c r="L1560" s="32">
        <v>5</v>
      </c>
      <c r="M1560" s="32">
        <v>5</v>
      </c>
      <c r="N1560" s="32">
        <v>5</v>
      </c>
      <c r="O1560" s="32">
        <v>5</v>
      </c>
      <c r="P1560" s="32">
        <v>5</v>
      </c>
      <c r="Q1560" s="32">
        <v>3</v>
      </c>
      <c r="R1560" s="32">
        <v>2</v>
      </c>
      <c r="S1560" s="32">
        <v>2</v>
      </c>
      <c r="AL1560" s="52" t="s">
        <v>335</v>
      </c>
      <c r="AM1560" t="s">
        <v>1360</v>
      </c>
      <c r="AN1560">
        <v>0</v>
      </c>
      <c r="AO1560">
        <v>999</v>
      </c>
      <c r="AQ1560">
        <v>1</v>
      </c>
      <c r="AS1560" s="52" t="s">
        <v>163</v>
      </c>
    </row>
    <row r="1561" spans="2:45">
      <c r="B1561" s="28" t="s">
        <v>3172</v>
      </c>
      <c r="C1561" s="21" t="s">
        <v>268</v>
      </c>
      <c r="D1561" s="22" t="s">
        <v>425</v>
      </c>
      <c r="E1561" s="23">
        <v>0.52</v>
      </c>
      <c r="F1561" s="24">
        <v>0</v>
      </c>
      <c r="G1561" s="11">
        <v>0</v>
      </c>
      <c r="H1561" s="25" t="s">
        <v>17</v>
      </c>
      <c r="I1561" s="19">
        <v>1</v>
      </c>
      <c r="J1561" s="31">
        <v>0.4</v>
      </c>
      <c r="K1561" s="32">
        <v>5</v>
      </c>
      <c r="L1561" s="32">
        <v>5</v>
      </c>
      <c r="M1561" s="32">
        <v>5</v>
      </c>
      <c r="N1561" s="32">
        <v>5</v>
      </c>
      <c r="O1561" s="32">
        <v>5</v>
      </c>
      <c r="P1561" s="32">
        <v>5</v>
      </c>
      <c r="Q1561" s="32">
        <v>3</v>
      </c>
      <c r="R1561" s="32">
        <v>2</v>
      </c>
      <c r="S1561" s="32">
        <v>2</v>
      </c>
      <c r="AL1561" s="52" t="s">
        <v>335</v>
      </c>
      <c r="AM1561" t="s">
        <v>496</v>
      </c>
      <c r="AN1561">
        <v>0</v>
      </c>
      <c r="AO1561">
        <v>999</v>
      </c>
      <c r="AQ1561">
        <v>1</v>
      </c>
      <c r="AS1561" s="52" t="s">
        <v>163</v>
      </c>
    </row>
    <row r="1562" spans="2:45">
      <c r="B1562" s="28" t="s">
        <v>3173</v>
      </c>
      <c r="C1562" s="21" t="s">
        <v>268</v>
      </c>
      <c r="D1562" s="22" t="s">
        <v>352</v>
      </c>
      <c r="E1562" s="23">
        <v>0.52</v>
      </c>
      <c r="F1562" s="24">
        <v>0</v>
      </c>
      <c r="G1562" s="11">
        <v>0</v>
      </c>
      <c r="H1562" s="25" t="s">
        <v>17</v>
      </c>
      <c r="I1562" s="19">
        <v>1</v>
      </c>
      <c r="J1562" s="31">
        <v>0.4</v>
      </c>
      <c r="K1562" s="32">
        <v>5</v>
      </c>
      <c r="L1562" s="32">
        <v>5</v>
      </c>
      <c r="M1562" s="32">
        <v>5</v>
      </c>
      <c r="N1562" s="32">
        <v>5</v>
      </c>
      <c r="O1562" s="32">
        <v>5</v>
      </c>
      <c r="P1562" s="32">
        <v>5</v>
      </c>
      <c r="Q1562" s="32">
        <v>3</v>
      </c>
      <c r="R1562" s="32">
        <v>2</v>
      </c>
      <c r="S1562" s="32">
        <v>2</v>
      </c>
      <c r="AL1562" s="52" t="s">
        <v>335</v>
      </c>
      <c r="AM1562" t="s">
        <v>1365</v>
      </c>
      <c r="AN1562">
        <v>0</v>
      </c>
      <c r="AO1562">
        <v>999</v>
      </c>
      <c r="AQ1562">
        <v>5</v>
      </c>
      <c r="AS1562" s="52" t="s">
        <v>163</v>
      </c>
    </row>
    <row r="1563" spans="2:45">
      <c r="B1563" s="28" t="s">
        <v>3174</v>
      </c>
      <c r="C1563" s="21" t="s">
        <v>268</v>
      </c>
      <c r="D1563" s="22" t="s">
        <v>356</v>
      </c>
      <c r="E1563" s="23">
        <v>0.52</v>
      </c>
      <c r="F1563" s="24">
        <v>0</v>
      </c>
      <c r="G1563" s="11">
        <v>0</v>
      </c>
      <c r="H1563" s="25" t="s">
        <v>17</v>
      </c>
      <c r="I1563" s="19">
        <v>1</v>
      </c>
      <c r="J1563" s="31">
        <v>0.4</v>
      </c>
      <c r="K1563" s="32">
        <v>5</v>
      </c>
      <c r="L1563" s="32">
        <v>5</v>
      </c>
      <c r="M1563" s="32">
        <v>5</v>
      </c>
      <c r="N1563" s="32">
        <v>5</v>
      </c>
      <c r="O1563" s="32">
        <v>5</v>
      </c>
      <c r="P1563" s="32">
        <v>5</v>
      </c>
      <c r="Q1563" s="32">
        <v>3</v>
      </c>
      <c r="R1563" s="32">
        <v>2</v>
      </c>
      <c r="S1563" s="32">
        <v>2</v>
      </c>
      <c r="AL1563" s="52" t="s">
        <v>335</v>
      </c>
      <c r="AM1563" t="s">
        <v>3175</v>
      </c>
      <c r="AN1563">
        <v>0</v>
      </c>
      <c r="AO1563">
        <v>999</v>
      </c>
      <c r="AQ1563">
        <v>1</v>
      </c>
      <c r="AS1563" s="52" t="s">
        <v>163</v>
      </c>
    </row>
    <row r="1564" spans="2:45">
      <c r="B1564" s="28" t="s">
        <v>3176</v>
      </c>
      <c r="C1564" s="21" t="s">
        <v>268</v>
      </c>
      <c r="D1564" s="22" t="s">
        <v>438</v>
      </c>
      <c r="E1564" s="23">
        <v>0.52</v>
      </c>
      <c r="F1564" s="24">
        <v>0</v>
      </c>
      <c r="G1564" s="11">
        <v>0</v>
      </c>
      <c r="H1564" s="25" t="s">
        <v>17</v>
      </c>
      <c r="I1564" s="19">
        <v>1</v>
      </c>
      <c r="J1564" s="31">
        <v>0.4</v>
      </c>
      <c r="K1564" s="32">
        <v>5</v>
      </c>
      <c r="L1564" s="32">
        <v>5</v>
      </c>
      <c r="M1564" s="32">
        <v>5</v>
      </c>
      <c r="N1564" s="32">
        <v>5</v>
      </c>
      <c r="O1564" s="32">
        <v>5</v>
      </c>
      <c r="P1564" s="32">
        <v>5</v>
      </c>
      <c r="Q1564" s="32">
        <v>3</v>
      </c>
      <c r="R1564" s="32">
        <v>2</v>
      </c>
      <c r="S1564" s="32">
        <v>2</v>
      </c>
      <c r="AL1564" s="52" t="s">
        <v>335</v>
      </c>
      <c r="AM1564" t="s">
        <v>3177</v>
      </c>
      <c r="AN1564">
        <v>0</v>
      </c>
      <c r="AO1564">
        <v>999</v>
      </c>
      <c r="AQ1564">
        <v>1</v>
      </c>
      <c r="AS1564" s="52" t="s">
        <v>163</v>
      </c>
    </row>
    <row r="1565" spans="2:45">
      <c r="B1565" s="28" t="s">
        <v>3178</v>
      </c>
      <c r="C1565" s="21" t="s">
        <v>268</v>
      </c>
      <c r="D1565" s="22" t="s">
        <v>366</v>
      </c>
      <c r="E1565" s="23">
        <v>0.52</v>
      </c>
      <c r="F1565" s="24">
        <v>0</v>
      </c>
      <c r="G1565" s="11">
        <v>0</v>
      </c>
      <c r="H1565" s="25" t="s">
        <v>17</v>
      </c>
      <c r="I1565" s="19">
        <v>1</v>
      </c>
      <c r="J1565" s="31">
        <v>0.4</v>
      </c>
      <c r="K1565" s="32">
        <v>5</v>
      </c>
      <c r="L1565" s="32">
        <v>5</v>
      </c>
      <c r="M1565" s="32">
        <v>5</v>
      </c>
      <c r="N1565" s="32">
        <v>5</v>
      </c>
      <c r="O1565" s="32">
        <v>5</v>
      </c>
      <c r="P1565" s="32">
        <v>5</v>
      </c>
      <c r="Q1565" s="32">
        <v>3</v>
      </c>
      <c r="R1565" s="32">
        <v>2</v>
      </c>
      <c r="S1565" s="32">
        <v>2</v>
      </c>
      <c r="AL1565" s="52" t="s">
        <v>335</v>
      </c>
      <c r="AM1565" t="s">
        <v>975</v>
      </c>
      <c r="AN1565">
        <v>0</v>
      </c>
      <c r="AO1565">
        <v>999</v>
      </c>
      <c r="AQ1565">
        <v>1</v>
      </c>
      <c r="AS1565" s="52" t="s">
        <v>163</v>
      </c>
    </row>
    <row r="1566" spans="2:45">
      <c r="B1566" s="28" t="s">
        <v>3179</v>
      </c>
      <c r="C1566" s="21" t="s">
        <v>268</v>
      </c>
      <c r="D1566" s="22" t="s">
        <v>369</v>
      </c>
      <c r="E1566" s="23">
        <v>0.52</v>
      </c>
      <c r="F1566" s="24">
        <v>0</v>
      </c>
      <c r="G1566" s="11">
        <v>0</v>
      </c>
      <c r="H1566" s="25" t="s">
        <v>17</v>
      </c>
      <c r="I1566" s="19">
        <v>1</v>
      </c>
      <c r="J1566" s="31">
        <v>0.4</v>
      </c>
      <c r="K1566" s="32">
        <v>5</v>
      </c>
      <c r="L1566" s="32">
        <v>5</v>
      </c>
      <c r="M1566" s="32">
        <v>5</v>
      </c>
      <c r="N1566" s="32">
        <v>5</v>
      </c>
      <c r="O1566" s="32">
        <v>5</v>
      </c>
      <c r="P1566" s="32">
        <v>5</v>
      </c>
      <c r="Q1566" s="32">
        <v>3</v>
      </c>
      <c r="R1566" s="32">
        <v>2</v>
      </c>
      <c r="S1566" s="32">
        <v>2</v>
      </c>
      <c r="AL1566" s="52" t="s">
        <v>335</v>
      </c>
      <c r="AM1566" t="s">
        <v>380</v>
      </c>
      <c r="AN1566">
        <v>0</v>
      </c>
      <c r="AO1566">
        <v>999</v>
      </c>
      <c r="AQ1566">
        <v>1</v>
      </c>
      <c r="AS1566" s="52" t="s">
        <v>163</v>
      </c>
    </row>
    <row r="1567" spans="2:45">
      <c r="B1567" s="28" t="s">
        <v>3180</v>
      </c>
      <c r="C1567" s="21" t="s">
        <v>268</v>
      </c>
      <c r="D1567" s="22" t="s">
        <v>3181</v>
      </c>
      <c r="E1567" s="23">
        <v>0.52</v>
      </c>
      <c r="F1567" s="24">
        <v>0</v>
      </c>
      <c r="G1567" s="11">
        <v>0</v>
      </c>
      <c r="H1567" s="25" t="s">
        <v>17</v>
      </c>
      <c r="I1567" s="19">
        <v>1</v>
      </c>
      <c r="J1567" s="31">
        <v>0.4</v>
      </c>
      <c r="K1567" s="32">
        <v>5</v>
      </c>
      <c r="L1567" s="32">
        <v>5</v>
      </c>
      <c r="M1567" s="32">
        <v>5</v>
      </c>
      <c r="N1567" s="32">
        <v>5</v>
      </c>
      <c r="O1567" s="32">
        <v>5</v>
      </c>
      <c r="P1567" s="32">
        <v>5</v>
      </c>
      <c r="Q1567" s="32">
        <v>3</v>
      </c>
      <c r="R1567" s="32">
        <v>2</v>
      </c>
      <c r="S1567" s="32">
        <v>2</v>
      </c>
      <c r="AL1567" s="52" t="s">
        <v>335</v>
      </c>
      <c r="AM1567" t="s">
        <v>3182</v>
      </c>
      <c r="AN1567">
        <v>0</v>
      </c>
      <c r="AO1567">
        <v>999</v>
      </c>
      <c r="AQ1567">
        <v>1</v>
      </c>
      <c r="AS1567" s="52" t="s">
        <v>163</v>
      </c>
    </row>
    <row r="1568" spans="2:45">
      <c r="B1568" s="28" t="s">
        <v>3183</v>
      </c>
      <c r="C1568" s="21" t="s">
        <v>268</v>
      </c>
      <c r="D1568" s="22" t="s">
        <v>375</v>
      </c>
      <c r="E1568" s="23">
        <v>0.52</v>
      </c>
      <c r="F1568" s="24">
        <v>0</v>
      </c>
      <c r="G1568" s="11">
        <v>0</v>
      </c>
      <c r="H1568" s="25" t="s">
        <v>17</v>
      </c>
      <c r="I1568" s="19">
        <v>1</v>
      </c>
      <c r="J1568" s="31">
        <v>0.4</v>
      </c>
      <c r="K1568" s="32">
        <v>5</v>
      </c>
      <c r="L1568" s="32">
        <v>5</v>
      </c>
      <c r="M1568" s="32">
        <v>5</v>
      </c>
      <c r="N1568" s="32">
        <v>5</v>
      </c>
      <c r="O1568" s="32">
        <v>5</v>
      </c>
      <c r="P1568" s="32">
        <v>5</v>
      </c>
      <c r="Q1568" s="32">
        <v>3</v>
      </c>
      <c r="R1568" s="32">
        <v>2</v>
      </c>
      <c r="S1568" s="32">
        <v>2</v>
      </c>
      <c r="AL1568" s="52" t="s">
        <v>335</v>
      </c>
      <c r="AM1568" t="s">
        <v>983</v>
      </c>
      <c r="AN1568">
        <v>0</v>
      </c>
      <c r="AO1568">
        <v>999</v>
      </c>
      <c r="AQ1568">
        <v>1</v>
      </c>
      <c r="AS1568" s="52" t="s">
        <v>163</v>
      </c>
    </row>
    <row r="1569" spans="2:45">
      <c r="B1569" s="28" t="s">
        <v>3184</v>
      </c>
      <c r="C1569" s="21" t="s">
        <v>268</v>
      </c>
      <c r="D1569" s="22" t="s">
        <v>3185</v>
      </c>
      <c r="E1569" s="23">
        <v>0.52</v>
      </c>
      <c r="F1569" s="24">
        <v>0</v>
      </c>
      <c r="G1569" s="11">
        <v>0</v>
      </c>
      <c r="H1569" s="25" t="s">
        <v>17</v>
      </c>
      <c r="I1569" s="19">
        <v>1</v>
      </c>
      <c r="J1569" s="31">
        <v>0.4</v>
      </c>
      <c r="K1569" s="32">
        <v>5</v>
      </c>
      <c r="L1569" s="32">
        <v>5</v>
      </c>
      <c r="M1569" s="32">
        <v>5</v>
      </c>
      <c r="N1569" s="32">
        <v>5</v>
      </c>
      <c r="O1569" s="32">
        <v>5</v>
      </c>
      <c r="P1569" s="32">
        <v>5</v>
      </c>
      <c r="Q1569" s="32">
        <v>3</v>
      </c>
      <c r="R1569" s="32">
        <v>2</v>
      </c>
      <c r="S1569" s="32">
        <v>2</v>
      </c>
      <c r="AL1569" s="52" t="s">
        <v>335</v>
      </c>
      <c r="AM1569" t="s">
        <v>3186</v>
      </c>
      <c r="AN1569">
        <v>0</v>
      </c>
      <c r="AO1569">
        <v>999</v>
      </c>
      <c r="AQ1569">
        <v>1</v>
      </c>
      <c r="AS1569" s="52" t="s">
        <v>163</v>
      </c>
    </row>
    <row r="1570" spans="2:45">
      <c r="B1570" s="28" t="s">
        <v>3187</v>
      </c>
      <c r="C1570" s="21" t="s">
        <v>268</v>
      </c>
      <c r="D1570" s="22" t="s">
        <v>3188</v>
      </c>
      <c r="E1570" s="23">
        <v>0.52</v>
      </c>
      <c r="F1570" s="24">
        <v>0</v>
      </c>
      <c r="G1570" s="11">
        <v>0</v>
      </c>
      <c r="H1570" s="25" t="s">
        <v>17</v>
      </c>
      <c r="I1570" s="19">
        <v>1</v>
      </c>
      <c r="J1570" s="31">
        <v>0.4</v>
      </c>
      <c r="K1570" s="32">
        <v>5</v>
      </c>
      <c r="L1570" s="32">
        <v>5</v>
      </c>
      <c r="M1570" s="32">
        <v>5</v>
      </c>
      <c r="N1570" s="32">
        <v>5</v>
      </c>
      <c r="O1570" s="32">
        <v>5</v>
      </c>
      <c r="P1570" s="32">
        <v>5</v>
      </c>
      <c r="Q1570" s="32">
        <v>3</v>
      </c>
      <c r="R1570" s="32">
        <v>2</v>
      </c>
      <c r="S1570" s="32">
        <v>2</v>
      </c>
      <c r="AL1570" s="52" t="s">
        <v>335</v>
      </c>
      <c r="AM1570" t="s">
        <v>3189</v>
      </c>
      <c r="AN1570">
        <v>21</v>
      </c>
      <c r="AO1570">
        <v>999</v>
      </c>
      <c r="AQ1570">
        <v>1</v>
      </c>
      <c r="AS1570" s="52" t="s">
        <v>163</v>
      </c>
    </row>
    <row r="1571" spans="2:45">
      <c r="B1571" s="28" t="s">
        <v>3190</v>
      </c>
      <c r="C1571" s="21" t="s">
        <v>268</v>
      </c>
      <c r="D1571" s="22" t="s">
        <v>3191</v>
      </c>
      <c r="E1571" s="23">
        <v>0.52</v>
      </c>
      <c r="F1571" s="24">
        <v>0</v>
      </c>
      <c r="G1571" s="11">
        <v>0</v>
      </c>
      <c r="H1571" s="25" t="s">
        <v>17</v>
      </c>
      <c r="I1571" s="19">
        <v>1</v>
      </c>
      <c r="J1571" s="31">
        <v>0.4</v>
      </c>
      <c r="K1571" s="32">
        <v>5</v>
      </c>
      <c r="L1571" s="32">
        <v>5</v>
      </c>
      <c r="M1571" s="32">
        <v>5</v>
      </c>
      <c r="N1571" s="32">
        <v>5</v>
      </c>
      <c r="O1571" s="32">
        <v>5</v>
      </c>
      <c r="P1571" s="32">
        <v>5</v>
      </c>
      <c r="Q1571" s="32">
        <v>3</v>
      </c>
      <c r="R1571" s="32">
        <v>2</v>
      </c>
      <c r="S1571" s="32">
        <v>2</v>
      </c>
      <c r="AL1571" s="52" t="s">
        <v>335</v>
      </c>
      <c r="AM1571" t="s">
        <v>276</v>
      </c>
      <c r="AN1571">
        <v>0</v>
      </c>
      <c r="AO1571">
        <v>999</v>
      </c>
      <c r="AQ1571">
        <v>1</v>
      </c>
      <c r="AS1571" s="52" t="s">
        <v>163</v>
      </c>
    </row>
    <row r="1572" spans="2:45">
      <c r="B1572" s="28" t="s">
        <v>3192</v>
      </c>
      <c r="C1572" s="21" t="s">
        <v>268</v>
      </c>
      <c r="D1572" s="22" t="s">
        <v>3193</v>
      </c>
      <c r="E1572" s="23">
        <v>1.5</v>
      </c>
      <c r="F1572" s="24">
        <v>0</v>
      </c>
      <c r="G1572" s="11">
        <v>2</v>
      </c>
      <c r="H1572" s="25" t="s">
        <v>17</v>
      </c>
      <c r="I1572" s="19">
        <v>2</v>
      </c>
      <c r="J1572" s="31">
        <v>1.5</v>
      </c>
      <c r="K1572" s="32">
        <v>5</v>
      </c>
      <c r="L1572" s="32">
        <v>5</v>
      </c>
      <c r="M1572" s="32">
        <v>5</v>
      </c>
      <c r="N1572" s="32">
        <v>5</v>
      </c>
      <c r="O1572" s="32">
        <v>5</v>
      </c>
      <c r="P1572" s="32">
        <v>5</v>
      </c>
      <c r="Q1572" s="32">
        <v>3</v>
      </c>
      <c r="R1572" s="32">
        <v>2</v>
      </c>
      <c r="S1572" s="32">
        <v>2</v>
      </c>
      <c r="AL1572" s="52" t="s">
        <v>335</v>
      </c>
      <c r="AM1572" t="s">
        <v>3194</v>
      </c>
      <c r="AN1572">
        <v>0</v>
      </c>
      <c r="AO1572">
        <v>999</v>
      </c>
      <c r="AQ1572">
        <v>1</v>
      </c>
      <c r="AS1572" s="52" t="s">
        <v>163</v>
      </c>
    </row>
    <row r="1573" spans="2:45">
      <c r="B1573" s="28" t="s">
        <v>3195</v>
      </c>
      <c r="C1573" s="21" t="s">
        <v>268</v>
      </c>
      <c r="D1573" s="22" t="s">
        <v>381</v>
      </c>
      <c r="E1573" s="23">
        <v>0.52</v>
      </c>
      <c r="F1573" s="24">
        <v>0</v>
      </c>
      <c r="G1573" s="11">
        <v>0</v>
      </c>
      <c r="H1573" s="25" t="s">
        <v>17</v>
      </c>
      <c r="I1573" s="19">
        <v>1</v>
      </c>
      <c r="J1573" s="31">
        <v>0.4</v>
      </c>
      <c r="K1573" s="32">
        <v>5</v>
      </c>
      <c r="L1573" s="32">
        <v>5</v>
      </c>
      <c r="M1573" s="32">
        <v>5</v>
      </c>
      <c r="N1573" s="32">
        <v>5</v>
      </c>
      <c r="O1573" s="32">
        <v>5</v>
      </c>
      <c r="P1573" s="32">
        <v>5</v>
      </c>
      <c r="Q1573" s="32">
        <v>3</v>
      </c>
      <c r="R1573" s="32">
        <v>2</v>
      </c>
      <c r="S1573" s="32">
        <v>2</v>
      </c>
      <c r="AL1573" s="52" t="s">
        <v>335</v>
      </c>
      <c r="AM1573" t="s">
        <v>3196</v>
      </c>
      <c r="AN1573">
        <v>0</v>
      </c>
      <c r="AO1573">
        <v>999</v>
      </c>
      <c r="AQ1573">
        <v>1</v>
      </c>
      <c r="AS1573" s="52" t="s">
        <v>163</v>
      </c>
    </row>
    <row r="1574" spans="2:45">
      <c r="B1574" s="28" t="s">
        <v>3197</v>
      </c>
      <c r="C1574" s="21" t="s">
        <v>268</v>
      </c>
      <c r="D1574" s="22" t="s">
        <v>386</v>
      </c>
      <c r="E1574" s="23">
        <v>0.52</v>
      </c>
      <c r="F1574" s="24">
        <v>0</v>
      </c>
      <c r="G1574" s="11">
        <v>0</v>
      </c>
      <c r="H1574" s="25" t="s">
        <v>17</v>
      </c>
      <c r="I1574" s="19">
        <v>1</v>
      </c>
      <c r="J1574" s="31">
        <v>0.4</v>
      </c>
      <c r="K1574" s="32">
        <v>5</v>
      </c>
      <c r="L1574" s="32">
        <v>5</v>
      </c>
      <c r="M1574" s="32">
        <v>5</v>
      </c>
      <c r="N1574" s="32">
        <v>5</v>
      </c>
      <c r="O1574" s="32">
        <v>5</v>
      </c>
      <c r="P1574" s="32">
        <v>5</v>
      </c>
      <c r="Q1574" s="32">
        <v>3</v>
      </c>
      <c r="R1574" s="32">
        <v>2</v>
      </c>
      <c r="S1574" s="32">
        <v>2</v>
      </c>
      <c r="AL1574" s="52" t="s">
        <v>335</v>
      </c>
      <c r="AM1574" t="s">
        <v>3198</v>
      </c>
      <c r="AN1574">
        <v>0</v>
      </c>
      <c r="AO1574">
        <v>999</v>
      </c>
      <c r="AQ1574">
        <v>1</v>
      </c>
      <c r="AS1574" s="52" t="s">
        <v>163</v>
      </c>
    </row>
    <row r="1575" spans="2:45">
      <c r="B1575" s="28" t="s">
        <v>3199</v>
      </c>
      <c r="C1575" s="21" t="s">
        <v>268</v>
      </c>
      <c r="D1575" s="22" t="s">
        <v>2672</v>
      </c>
      <c r="E1575" s="23">
        <v>0.52</v>
      </c>
      <c r="F1575" s="24">
        <v>0</v>
      </c>
      <c r="G1575" s="11">
        <v>0</v>
      </c>
      <c r="H1575" s="25" t="s">
        <v>17</v>
      </c>
      <c r="I1575" s="19">
        <v>1</v>
      </c>
      <c r="J1575" s="31">
        <v>0.4</v>
      </c>
      <c r="K1575" s="32">
        <v>5</v>
      </c>
      <c r="L1575" s="32">
        <v>5</v>
      </c>
      <c r="M1575" s="32">
        <v>5</v>
      </c>
      <c r="N1575" s="32">
        <v>5</v>
      </c>
      <c r="O1575" s="32">
        <v>5</v>
      </c>
      <c r="P1575" s="32">
        <v>5</v>
      </c>
      <c r="Q1575" s="32">
        <v>3</v>
      </c>
      <c r="R1575" s="32">
        <v>2</v>
      </c>
      <c r="S1575" s="32">
        <v>2</v>
      </c>
      <c r="AL1575" s="52" t="s">
        <v>335</v>
      </c>
      <c r="AM1575" t="s">
        <v>3200</v>
      </c>
      <c r="AN1575">
        <v>21</v>
      </c>
      <c r="AO1575">
        <v>999</v>
      </c>
      <c r="AQ1575">
        <v>1</v>
      </c>
      <c r="AS1575" s="52" t="s">
        <v>163</v>
      </c>
    </row>
    <row r="1576" spans="2:45">
      <c r="B1576" s="28" t="s">
        <v>3201</v>
      </c>
      <c r="C1576" s="21" t="s">
        <v>268</v>
      </c>
      <c r="D1576" s="22" t="s">
        <v>3202</v>
      </c>
      <c r="E1576" s="23">
        <v>0.52</v>
      </c>
      <c r="F1576" s="24">
        <v>0</v>
      </c>
      <c r="G1576" s="11">
        <v>0</v>
      </c>
      <c r="H1576" s="25" t="s">
        <v>17</v>
      </c>
      <c r="I1576" s="19">
        <v>1</v>
      </c>
      <c r="J1576" s="31">
        <v>0.4</v>
      </c>
      <c r="K1576" s="32">
        <v>5</v>
      </c>
      <c r="L1576" s="32">
        <v>5</v>
      </c>
      <c r="M1576" s="32">
        <v>5</v>
      </c>
      <c r="N1576" s="32">
        <v>5</v>
      </c>
      <c r="O1576" s="32">
        <v>5</v>
      </c>
      <c r="P1576" s="32">
        <v>5</v>
      </c>
      <c r="Q1576" s="32">
        <v>3</v>
      </c>
      <c r="R1576" s="32">
        <v>2</v>
      </c>
      <c r="S1576" s="32">
        <v>2</v>
      </c>
      <c r="AL1576" s="52" t="s">
        <v>335</v>
      </c>
      <c r="AM1576" t="s">
        <v>3203</v>
      </c>
      <c r="AN1576">
        <v>0</v>
      </c>
      <c r="AO1576">
        <v>999</v>
      </c>
      <c r="AQ1576">
        <v>1</v>
      </c>
      <c r="AS1576" s="52" t="s">
        <v>163</v>
      </c>
    </row>
    <row r="1577" spans="2:45">
      <c r="B1577" s="28" t="s">
        <v>3204</v>
      </c>
      <c r="C1577" s="21" t="s">
        <v>268</v>
      </c>
      <c r="D1577" s="22" t="s">
        <v>1178</v>
      </c>
      <c r="E1577" s="23">
        <v>0.52</v>
      </c>
      <c r="F1577" s="24">
        <v>0</v>
      </c>
      <c r="G1577" s="11">
        <v>0</v>
      </c>
      <c r="H1577" s="25" t="s">
        <v>17</v>
      </c>
      <c r="I1577" s="19">
        <v>1</v>
      </c>
      <c r="J1577" s="31">
        <v>0.4</v>
      </c>
      <c r="K1577" s="32">
        <v>5</v>
      </c>
      <c r="L1577" s="32">
        <v>5</v>
      </c>
      <c r="M1577" s="32">
        <v>5</v>
      </c>
      <c r="N1577" s="32">
        <v>5</v>
      </c>
      <c r="O1577" s="32">
        <v>5</v>
      </c>
      <c r="P1577" s="32">
        <v>5</v>
      </c>
      <c r="Q1577" s="32">
        <v>3</v>
      </c>
      <c r="R1577" s="32">
        <v>2</v>
      </c>
      <c r="S1577" s="32">
        <v>2</v>
      </c>
      <c r="AL1577" s="52" t="s">
        <v>335</v>
      </c>
      <c r="AM1577" t="s">
        <v>3205</v>
      </c>
      <c r="AN1577">
        <v>0</v>
      </c>
      <c r="AO1577">
        <v>999</v>
      </c>
      <c r="AQ1577">
        <v>1</v>
      </c>
      <c r="AS1577" s="52" t="s">
        <v>163</v>
      </c>
    </row>
    <row r="1578" spans="2:45">
      <c r="B1578" s="28" t="s">
        <v>3206</v>
      </c>
      <c r="C1578" s="21" t="s">
        <v>268</v>
      </c>
      <c r="D1578" s="22" t="s">
        <v>3207</v>
      </c>
      <c r="E1578" s="23">
        <v>0.52</v>
      </c>
      <c r="F1578" s="24">
        <v>0</v>
      </c>
      <c r="G1578" s="11">
        <v>0</v>
      </c>
      <c r="H1578" s="25" t="s">
        <v>17</v>
      </c>
      <c r="I1578" s="19">
        <v>1</v>
      </c>
      <c r="J1578" s="31">
        <v>0.4</v>
      </c>
      <c r="K1578" s="32">
        <v>5</v>
      </c>
      <c r="L1578" s="32">
        <v>5</v>
      </c>
      <c r="M1578" s="32">
        <v>5</v>
      </c>
      <c r="N1578" s="32">
        <v>5</v>
      </c>
      <c r="O1578" s="32">
        <v>5</v>
      </c>
      <c r="P1578" s="32">
        <v>5</v>
      </c>
      <c r="Q1578" s="32">
        <v>3</v>
      </c>
      <c r="R1578" s="32">
        <v>2</v>
      </c>
      <c r="S1578" s="32">
        <v>2</v>
      </c>
      <c r="AL1578" s="52" t="s">
        <v>335</v>
      </c>
      <c r="AM1578" t="s">
        <v>3208</v>
      </c>
      <c r="AN1578">
        <v>0</v>
      </c>
      <c r="AO1578">
        <v>999</v>
      </c>
      <c r="AQ1578">
        <v>1</v>
      </c>
      <c r="AS1578" s="52" t="s">
        <v>163</v>
      </c>
    </row>
    <row r="1579" spans="2:45">
      <c r="B1579" s="28" t="s">
        <v>3209</v>
      </c>
      <c r="C1579" s="21" t="s">
        <v>268</v>
      </c>
      <c r="D1579" s="22" t="s">
        <v>418</v>
      </c>
      <c r="E1579" s="23">
        <v>0.52</v>
      </c>
      <c r="F1579" s="24">
        <v>0</v>
      </c>
      <c r="G1579" s="11">
        <v>0</v>
      </c>
      <c r="H1579" s="25" t="s">
        <v>17</v>
      </c>
      <c r="I1579" s="19">
        <v>1</v>
      </c>
      <c r="J1579" s="31">
        <v>0.4</v>
      </c>
      <c r="K1579" s="32">
        <v>5</v>
      </c>
      <c r="L1579" s="32">
        <v>5</v>
      </c>
      <c r="M1579" s="32">
        <v>5</v>
      </c>
      <c r="N1579" s="32">
        <v>5</v>
      </c>
      <c r="O1579" s="32">
        <v>5</v>
      </c>
      <c r="P1579" s="32">
        <v>5</v>
      </c>
      <c r="Q1579" s="32">
        <v>3</v>
      </c>
      <c r="R1579" s="32">
        <v>2</v>
      </c>
      <c r="S1579" s="32">
        <v>2</v>
      </c>
      <c r="AL1579" s="52" t="s">
        <v>335</v>
      </c>
      <c r="AM1579" t="s">
        <v>3210</v>
      </c>
      <c r="AN1579">
        <v>21</v>
      </c>
      <c r="AO1579">
        <v>999</v>
      </c>
      <c r="AQ1579">
        <v>1</v>
      </c>
      <c r="AS1579" s="52" t="s">
        <v>163</v>
      </c>
    </row>
    <row r="1580" spans="2:45">
      <c r="B1580" s="28" t="s">
        <v>3211</v>
      </c>
      <c r="C1580" s="21" t="s">
        <v>268</v>
      </c>
      <c r="D1580" s="22" t="s">
        <v>3212</v>
      </c>
      <c r="E1580" s="23">
        <v>0.52</v>
      </c>
      <c r="F1580" s="24">
        <v>0</v>
      </c>
      <c r="G1580" s="11">
        <v>0</v>
      </c>
      <c r="H1580" s="25" t="s">
        <v>17</v>
      </c>
      <c r="I1580" s="19">
        <v>1</v>
      </c>
      <c r="J1580" s="31">
        <v>0.4</v>
      </c>
      <c r="K1580" s="32">
        <v>5</v>
      </c>
      <c r="L1580" s="32">
        <v>5</v>
      </c>
      <c r="M1580" s="32">
        <v>5</v>
      </c>
      <c r="N1580" s="32">
        <v>5</v>
      </c>
      <c r="O1580" s="32">
        <v>5</v>
      </c>
      <c r="P1580" s="32">
        <v>5</v>
      </c>
      <c r="Q1580" s="32">
        <v>3</v>
      </c>
      <c r="R1580" s="32">
        <v>2</v>
      </c>
      <c r="S1580" s="32">
        <v>2</v>
      </c>
      <c r="AL1580" s="52" t="s">
        <v>335</v>
      </c>
      <c r="AM1580" t="s">
        <v>3213</v>
      </c>
      <c r="AN1580">
        <v>0</v>
      </c>
      <c r="AO1580">
        <v>999</v>
      </c>
      <c r="AQ1580">
        <v>1</v>
      </c>
      <c r="AS1580" s="52" t="s">
        <v>163</v>
      </c>
    </row>
    <row r="1581" spans="2:45">
      <c r="B1581" s="28" t="s">
        <v>3214</v>
      </c>
      <c r="C1581" s="21" t="s">
        <v>268</v>
      </c>
      <c r="D1581" s="22" t="s">
        <v>1761</v>
      </c>
      <c r="E1581" s="23">
        <v>0.52</v>
      </c>
      <c r="F1581" s="24">
        <v>0</v>
      </c>
      <c r="G1581" s="11">
        <v>0</v>
      </c>
      <c r="H1581" s="25" t="s">
        <v>17</v>
      </c>
      <c r="I1581" s="19">
        <v>1</v>
      </c>
      <c r="J1581" s="31">
        <v>0.4</v>
      </c>
      <c r="K1581" s="32">
        <v>5</v>
      </c>
      <c r="L1581" s="32">
        <v>5</v>
      </c>
      <c r="M1581" s="32">
        <v>5</v>
      </c>
      <c r="N1581" s="32">
        <v>5</v>
      </c>
      <c r="O1581" s="32">
        <v>5</v>
      </c>
      <c r="P1581" s="32">
        <v>5</v>
      </c>
      <c r="Q1581" s="32">
        <v>3</v>
      </c>
      <c r="R1581" s="32">
        <v>2</v>
      </c>
      <c r="S1581" s="32">
        <v>2</v>
      </c>
      <c r="AL1581" s="52" t="s">
        <v>335</v>
      </c>
      <c r="AM1581" t="s">
        <v>1384</v>
      </c>
      <c r="AN1581">
        <v>0</v>
      </c>
      <c r="AO1581">
        <v>999</v>
      </c>
      <c r="AQ1581">
        <v>1</v>
      </c>
      <c r="AS1581" s="52" t="s">
        <v>163</v>
      </c>
    </row>
    <row r="1582" spans="2:45">
      <c r="B1582" s="28" t="s">
        <v>3215</v>
      </c>
      <c r="C1582" s="21" t="s">
        <v>268</v>
      </c>
      <c r="D1582" s="22" t="s">
        <v>1509</v>
      </c>
      <c r="E1582" s="23">
        <v>0.52</v>
      </c>
      <c r="F1582" s="24">
        <v>0</v>
      </c>
      <c r="G1582" s="11">
        <v>0</v>
      </c>
      <c r="H1582" s="25" t="s">
        <v>17</v>
      </c>
      <c r="I1582" s="19">
        <v>1</v>
      </c>
      <c r="J1582" s="31">
        <v>0.4</v>
      </c>
      <c r="K1582" s="32">
        <v>5</v>
      </c>
      <c r="L1582" s="32">
        <v>5</v>
      </c>
      <c r="M1582" s="32">
        <v>5</v>
      </c>
      <c r="N1582" s="32">
        <v>5</v>
      </c>
      <c r="O1582" s="32">
        <v>5</v>
      </c>
      <c r="P1582" s="32">
        <v>5</v>
      </c>
      <c r="Q1582" s="32">
        <v>3</v>
      </c>
      <c r="R1582" s="32">
        <v>2</v>
      </c>
      <c r="S1582" s="32">
        <v>2</v>
      </c>
      <c r="AL1582" s="52" t="s">
        <v>335</v>
      </c>
      <c r="AM1582" t="s">
        <v>1643</v>
      </c>
      <c r="AN1582">
        <v>0</v>
      </c>
      <c r="AO1582">
        <v>999</v>
      </c>
      <c r="AQ1582">
        <v>5</v>
      </c>
      <c r="AS1582" s="52" t="s">
        <v>163</v>
      </c>
    </row>
    <row r="1583" spans="2:45">
      <c r="B1583" s="28" t="s">
        <v>3216</v>
      </c>
      <c r="C1583" s="21" t="s">
        <v>268</v>
      </c>
      <c r="D1583" s="22" t="s">
        <v>431</v>
      </c>
      <c r="E1583" s="23">
        <v>1.5</v>
      </c>
      <c r="F1583" s="24">
        <v>0</v>
      </c>
      <c r="G1583" s="11">
        <v>2</v>
      </c>
      <c r="H1583" s="25" t="s">
        <v>17</v>
      </c>
      <c r="I1583" s="19">
        <v>2</v>
      </c>
      <c r="J1583" s="31">
        <v>1.5</v>
      </c>
      <c r="K1583" s="32">
        <v>5</v>
      </c>
      <c r="L1583" s="32">
        <v>5</v>
      </c>
      <c r="M1583" s="32">
        <v>5</v>
      </c>
      <c r="N1583" s="32">
        <v>5</v>
      </c>
      <c r="O1583" s="32">
        <v>5</v>
      </c>
      <c r="P1583" s="32">
        <v>5</v>
      </c>
      <c r="Q1583" s="32">
        <v>3</v>
      </c>
      <c r="R1583" s="32">
        <v>2</v>
      </c>
      <c r="S1583" s="32">
        <v>2</v>
      </c>
      <c r="AL1583" s="52" t="s">
        <v>335</v>
      </c>
      <c r="AM1583" t="s">
        <v>3217</v>
      </c>
      <c r="AN1583">
        <v>0</v>
      </c>
      <c r="AO1583">
        <v>999</v>
      </c>
      <c r="AQ1583">
        <v>1</v>
      </c>
      <c r="AS1583" s="52" t="s">
        <v>163</v>
      </c>
    </row>
    <row r="1584" spans="2:45">
      <c r="B1584" s="28" t="s">
        <v>3218</v>
      </c>
      <c r="C1584" s="21" t="s">
        <v>268</v>
      </c>
      <c r="D1584" s="22" t="s">
        <v>3219</v>
      </c>
      <c r="E1584" s="23">
        <v>0.52</v>
      </c>
      <c r="F1584" s="24">
        <v>0</v>
      </c>
      <c r="G1584" s="11">
        <v>0</v>
      </c>
      <c r="H1584" s="25" t="s">
        <v>17</v>
      </c>
      <c r="I1584" s="19">
        <v>1</v>
      </c>
      <c r="J1584" s="31">
        <v>0.4</v>
      </c>
      <c r="K1584" s="32">
        <v>5</v>
      </c>
      <c r="L1584" s="32">
        <v>5</v>
      </c>
      <c r="M1584" s="32">
        <v>5</v>
      </c>
      <c r="N1584" s="32">
        <v>5</v>
      </c>
      <c r="O1584" s="32">
        <v>5</v>
      </c>
      <c r="P1584" s="32">
        <v>5</v>
      </c>
      <c r="Q1584" s="32">
        <v>3</v>
      </c>
      <c r="R1584" s="32">
        <v>2</v>
      </c>
      <c r="S1584" s="32">
        <v>2</v>
      </c>
      <c r="AL1584" s="52" t="s">
        <v>335</v>
      </c>
      <c r="AM1584" t="s">
        <v>3220</v>
      </c>
      <c r="AN1584">
        <v>0</v>
      </c>
      <c r="AO1584">
        <v>999</v>
      </c>
      <c r="AQ1584">
        <v>1</v>
      </c>
      <c r="AS1584" s="52" t="s">
        <v>163</v>
      </c>
    </row>
    <row r="1585" spans="1:45">
      <c r="B1585" s="28" t="s">
        <v>3221</v>
      </c>
      <c r="C1585" s="21" t="s">
        <v>268</v>
      </c>
      <c r="D1585" s="22" t="s">
        <v>3222</v>
      </c>
      <c r="E1585" s="23">
        <v>0.52</v>
      </c>
      <c r="F1585" s="24">
        <v>0</v>
      </c>
      <c r="G1585" s="11">
        <v>0</v>
      </c>
      <c r="H1585" s="25" t="s">
        <v>17</v>
      </c>
      <c r="I1585" s="19">
        <v>1</v>
      </c>
      <c r="J1585" s="31">
        <v>0.4</v>
      </c>
      <c r="K1585" s="32">
        <v>5</v>
      </c>
      <c r="L1585" s="32">
        <v>5</v>
      </c>
      <c r="M1585" s="32">
        <v>5</v>
      </c>
      <c r="N1585" s="32">
        <v>5</v>
      </c>
      <c r="O1585" s="32">
        <v>5</v>
      </c>
      <c r="P1585" s="32">
        <v>5</v>
      </c>
      <c r="Q1585" s="32">
        <v>3</v>
      </c>
      <c r="R1585" s="32">
        <v>2</v>
      </c>
      <c r="S1585" s="32">
        <v>2</v>
      </c>
      <c r="AL1585" s="52" t="s">
        <v>335</v>
      </c>
      <c r="AM1585" t="s">
        <v>3223</v>
      </c>
      <c r="AN1585">
        <v>0</v>
      </c>
      <c r="AO1585">
        <v>999</v>
      </c>
      <c r="AQ1585">
        <v>1</v>
      </c>
      <c r="AS1585" s="52" t="s">
        <v>163</v>
      </c>
    </row>
    <row r="1586" spans="1:45">
      <c r="B1586" s="28" t="s">
        <v>3224</v>
      </c>
      <c r="C1586" s="21" t="s">
        <v>268</v>
      </c>
      <c r="D1586" s="22" t="s">
        <v>3225</v>
      </c>
      <c r="E1586" s="23">
        <v>0.52</v>
      </c>
      <c r="F1586" s="24">
        <v>0</v>
      </c>
      <c r="G1586" s="11">
        <v>0</v>
      </c>
      <c r="H1586" s="25" t="s">
        <v>17</v>
      </c>
      <c r="I1586" s="19">
        <v>1</v>
      </c>
      <c r="J1586" s="31">
        <v>0.4</v>
      </c>
      <c r="K1586" s="32">
        <v>5</v>
      </c>
      <c r="L1586" s="32">
        <v>5</v>
      </c>
      <c r="M1586" s="32">
        <v>5</v>
      </c>
      <c r="N1586" s="32">
        <v>5</v>
      </c>
      <c r="O1586" s="32">
        <v>5</v>
      </c>
      <c r="P1586" s="32">
        <v>5</v>
      </c>
      <c r="Q1586" s="32">
        <v>3</v>
      </c>
      <c r="R1586" s="32">
        <v>2</v>
      </c>
      <c r="S1586" s="32">
        <v>2</v>
      </c>
      <c r="AL1586" s="52" t="s">
        <v>335</v>
      </c>
      <c r="AM1586" t="s">
        <v>390</v>
      </c>
      <c r="AN1586">
        <v>0</v>
      </c>
      <c r="AO1586">
        <v>999</v>
      </c>
      <c r="AQ1586">
        <v>1</v>
      </c>
      <c r="AS1586" s="52" t="s">
        <v>163</v>
      </c>
    </row>
    <row r="1587" spans="1:45">
      <c r="B1587" s="28" t="s">
        <v>3226</v>
      </c>
      <c r="C1587" s="21" t="s">
        <v>268</v>
      </c>
      <c r="D1587" s="22" t="s">
        <v>3227</v>
      </c>
      <c r="E1587" s="23">
        <v>0.52</v>
      </c>
      <c r="F1587" s="24">
        <v>0</v>
      </c>
      <c r="G1587" s="11">
        <v>0</v>
      </c>
      <c r="H1587" s="25" t="s">
        <v>17</v>
      </c>
      <c r="I1587" s="19">
        <v>1</v>
      </c>
      <c r="J1587" s="31">
        <v>0.4</v>
      </c>
      <c r="K1587" s="32">
        <v>5</v>
      </c>
      <c r="L1587" s="32">
        <v>5</v>
      </c>
      <c r="M1587" s="32">
        <v>5</v>
      </c>
      <c r="N1587" s="32">
        <v>5</v>
      </c>
      <c r="O1587" s="32">
        <v>5</v>
      </c>
      <c r="P1587" s="32">
        <v>5</v>
      </c>
      <c r="Q1587" s="32">
        <v>3</v>
      </c>
      <c r="R1587" s="32">
        <v>2</v>
      </c>
      <c r="S1587" s="32">
        <v>2</v>
      </c>
      <c r="AL1587" s="52" t="s">
        <v>335</v>
      </c>
      <c r="AM1587" t="s">
        <v>1030</v>
      </c>
      <c r="AN1587">
        <v>0</v>
      </c>
      <c r="AO1587">
        <v>999</v>
      </c>
      <c r="AQ1587">
        <v>1</v>
      </c>
      <c r="AS1587" s="52" t="s">
        <v>163</v>
      </c>
    </row>
    <row r="1588" spans="1:45">
      <c r="B1588" s="28" t="s">
        <v>3228</v>
      </c>
      <c r="C1588" s="21" t="s">
        <v>268</v>
      </c>
      <c r="D1588" s="22" t="s">
        <v>3229</v>
      </c>
      <c r="E1588" s="23">
        <v>0.52</v>
      </c>
      <c r="F1588" s="24">
        <v>0</v>
      </c>
      <c r="G1588" s="11">
        <v>0</v>
      </c>
      <c r="H1588" s="25" t="s">
        <v>17</v>
      </c>
      <c r="I1588" s="19">
        <v>1</v>
      </c>
      <c r="J1588" s="31">
        <v>0.4</v>
      </c>
      <c r="K1588" s="32">
        <v>5</v>
      </c>
      <c r="L1588" s="32">
        <v>5</v>
      </c>
      <c r="M1588" s="32">
        <v>5</v>
      </c>
      <c r="N1588" s="32">
        <v>5</v>
      </c>
      <c r="O1588" s="32">
        <v>5</v>
      </c>
      <c r="P1588" s="32">
        <v>5</v>
      </c>
      <c r="Q1588" s="32">
        <v>3</v>
      </c>
      <c r="R1588" s="32">
        <v>2</v>
      </c>
      <c r="S1588" s="32">
        <v>2</v>
      </c>
      <c r="AL1588" s="52" t="s">
        <v>335</v>
      </c>
      <c r="AM1588" t="s">
        <v>665</v>
      </c>
      <c r="AN1588">
        <v>0</v>
      </c>
      <c r="AO1588">
        <v>999</v>
      </c>
      <c r="AQ1588">
        <v>1</v>
      </c>
      <c r="AS1588" s="52" t="s">
        <v>163</v>
      </c>
    </row>
    <row r="1589" spans="1:45">
      <c r="B1589" s="28" t="s">
        <v>3230</v>
      </c>
      <c r="C1589" s="21" t="s">
        <v>268</v>
      </c>
      <c r="D1589" s="22" t="s">
        <v>3231</v>
      </c>
      <c r="E1589" s="23">
        <v>0.52</v>
      </c>
      <c r="F1589" s="24">
        <v>0</v>
      </c>
      <c r="G1589" s="11">
        <v>0</v>
      </c>
      <c r="H1589" s="25" t="s">
        <v>17</v>
      </c>
      <c r="I1589" s="19">
        <v>1</v>
      </c>
      <c r="J1589" s="31">
        <v>0.4</v>
      </c>
      <c r="K1589" s="32">
        <v>5</v>
      </c>
      <c r="L1589" s="32">
        <v>5</v>
      </c>
      <c r="M1589" s="32">
        <v>5</v>
      </c>
      <c r="N1589" s="32">
        <v>5</v>
      </c>
      <c r="O1589" s="32">
        <v>5</v>
      </c>
      <c r="P1589" s="32">
        <v>5</v>
      </c>
      <c r="Q1589" s="32">
        <v>3</v>
      </c>
      <c r="R1589" s="32">
        <v>2</v>
      </c>
      <c r="S1589" s="32">
        <v>2</v>
      </c>
      <c r="AL1589" s="52" t="s">
        <v>335</v>
      </c>
      <c r="AM1589" t="s">
        <v>3232</v>
      </c>
      <c r="AN1589">
        <v>0</v>
      </c>
      <c r="AO1589">
        <v>999</v>
      </c>
      <c r="AQ1589">
        <v>1</v>
      </c>
      <c r="AS1589" s="52" t="s">
        <v>163</v>
      </c>
    </row>
    <row r="1590" spans="1:45">
      <c r="B1590" s="28" t="s">
        <v>3233</v>
      </c>
      <c r="C1590" s="21" t="s">
        <v>268</v>
      </c>
      <c r="D1590" s="22" t="s">
        <v>434</v>
      </c>
      <c r="E1590" s="23">
        <v>0.52</v>
      </c>
      <c r="F1590" s="24">
        <v>0</v>
      </c>
      <c r="G1590" s="11">
        <v>0</v>
      </c>
      <c r="H1590" s="25" t="s">
        <v>17</v>
      </c>
      <c r="I1590" s="19">
        <v>1</v>
      </c>
      <c r="J1590" s="31">
        <v>0.4</v>
      </c>
      <c r="K1590" s="32">
        <v>5</v>
      </c>
      <c r="L1590" s="32">
        <v>5</v>
      </c>
      <c r="M1590" s="32">
        <v>5</v>
      </c>
      <c r="N1590" s="32">
        <v>5</v>
      </c>
      <c r="O1590" s="32">
        <v>5</v>
      </c>
      <c r="P1590" s="32">
        <v>5</v>
      </c>
      <c r="Q1590" s="32">
        <v>3</v>
      </c>
      <c r="R1590" s="32">
        <v>2</v>
      </c>
      <c r="S1590" s="32">
        <v>2</v>
      </c>
      <c r="AL1590" s="52" t="s">
        <v>335</v>
      </c>
      <c r="AM1590" t="s">
        <v>2957</v>
      </c>
      <c r="AN1590">
        <v>0</v>
      </c>
      <c r="AO1590">
        <v>999</v>
      </c>
      <c r="AQ1590">
        <v>1</v>
      </c>
      <c r="AS1590" s="52" t="s">
        <v>163</v>
      </c>
    </row>
    <row r="1591" spans="1:45">
      <c r="B1591" s="28" t="s">
        <v>3234</v>
      </c>
      <c r="C1591" s="21" t="s">
        <v>268</v>
      </c>
      <c r="D1591" s="22" t="s">
        <v>3235</v>
      </c>
      <c r="E1591" s="23">
        <v>0.52</v>
      </c>
      <c r="F1591" s="24">
        <v>0</v>
      </c>
      <c r="G1591" s="11">
        <v>0</v>
      </c>
      <c r="H1591" s="25" t="s">
        <v>17</v>
      </c>
      <c r="I1591" s="19">
        <v>1</v>
      </c>
      <c r="J1591" s="31">
        <v>0.4</v>
      </c>
      <c r="K1591" s="32">
        <v>5</v>
      </c>
      <c r="L1591" s="32">
        <v>5</v>
      </c>
      <c r="M1591" s="32">
        <v>5</v>
      </c>
      <c r="N1591" s="32">
        <v>5</v>
      </c>
      <c r="O1591" s="32">
        <v>5</v>
      </c>
      <c r="P1591" s="32">
        <v>5</v>
      </c>
      <c r="Q1591" s="32">
        <v>3</v>
      </c>
      <c r="R1591" s="32">
        <v>2</v>
      </c>
      <c r="S1591" s="32">
        <v>2</v>
      </c>
      <c r="AL1591" s="52" t="s">
        <v>335</v>
      </c>
      <c r="AM1591" t="s">
        <v>3236</v>
      </c>
      <c r="AN1591">
        <v>21</v>
      </c>
      <c r="AO1591">
        <v>999</v>
      </c>
      <c r="AQ1591">
        <v>1</v>
      </c>
      <c r="AS1591" s="52" t="s">
        <v>163</v>
      </c>
    </row>
    <row r="1592" spans="1:45">
      <c r="B1592" s="28" t="s">
        <v>3237</v>
      </c>
      <c r="C1592" s="21" t="s">
        <v>268</v>
      </c>
      <c r="D1592" s="22" t="s">
        <v>1266</v>
      </c>
      <c r="E1592" s="23">
        <v>0.52</v>
      </c>
      <c r="F1592" s="24">
        <v>0</v>
      </c>
      <c r="G1592" s="11">
        <v>0</v>
      </c>
      <c r="H1592" s="25" t="s">
        <v>17</v>
      </c>
      <c r="I1592" s="19">
        <v>1</v>
      </c>
      <c r="J1592" s="31">
        <v>0.4</v>
      </c>
      <c r="K1592" s="32">
        <v>5</v>
      </c>
      <c r="L1592" s="32">
        <v>5</v>
      </c>
      <c r="M1592" s="32">
        <v>5</v>
      </c>
      <c r="N1592" s="32">
        <v>5</v>
      </c>
      <c r="O1592" s="32">
        <v>5</v>
      </c>
      <c r="P1592" s="32">
        <v>5</v>
      </c>
      <c r="Q1592" s="32">
        <v>3</v>
      </c>
      <c r="R1592" s="32">
        <v>2</v>
      </c>
      <c r="S1592" s="32">
        <v>2</v>
      </c>
      <c r="AL1592" s="52" t="s">
        <v>335</v>
      </c>
      <c r="AM1592" s="52" t="s">
        <v>3238</v>
      </c>
      <c r="AN1592">
        <v>21</v>
      </c>
      <c r="AO1592">
        <v>999</v>
      </c>
      <c r="AQ1592">
        <v>1</v>
      </c>
      <c r="AS1592" s="52" t="s">
        <v>163</v>
      </c>
    </row>
    <row r="1593" spans="1:45">
      <c r="B1593" s="28" t="s">
        <v>3239</v>
      </c>
      <c r="C1593" s="21" t="s">
        <v>268</v>
      </c>
      <c r="D1593" s="22" t="s">
        <v>439</v>
      </c>
      <c r="E1593" s="23">
        <v>0.52</v>
      </c>
      <c r="F1593" s="24">
        <v>0</v>
      </c>
      <c r="G1593" s="11">
        <v>0</v>
      </c>
      <c r="H1593" s="25" t="s">
        <v>17</v>
      </c>
      <c r="I1593" s="19">
        <v>1</v>
      </c>
      <c r="J1593" s="31">
        <v>0.4</v>
      </c>
      <c r="K1593" s="32">
        <v>5</v>
      </c>
      <c r="L1593" s="32">
        <v>5</v>
      </c>
      <c r="M1593" s="32">
        <v>5</v>
      </c>
      <c r="N1593" s="32">
        <v>5</v>
      </c>
      <c r="O1593" s="32">
        <v>5</v>
      </c>
      <c r="P1593" s="32">
        <v>5</v>
      </c>
      <c r="Q1593" s="32">
        <v>3</v>
      </c>
      <c r="R1593" s="32">
        <v>2</v>
      </c>
      <c r="S1593" s="32">
        <v>2</v>
      </c>
      <c r="AL1593" s="52" t="s">
        <v>335</v>
      </c>
      <c r="AM1593" t="s">
        <v>1400</v>
      </c>
      <c r="AN1593">
        <v>0</v>
      </c>
      <c r="AO1593">
        <v>999</v>
      </c>
      <c r="AQ1593">
        <v>1</v>
      </c>
      <c r="AS1593" s="52" t="s">
        <v>163</v>
      </c>
    </row>
    <row r="1594" spans="1:45">
      <c r="B1594" s="28" t="s">
        <v>3240</v>
      </c>
      <c r="C1594" s="21" t="s">
        <v>268</v>
      </c>
      <c r="D1594" s="22" t="s">
        <v>1282</v>
      </c>
      <c r="E1594" s="23">
        <v>0.52</v>
      </c>
      <c r="F1594" s="24">
        <v>0</v>
      </c>
      <c r="G1594" s="11">
        <v>0</v>
      </c>
      <c r="H1594" s="25" t="s">
        <v>17</v>
      </c>
      <c r="I1594" s="19">
        <v>1</v>
      </c>
      <c r="J1594" s="31">
        <v>0.4</v>
      </c>
      <c r="K1594" s="32">
        <v>5</v>
      </c>
      <c r="L1594" s="32">
        <v>5</v>
      </c>
      <c r="M1594" s="32">
        <v>5</v>
      </c>
      <c r="N1594" s="32">
        <v>5</v>
      </c>
      <c r="O1594" s="32">
        <v>5</v>
      </c>
      <c r="P1594" s="32">
        <v>5</v>
      </c>
      <c r="Q1594" s="32">
        <v>3</v>
      </c>
      <c r="R1594" s="32">
        <v>2</v>
      </c>
      <c r="S1594" s="32">
        <v>2</v>
      </c>
      <c r="AL1594" s="52" t="s">
        <v>335</v>
      </c>
      <c r="AM1594" t="s">
        <v>3241</v>
      </c>
      <c r="AN1594">
        <v>0</v>
      </c>
      <c r="AO1594">
        <v>999</v>
      </c>
      <c r="AQ1594">
        <v>1</v>
      </c>
      <c r="AS1594" s="52" t="s">
        <v>163</v>
      </c>
    </row>
    <row r="1595" spans="1:45">
      <c r="B1595" s="28" t="s">
        <v>3242</v>
      </c>
      <c r="C1595" s="32" t="s">
        <v>268</v>
      </c>
      <c r="D1595" s="83" t="s">
        <v>1274</v>
      </c>
      <c r="E1595" s="23">
        <v>0.52</v>
      </c>
      <c r="F1595" s="24">
        <v>0</v>
      </c>
      <c r="G1595" s="11">
        <v>0</v>
      </c>
      <c r="H1595" s="25" t="s">
        <v>17</v>
      </c>
      <c r="I1595" s="19">
        <v>1</v>
      </c>
      <c r="J1595" s="31">
        <v>0.4</v>
      </c>
      <c r="K1595" s="32">
        <v>5</v>
      </c>
      <c r="L1595" s="32">
        <v>5</v>
      </c>
      <c r="M1595" s="32">
        <v>5</v>
      </c>
      <c r="N1595" s="32">
        <v>5</v>
      </c>
      <c r="O1595" s="32">
        <v>5</v>
      </c>
      <c r="P1595" s="32">
        <v>5</v>
      </c>
      <c r="Q1595" s="32">
        <v>3</v>
      </c>
      <c r="R1595" s="32">
        <v>2</v>
      </c>
      <c r="S1595" s="32">
        <v>2</v>
      </c>
      <c r="AL1595" s="52" t="s">
        <v>335</v>
      </c>
      <c r="AM1595" t="s">
        <v>1398</v>
      </c>
      <c r="AN1595">
        <v>0</v>
      </c>
      <c r="AO1595">
        <v>999</v>
      </c>
      <c r="AQ1595">
        <v>1</v>
      </c>
      <c r="AS1595" s="52" t="s">
        <v>163</v>
      </c>
    </row>
    <row r="1596" spans="1:45">
      <c r="A1596" s="28"/>
      <c r="B1596" s="28" t="s">
        <v>3243</v>
      </c>
      <c r="C1596" s="32" t="s">
        <v>268</v>
      </c>
      <c r="D1596" s="83" t="s">
        <v>1291</v>
      </c>
      <c r="E1596" s="23">
        <v>0.52</v>
      </c>
      <c r="F1596" s="24">
        <v>0</v>
      </c>
      <c r="G1596" s="11">
        <v>0</v>
      </c>
      <c r="H1596" s="25" t="s">
        <v>17</v>
      </c>
      <c r="I1596" s="19">
        <v>1</v>
      </c>
      <c r="J1596" s="31">
        <v>0.4</v>
      </c>
      <c r="K1596" s="32">
        <v>5</v>
      </c>
      <c r="L1596" s="32">
        <v>5</v>
      </c>
      <c r="M1596" s="32">
        <v>5</v>
      </c>
      <c r="N1596" s="32">
        <v>5</v>
      </c>
      <c r="O1596" s="32">
        <v>5</v>
      </c>
      <c r="P1596" s="32">
        <v>5</v>
      </c>
      <c r="Q1596" s="32">
        <v>3</v>
      </c>
      <c r="R1596" s="32">
        <v>2</v>
      </c>
      <c r="S1596" s="32">
        <v>2</v>
      </c>
      <c r="AL1596" s="52" t="s">
        <v>335</v>
      </c>
      <c r="AM1596" t="s">
        <v>3244</v>
      </c>
      <c r="AN1596">
        <v>0</v>
      </c>
      <c r="AO1596">
        <v>999</v>
      </c>
      <c r="AQ1596">
        <v>1</v>
      </c>
      <c r="AS1596" s="52" t="s">
        <v>163</v>
      </c>
    </row>
    <row r="1597" spans="1:45">
      <c r="A1597" s="28"/>
      <c r="B1597" s="28" t="s">
        <v>3245</v>
      </c>
      <c r="C1597" s="32" t="s">
        <v>268</v>
      </c>
      <c r="D1597" s="83" t="s">
        <v>489</v>
      </c>
      <c r="E1597" s="23">
        <v>0.52</v>
      </c>
      <c r="F1597" s="24">
        <v>0</v>
      </c>
      <c r="G1597" s="11">
        <v>0</v>
      </c>
      <c r="H1597" s="25" t="s">
        <v>17</v>
      </c>
      <c r="I1597" s="19">
        <v>1</v>
      </c>
      <c r="J1597" s="31">
        <v>0.4</v>
      </c>
      <c r="K1597" s="32">
        <v>5</v>
      </c>
      <c r="L1597" s="32">
        <v>5</v>
      </c>
      <c r="M1597" s="32">
        <v>5</v>
      </c>
      <c r="N1597" s="32">
        <v>5</v>
      </c>
      <c r="O1597" s="32">
        <v>5</v>
      </c>
      <c r="P1597" s="32">
        <v>5</v>
      </c>
      <c r="Q1597" s="32">
        <v>3</v>
      </c>
      <c r="R1597" s="32">
        <v>2</v>
      </c>
      <c r="S1597" s="32">
        <v>2</v>
      </c>
      <c r="AL1597" s="52" t="s">
        <v>335</v>
      </c>
      <c r="AM1597" t="s">
        <v>3246</v>
      </c>
      <c r="AN1597">
        <v>0</v>
      </c>
      <c r="AO1597">
        <v>999</v>
      </c>
      <c r="AQ1597">
        <v>1</v>
      </c>
      <c r="AS1597" s="52" t="s">
        <v>163</v>
      </c>
    </row>
    <row r="1598" spans="1:45">
      <c r="A1598" s="28"/>
      <c r="B1598" s="28" t="s">
        <v>3247</v>
      </c>
      <c r="C1598" s="32" t="s">
        <v>268</v>
      </c>
      <c r="D1598" s="83" t="s">
        <v>3248</v>
      </c>
      <c r="E1598" s="23">
        <v>0.52</v>
      </c>
      <c r="F1598" s="24">
        <v>0</v>
      </c>
      <c r="G1598" s="11">
        <v>0</v>
      </c>
      <c r="H1598" s="25" t="s">
        <v>17</v>
      </c>
      <c r="I1598" s="19">
        <v>1</v>
      </c>
      <c r="J1598" s="31">
        <v>0.4</v>
      </c>
      <c r="K1598" s="32">
        <v>5</v>
      </c>
      <c r="L1598" s="32">
        <v>5</v>
      </c>
      <c r="M1598" s="32">
        <v>5</v>
      </c>
      <c r="N1598" s="32">
        <v>5</v>
      </c>
      <c r="O1598" s="32">
        <v>5</v>
      </c>
      <c r="P1598" s="32">
        <v>5</v>
      </c>
      <c r="Q1598" s="32">
        <v>3</v>
      </c>
      <c r="R1598" s="32">
        <v>2</v>
      </c>
      <c r="S1598" s="32">
        <v>2</v>
      </c>
      <c r="AL1598" s="52" t="s">
        <v>335</v>
      </c>
      <c r="AM1598" t="s">
        <v>1656</v>
      </c>
      <c r="AN1598">
        <v>0</v>
      </c>
      <c r="AO1598">
        <v>999</v>
      </c>
      <c r="AQ1598">
        <v>1</v>
      </c>
      <c r="AS1598" s="52" t="s">
        <v>163</v>
      </c>
    </row>
    <row r="1599" spans="1:45">
      <c r="A1599" s="28"/>
      <c r="B1599" s="28" t="s">
        <v>3249</v>
      </c>
      <c r="C1599" s="32" t="s">
        <v>268</v>
      </c>
      <c r="D1599" s="83" t="s">
        <v>3250</v>
      </c>
      <c r="E1599" s="23">
        <v>0.52</v>
      </c>
      <c r="F1599" s="24">
        <v>0</v>
      </c>
      <c r="G1599" s="11">
        <v>0</v>
      </c>
      <c r="H1599" s="25" t="s">
        <v>17</v>
      </c>
      <c r="I1599" s="19">
        <v>1</v>
      </c>
      <c r="J1599" s="31">
        <v>0.4</v>
      </c>
      <c r="K1599" s="32">
        <v>5</v>
      </c>
      <c r="L1599" s="32">
        <v>5</v>
      </c>
      <c r="M1599" s="32">
        <v>5</v>
      </c>
      <c r="N1599" s="32">
        <v>5</v>
      </c>
      <c r="O1599" s="32">
        <v>5</v>
      </c>
      <c r="P1599" s="32">
        <v>5</v>
      </c>
      <c r="Q1599" s="32">
        <v>3</v>
      </c>
      <c r="R1599" s="32">
        <v>2</v>
      </c>
      <c r="S1599" s="32">
        <v>2</v>
      </c>
      <c r="AL1599" s="52" t="s">
        <v>335</v>
      </c>
      <c r="AM1599" t="s">
        <v>3251</v>
      </c>
      <c r="AN1599">
        <v>21</v>
      </c>
      <c r="AO1599">
        <v>999</v>
      </c>
      <c r="AQ1599">
        <v>1</v>
      </c>
      <c r="AS1599" s="52" t="s">
        <v>163</v>
      </c>
    </row>
    <row r="1600" spans="1:45">
      <c r="A1600" s="28"/>
      <c r="B1600" s="28" t="s">
        <v>3252</v>
      </c>
      <c r="C1600" s="32" t="s">
        <v>272</v>
      </c>
      <c r="D1600" s="83" t="s">
        <v>3253</v>
      </c>
      <c r="E1600" s="23">
        <v>0.25</v>
      </c>
      <c r="F1600" s="24">
        <v>0</v>
      </c>
      <c r="G1600" s="11">
        <v>0</v>
      </c>
      <c r="H1600" s="25" t="s">
        <v>163</v>
      </c>
      <c r="I1600" s="19">
        <v>0</v>
      </c>
      <c r="J1600" s="31">
        <v>0.2</v>
      </c>
      <c r="K1600" s="32">
        <v>0</v>
      </c>
      <c r="L1600" s="32">
        <v>0</v>
      </c>
      <c r="M1600" s="32">
        <v>0</v>
      </c>
      <c r="N1600" s="32">
        <v>0</v>
      </c>
      <c r="O1600" s="32">
        <v>0</v>
      </c>
      <c r="P1600" s="32">
        <v>0</v>
      </c>
      <c r="Q1600" s="32">
        <v>0</v>
      </c>
      <c r="R1600" s="32">
        <v>0</v>
      </c>
      <c r="S1600" s="32">
        <v>0</v>
      </c>
      <c r="AL1600" s="52" t="s">
        <v>335</v>
      </c>
      <c r="AM1600" t="s">
        <v>3254</v>
      </c>
      <c r="AN1600">
        <v>0</v>
      </c>
      <c r="AO1600">
        <v>999</v>
      </c>
      <c r="AQ1600">
        <v>1</v>
      </c>
      <c r="AS1600" s="52" t="s">
        <v>163</v>
      </c>
    </row>
    <row r="1601" spans="1:45">
      <c r="A1601" s="28"/>
      <c r="B1601" s="28" t="s">
        <v>3255</v>
      </c>
      <c r="C1601" s="21" t="s">
        <v>272</v>
      </c>
      <c r="D1601" s="22" t="s">
        <v>3256</v>
      </c>
      <c r="E1601" s="23">
        <v>0.25</v>
      </c>
      <c r="F1601" s="24">
        <v>0</v>
      </c>
      <c r="G1601" s="11">
        <v>0</v>
      </c>
      <c r="H1601" s="25" t="s">
        <v>163</v>
      </c>
      <c r="I1601" s="19">
        <v>0</v>
      </c>
      <c r="J1601" s="31">
        <v>0.2</v>
      </c>
      <c r="K1601" s="32">
        <v>0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AL1601" s="52" t="s">
        <v>335</v>
      </c>
      <c r="AM1601" t="s">
        <v>3257</v>
      </c>
      <c r="AN1601">
        <v>0</v>
      </c>
      <c r="AO1601">
        <v>999</v>
      </c>
      <c r="AQ1601">
        <v>1</v>
      </c>
      <c r="AS1601" s="52" t="s">
        <v>163</v>
      </c>
    </row>
    <row r="1602" spans="1:45">
      <c r="B1602" s="28" t="s">
        <v>3258</v>
      </c>
      <c r="C1602" s="21" t="s">
        <v>272</v>
      </c>
      <c r="D1602" s="22" t="s">
        <v>1542</v>
      </c>
      <c r="E1602" s="23">
        <v>0.25</v>
      </c>
      <c r="F1602" s="24">
        <v>0</v>
      </c>
      <c r="G1602" s="11">
        <v>0</v>
      </c>
      <c r="H1602" s="25" t="s">
        <v>163</v>
      </c>
      <c r="I1602" s="19">
        <v>0</v>
      </c>
      <c r="J1602" s="31">
        <v>0.2</v>
      </c>
      <c r="K1602" s="32">
        <v>0</v>
      </c>
      <c r="L1602" s="32">
        <v>0</v>
      </c>
      <c r="M1602" s="32">
        <v>0</v>
      </c>
      <c r="N1602" s="32">
        <v>0</v>
      </c>
      <c r="O1602" s="32">
        <v>0</v>
      </c>
      <c r="P1602" s="32">
        <v>0</v>
      </c>
      <c r="Q1602" s="32">
        <v>0</v>
      </c>
      <c r="R1602" s="32">
        <v>0</v>
      </c>
      <c r="S1602" s="32">
        <v>0</v>
      </c>
      <c r="AL1602" s="52" t="s">
        <v>335</v>
      </c>
      <c r="AM1602" t="s">
        <v>3259</v>
      </c>
      <c r="AN1602">
        <v>0</v>
      </c>
      <c r="AO1602">
        <v>999</v>
      </c>
      <c r="AQ1602">
        <v>5</v>
      </c>
      <c r="AS1602" s="52" t="s">
        <v>163</v>
      </c>
    </row>
    <row r="1603" spans="1:45">
      <c r="B1603" s="28" t="s">
        <v>3260</v>
      </c>
      <c r="C1603" s="21" t="s">
        <v>272</v>
      </c>
      <c r="D1603" s="22" t="s">
        <v>3261</v>
      </c>
      <c r="E1603" s="23">
        <v>0.25</v>
      </c>
      <c r="F1603" s="24">
        <v>0</v>
      </c>
      <c r="G1603" s="11">
        <v>0</v>
      </c>
      <c r="H1603" s="25" t="s">
        <v>163</v>
      </c>
      <c r="I1603" s="19">
        <v>0</v>
      </c>
      <c r="J1603" s="31">
        <v>0.2</v>
      </c>
      <c r="K1603" s="32">
        <v>0</v>
      </c>
      <c r="L1603" s="32">
        <v>0</v>
      </c>
      <c r="M1603" s="32">
        <v>0</v>
      </c>
      <c r="N1603" s="32">
        <v>0</v>
      </c>
      <c r="O1603" s="32">
        <v>0</v>
      </c>
      <c r="P1603" s="32">
        <v>0</v>
      </c>
      <c r="Q1603" s="32">
        <v>0</v>
      </c>
      <c r="R1603" s="32">
        <v>0</v>
      </c>
      <c r="S1603" s="32">
        <v>0</v>
      </c>
      <c r="AL1603" s="52" t="s">
        <v>335</v>
      </c>
      <c r="AM1603" t="s">
        <v>1662</v>
      </c>
      <c r="AN1603">
        <v>0</v>
      </c>
      <c r="AO1603">
        <v>999</v>
      </c>
      <c r="AQ1603">
        <v>1</v>
      </c>
      <c r="AS1603" s="52" t="s">
        <v>163</v>
      </c>
    </row>
    <row r="1604" spans="1:45">
      <c r="B1604" s="28" t="s">
        <v>3262</v>
      </c>
      <c r="C1604" s="21" t="s">
        <v>272</v>
      </c>
      <c r="D1604" s="22" t="s">
        <v>3263</v>
      </c>
      <c r="E1604" s="23">
        <v>0.25</v>
      </c>
      <c r="F1604" s="24">
        <v>0</v>
      </c>
      <c r="G1604" s="11">
        <v>0</v>
      </c>
      <c r="H1604" s="25" t="s">
        <v>163</v>
      </c>
      <c r="I1604" s="19">
        <v>0</v>
      </c>
      <c r="J1604" s="31">
        <v>0.2</v>
      </c>
      <c r="K1604" s="32">
        <v>0</v>
      </c>
      <c r="L1604" s="32">
        <v>0</v>
      </c>
      <c r="M1604" s="32">
        <v>0</v>
      </c>
      <c r="N1604" s="32">
        <v>0</v>
      </c>
      <c r="O1604" s="32">
        <v>0</v>
      </c>
      <c r="P1604" s="32">
        <v>0</v>
      </c>
      <c r="Q1604" s="32">
        <v>0</v>
      </c>
      <c r="R1604" s="32">
        <v>0</v>
      </c>
      <c r="S1604" s="32">
        <v>0</v>
      </c>
      <c r="AL1604" s="52" t="s">
        <v>335</v>
      </c>
      <c r="AM1604" t="s">
        <v>400</v>
      </c>
      <c r="AN1604">
        <v>0</v>
      </c>
      <c r="AO1604">
        <v>999</v>
      </c>
      <c r="AQ1604">
        <v>1</v>
      </c>
      <c r="AS1604" s="52" t="s">
        <v>163</v>
      </c>
    </row>
    <row r="1605" spans="1:45">
      <c r="B1605" s="28" t="s">
        <v>3264</v>
      </c>
      <c r="C1605" s="21" t="s">
        <v>272</v>
      </c>
      <c r="D1605" s="22" t="s">
        <v>1595</v>
      </c>
      <c r="E1605" s="23">
        <v>0.25</v>
      </c>
      <c r="F1605" s="24">
        <v>0</v>
      </c>
      <c r="G1605" s="11">
        <v>0</v>
      </c>
      <c r="H1605" s="25" t="s">
        <v>163</v>
      </c>
      <c r="I1605" s="19">
        <v>0</v>
      </c>
      <c r="J1605" s="31">
        <v>0.2</v>
      </c>
      <c r="K1605" s="32">
        <v>0</v>
      </c>
      <c r="L1605" s="32">
        <v>0</v>
      </c>
      <c r="M1605" s="32">
        <v>0</v>
      </c>
      <c r="N1605" s="32">
        <v>0</v>
      </c>
      <c r="O1605" s="32">
        <v>0</v>
      </c>
      <c r="P1605" s="32">
        <v>0</v>
      </c>
      <c r="Q1605" s="32">
        <v>0</v>
      </c>
      <c r="R1605" s="32">
        <v>0</v>
      </c>
      <c r="S1605" s="32">
        <v>0</v>
      </c>
      <c r="AL1605" s="52" t="s">
        <v>335</v>
      </c>
      <c r="AM1605" t="s">
        <v>304</v>
      </c>
      <c r="AN1605">
        <v>0</v>
      </c>
      <c r="AO1605">
        <v>999</v>
      </c>
      <c r="AQ1605">
        <v>1</v>
      </c>
      <c r="AS1605" s="52" t="s">
        <v>163</v>
      </c>
    </row>
    <row r="1606" spans="1:45">
      <c r="B1606" s="28" t="s">
        <v>3265</v>
      </c>
      <c r="C1606" s="21" t="s">
        <v>272</v>
      </c>
      <c r="D1606" s="22" t="s">
        <v>3266</v>
      </c>
      <c r="E1606" s="23">
        <v>0.25</v>
      </c>
      <c r="F1606" s="24">
        <v>0</v>
      </c>
      <c r="G1606" s="11">
        <v>0</v>
      </c>
      <c r="H1606" s="25" t="s">
        <v>163</v>
      </c>
      <c r="I1606" s="19">
        <v>0</v>
      </c>
      <c r="J1606" s="31">
        <v>0.2</v>
      </c>
      <c r="K1606" s="32">
        <v>0</v>
      </c>
      <c r="L1606" s="32">
        <v>0</v>
      </c>
      <c r="M1606" s="32">
        <v>0</v>
      </c>
      <c r="N1606" s="32">
        <v>0</v>
      </c>
      <c r="O1606" s="32">
        <v>0</v>
      </c>
      <c r="P1606" s="32">
        <v>0</v>
      </c>
      <c r="Q1606" s="32">
        <v>0</v>
      </c>
      <c r="R1606" s="32">
        <v>0</v>
      </c>
      <c r="S1606" s="32">
        <v>0</v>
      </c>
      <c r="AL1606" s="52" t="s">
        <v>335</v>
      </c>
      <c r="AM1606" t="s">
        <v>3267</v>
      </c>
      <c r="AN1606">
        <v>0</v>
      </c>
      <c r="AO1606">
        <v>999</v>
      </c>
      <c r="AQ1606">
        <v>1</v>
      </c>
      <c r="AS1606" s="52" t="s">
        <v>163</v>
      </c>
    </row>
    <row r="1607" spans="1:45">
      <c r="B1607" s="28" t="s">
        <v>3268</v>
      </c>
      <c r="C1607" s="21" t="s">
        <v>272</v>
      </c>
      <c r="D1607" s="22" t="s">
        <v>3269</v>
      </c>
      <c r="E1607" s="23">
        <v>0.25</v>
      </c>
      <c r="F1607" s="24">
        <v>0</v>
      </c>
      <c r="G1607" s="11">
        <v>0</v>
      </c>
      <c r="H1607" s="25" t="s">
        <v>163</v>
      </c>
      <c r="I1607" s="19">
        <v>0</v>
      </c>
      <c r="J1607" s="31">
        <v>0.2</v>
      </c>
      <c r="K1607" s="32">
        <v>0</v>
      </c>
      <c r="L1607" s="32">
        <v>0</v>
      </c>
      <c r="M1607" s="32">
        <v>0</v>
      </c>
      <c r="N1607" s="32">
        <v>0</v>
      </c>
      <c r="O1607" s="32">
        <v>0</v>
      </c>
      <c r="P1607" s="32">
        <v>0</v>
      </c>
      <c r="Q1607" s="32">
        <v>0</v>
      </c>
      <c r="R1607" s="32">
        <v>0</v>
      </c>
      <c r="S1607" s="32">
        <v>0</v>
      </c>
      <c r="AL1607" s="52" t="s">
        <v>335</v>
      </c>
      <c r="AM1607" t="s">
        <v>3270</v>
      </c>
      <c r="AN1607">
        <v>0</v>
      </c>
      <c r="AO1607">
        <v>999</v>
      </c>
      <c r="AQ1607">
        <v>1</v>
      </c>
      <c r="AS1607" s="52" t="s">
        <v>163</v>
      </c>
    </row>
    <row r="1608" spans="1:45">
      <c r="B1608" s="28" t="s">
        <v>3271</v>
      </c>
      <c r="C1608" s="21" t="s">
        <v>272</v>
      </c>
      <c r="D1608" s="22" t="s">
        <v>482</v>
      </c>
      <c r="E1608" s="23">
        <v>0.25</v>
      </c>
      <c r="F1608" s="24">
        <v>0</v>
      </c>
      <c r="G1608" s="11">
        <v>0</v>
      </c>
      <c r="H1608" s="25" t="s">
        <v>163</v>
      </c>
      <c r="I1608" s="19">
        <v>0</v>
      </c>
      <c r="J1608" s="31">
        <v>0.2</v>
      </c>
      <c r="K1608" s="32">
        <v>0</v>
      </c>
      <c r="L1608" s="32">
        <v>0</v>
      </c>
      <c r="M1608" s="32">
        <v>0</v>
      </c>
      <c r="N1608" s="32">
        <v>0</v>
      </c>
      <c r="O1608" s="32">
        <v>0</v>
      </c>
      <c r="P1608" s="32">
        <v>0</v>
      </c>
      <c r="Q1608" s="32">
        <v>0</v>
      </c>
      <c r="R1608" s="32">
        <v>0</v>
      </c>
      <c r="S1608" s="32">
        <v>0</v>
      </c>
      <c r="AL1608" s="52" t="s">
        <v>335</v>
      </c>
      <c r="AM1608" t="s">
        <v>3272</v>
      </c>
      <c r="AN1608">
        <v>0</v>
      </c>
      <c r="AO1608">
        <v>999</v>
      </c>
      <c r="AQ1608">
        <v>1</v>
      </c>
      <c r="AS1608" s="52" t="s">
        <v>163</v>
      </c>
    </row>
    <row r="1609" spans="1:45">
      <c r="B1609" s="28" t="s">
        <v>3273</v>
      </c>
      <c r="C1609" s="21" t="s">
        <v>272</v>
      </c>
      <c r="D1609" s="22" t="s">
        <v>3274</v>
      </c>
      <c r="E1609" s="23">
        <v>0.25</v>
      </c>
      <c r="F1609" s="24">
        <v>0</v>
      </c>
      <c r="G1609" s="11">
        <v>0</v>
      </c>
      <c r="H1609" s="25" t="s">
        <v>163</v>
      </c>
      <c r="I1609" s="19">
        <v>0</v>
      </c>
      <c r="J1609" s="31">
        <v>0.2</v>
      </c>
      <c r="K1609" s="32">
        <v>0</v>
      </c>
      <c r="L1609" s="32">
        <v>0</v>
      </c>
      <c r="M1609" s="32">
        <v>0</v>
      </c>
      <c r="N1609" s="32">
        <v>0</v>
      </c>
      <c r="O1609" s="32">
        <v>0</v>
      </c>
      <c r="P1609" s="32">
        <v>0</v>
      </c>
      <c r="Q1609" s="32">
        <v>0</v>
      </c>
      <c r="R1609" s="32">
        <v>0</v>
      </c>
      <c r="S1609" s="32">
        <v>0</v>
      </c>
      <c r="AL1609" s="52" t="s">
        <v>335</v>
      </c>
      <c r="AM1609" t="s">
        <v>3275</v>
      </c>
      <c r="AN1609">
        <v>0</v>
      </c>
      <c r="AO1609">
        <v>999</v>
      </c>
      <c r="AQ1609">
        <v>1</v>
      </c>
      <c r="AS1609" s="52" t="s">
        <v>163</v>
      </c>
    </row>
    <row r="1610" spans="1:45">
      <c r="B1610" s="28" t="s">
        <v>3276</v>
      </c>
      <c r="C1610" s="21" t="s">
        <v>272</v>
      </c>
      <c r="D1610" s="22" t="s">
        <v>921</v>
      </c>
      <c r="E1610" s="23">
        <v>0.25</v>
      </c>
      <c r="F1610" s="24">
        <v>0</v>
      </c>
      <c r="G1610" s="11">
        <v>0</v>
      </c>
      <c r="H1610" s="25" t="s">
        <v>163</v>
      </c>
      <c r="I1610" s="19">
        <v>0</v>
      </c>
      <c r="J1610" s="31">
        <v>0.2</v>
      </c>
      <c r="K1610" s="32">
        <v>0</v>
      </c>
      <c r="L1610" s="32">
        <v>0</v>
      </c>
      <c r="M1610" s="32">
        <v>0</v>
      </c>
      <c r="N1610" s="32">
        <v>0</v>
      </c>
      <c r="O1610" s="32">
        <v>0</v>
      </c>
      <c r="P1610" s="32">
        <v>0</v>
      </c>
      <c r="Q1610" s="32">
        <v>0</v>
      </c>
      <c r="R1610" s="32">
        <v>0</v>
      </c>
      <c r="S1610" s="32">
        <v>0</v>
      </c>
      <c r="AL1610" s="52" t="s">
        <v>335</v>
      </c>
      <c r="AM1610" t="s">
        <v>3277</v>
      </c>
      <c r="AN1610">
        <v>0</v>
      </c>
      <c r="AO1610">
        <v>999</v>
      </c>
      <c r="AQ1610">
        <v>5</v>
      </c>
      <c r="AS1610" s="52" t="s">
        <v>163</v>
      </c>
    </row>
    <row r="1611" spans="1:45">
      <c r="B1611" s="28" t="s">
        <v>3278</v>
      </c>
      <c r="C1611" s="21" t="s">
        <v>272</v>
      </c>
      <c r="D1611" s="22" t="s">
        <v>3279</v>
      </c>
      <c r="E1611" s="23">
        <v>0.25</v>
      </c>
      <c r="F1611" s="24">
        <v>0</v>
      </c>
      <c r="G1611" s="11">
        <v>0</v>
      </c>
      <c r="H1611" s="25" t="s">
        <v>163</v>
      </c>
      <c r="I1611" s="19">
        <v>0</v>
      </c>
      <c r="J1611" s="31">
        <v>0.2</v>
      </c>
      <c r="K1611" s="32">
        <v>0</v>
      </c>
      <c r="L1611" s="32">
        <v>0</v>
      </c>
      <c r="M1611" s="32">
        <v>0</v>
      </c>
      <c r="N1611" s="32">
        <v>0</v>
      </c>
      <c r="O1611" s="32">
        <v>0</v>
      </c>
      <c r="P1611" s="32">
        <v>0</v>
      </c>
      <c r="Q1611" s="32">
        <v>0</v>
      </c>
      <c r="R1611" s="32">
        <v>0</v>
      </c>
      <c r="S1611" s="32">
        <v>0</v>
      </c>
      <c r="AL1611" s="52" t="s">
        <v>335</v>
      </c>
      <c r="AM1611" t="s">
        <v>3280</v>
      </c>
      <c r="AN1611">
        <v>21</v>
      </c>
      <c r="AO1611">
        <v>999</v>
      </c>
      <c r="AQ1611">
        <v>1</v>
      </c>
      <c r="AS1611" s="52" t="s">
        <v>163</v>
      </c>
    </row>
    <row r="1612" spans="1:45">
      <c r="B1612" s="28" t="s">
        <v>3281</v>
      </c>
      <c r="C1612" s="21" t="s">
        <v>272</v>
      </c>
      <c r="D1612" s="22" t="s">
        <v>3282</v>
      </c>
      <c r="E1612" s="23">
        <v>0.25</v>
      </c>
      <c r="F1612" s="24">
        <v>0</v>
      </c>
      <c r="G1612" s="11">
        <v>0</v>
      </c>
      <c r="H1612" s="25" t="s">
        <v>163</v>
      </c>
      <c r="I1612" s="19">
        <v>0</v>
      </c>
      <c r="J1612" s="31">
        <v>0.2</v>
      </c>
      <c r="K1612" s="32">
        <v>0</v>
      </c>
      <c r="L1612" s="32">
        <v>0</v>
      </c>
      <c r="M1612" s="32">
        <v>0</v>
      </c>
      <c r="N1612" s="32">
        <v>0</v>
      </c>
      <c r="O1612" s="32">
        <v>0</v>
      </c>
      <c r="P1612" s="32">
        <v>0</v>
      </c>
      <c r="Q1612" s="32">
        <v>0</v>
      </c>
      <c r="R1612" s="32">
        <v>0</v>
      </c>
      <c r="S1612" s="32">
        <v>0</v>
      </c>
      <c r="AL1612" s="52" t="s">
        <v>335</v>
      </c>
      <c r="AM1612" t="s">
        <v>2827</v>
      </c>
      <c r="AN1612">
        <v>0</v>
      </c>
      <c r="AO1612">
        <v>999</v>
      </c>
      <c r="AQ1612">
        <v>1</v>
      </c>
      <c r="AS1612" s="52" t="s">
        <v>163</v>
      </c>
    </row>
    <row r="1613" spans="1:45">
      <c r="B1613" s="28" t="s">
        <v>3283</v>
      </c>
      <c r="C1613" s="21" t="s">
        <v>272</v>
      </c>
      <c r="D1613" s="22" t="s">
        <v>3284</v>
      </c>
      <c r="E1613" s="23">
        <v>0.25</v>
      </c>
      <c r="F1613" s="24">
        <v>0</v>
      </c>
      <c r="G1613" s="11">
        <v>0</v>
      </c>
      <c r="H1613" s="25" t="s">
        <v>163</v>
      </c>
      <c r="I1613" s="19">
        <v>0</v>
      </c>
      <c r="J1613" s="31">
        <v>0.2</v>
      </c>
      <c r="K1613" s="32">
        <v>0</v>
      </c>
      <c r="L1613" s="32">
        <v>0</v>
      </c>
      <c r="M1613" s="32">
        <v>0</v>
      </c>
      <c r="N1613" s="32">
        <v>0</v>
      </c>
      <c r="O1613" s="32">
        <v>0</v>
      </c>
      <c r="P1613" s="32">
        <v>0</v>
      </c>
      <c r="Q1613" s="32">
        <v>0</v>
      </c>
      <c r="R1613" s="32">
        <v>0</v>
      </c>
      <c r="S1613" s="32">
        <v>0</v>
      </c>
      <c r="AL1613" s="52" t="s">
        <v>335</v>
      </c>
      <c r="AM1613" t="s">
        <v>1075</v>
      </c>
      <c r="AN1613">
        <v>0</v>
      </c>
      <c r="AO1613">
        <v>999</v>
      </c>
      <c r="AQ1613">
        <v>1</v>
      </c>
      <c r="AS1613" s="52" t="s">
        <v>163</v>
      </c>
    </row>
    <row r="1614" spans="1:45">
      <c r="B1614" s="28" t="s">
        <v>3285</v>
      </c>
      <c r="C1614" s="21" t="s">
        <v>272</v>
      </c>
      <c r="D1614" s="22" t="s">
        <v>3286</v>
      </c>
      <c r="E1614" s="23">
        <v>0.25</v>
      </c>
      <c r="F1614" s="24">
        <v>0</v>
      </c>
      <c r="G1614" s="11">
        <v>0</v>
      </c>
      <c r="H1614" s="25" t="s">
        <v>163</v>
      </c>
      <c r="I1614" s="19">
        <v>0</v>
      </c>
      <c r="J1614" s="31">
        <v>0.2</v>
      </c>
      <c r="K1614" s="32">
        <v>0</v>
      </c>
      <c r="L1614" s="32">
        <v>0</v>
      </c>
      <c r="M1614" s="32">
        <v>0</v>
      </c>
      <c r="N1614" s="32">
        <v>0</v>
      </c>
      <c r="O1614" s="32">
        <v>0</v>
      </c>
      <c r="P1614" s="32">
        <v>0</v>
      </c>
      <c r="Q1614" s="32">
        <v>0</v>
      </c>
      <c r="R1614" s="32">
        <v>0</v>
      </c>
      <c r="S1614" s="32">
        <v>0</v>
      </c>
      <c r="AL1614" s="52" t="s">
        <v>335</v>
      </c>
      <c r="AM1614" t="s">
        <v>690</v>
      </c>
      <c r="AN1614">
        <v>21</v>
      </c>
      <c r="AO1614">
        <v>999</v>
      </c>
      <c r="AQ1614">
        <v>1</v>
      </c>
      <c r="AS1614" s="52" t="s">
        <v>163</v>
      </c>
    </row>
    <row r="1615" spans="1:45">
      <c r="B1615" s="28" t="s">
        <v>3287</v>
      </c>
      <c r="C1615" s="21" t="s">
        <v>272</v>
      </c>
      <c r="D1615" s="22" t="s">
        <v>1634</v>
      </c>
      <c r="E1615" s="23">
        <v>0.25</v>
      </c>
      <c r="F1615" s="24">
        <v>0</v>
      </c>
      <c r="G1615" s="11">
        <v>0</v>
      </c>
      <c r="H1615" s="25" t="s">
        <v>163</v>
      </c>
      <c r="I1615" s="19">
        <v>0</v>
      </c>
      <c r="J1615" s="31">
        <v>0.2</v>
      </c>
      <c r="K1615" s="32">
        <v>0</v>
      </c>
      <c r="L1615" s="32">
        <v>0</v>
      </c>
      <c r="M1615" s="32">
        <v>0</v>
      </c>
      <c r="N1615" s="32">
        <v>0</v>
      </c>
      <c r="O1615" s="32">
        <v>0</v>
      </c>
      <c r="P1615" s="32">
        <v>0</v>
      </c>
      <c r="Q1615" s="32">
        <v>0</v>
      </c>
      <c r="R1615" s="32">
        <v>0</v>
      </c>
      <c r="S1615" s="32">
        <v>0</v>
      </c>
      <c r="AL1615" s="52" t="s">
        <v>335</v>
      </c>
      <c r="AM1615" t="s">
        <v>3288</v>
      </c>
      <c r="AN1615">
        <v>0</v>
      </c>
      <c r="AO1615">
        <v>999</v>
      </c>
      <c r="AQ1615">
        <v>1</v>
      </c>
      <c r="AS1615" s="52" t="s">
        <v>163</v>
      </c>
    </row>
    <row r="1616" spans="1:45">
      <c r="B1616" s="28" t="s">
        <v>3289</v>
      </c>
      <c r="C1616" s="21" t="s">
        <v>272</v>
      </c>
      <c r="D1616" s="22" t="s">
        <v>502</v>
      </c>
      <c r="E1616" s="23">
        <v>0.25</v>
      </c>
      <c r="F1616" s="24">
        <v>0</v>
      </c>
      <c r="G1616" s="11">
        <v>0</v>
      </c>
      <c r="H1616" s="25" t="s">
        <v>163</v>
      </c>
      <c r="I1616" s="19">
        <v>0</v>
      </c>
      <c r="J1616" s="31">
        <v>0.2</v>
      </c>
      <c r="K1616" s="32">
        <v>0</v>
      </c>
      <c r="L1616" s="32">
        <v>0</v>
      </c>
      <c r="M1616" s="32">
        <v>0</v>
      </c>
      <c r="N1616" s="32">
        <v>0</v>
      </c>
      <c r="O1616" s="32">
        <v>0</v>
      </c>
      <c r="P1616" s="32">
        <v>0</v>
      </c>
      <c r="Q1616" s="32">
        <v>0</v>
      </c>
      <c r="R1616" s="32">
        <v>0</v>
      </c>
      <c r="S1616" s="32">
        <v>0</v>
      </c>
      <c r="AL1616" s="52" t="s">
        <v>335</v>
      </c>
      <c r="AM1616" t="s">
        <v>3290</v>
      </c>
      <c r="AN1616">
        <v>21</v>
      </c>
      <c r="AO1616">
        <v>999</v>
      </c>
      <c r="AQ1616">
        <v>1</v>
      </c>
      <c r="AS1616" s="52" t="s">
        <v>163</v>
      </c>
    </row>
    <row r="1617" spans="2:45">
      <c r="B1617" s="28" t="s">
        <v>3291</v>
      </c>
      <c r="C1617" s="21" t="s">
        <v>272</v>
      </c>
      <c r="D1617" s="22" t="s">
        <v>3292</v>
      </c>
      <c r="E1617" s="23">
        <v>0.25</v>
      </c>
      <c r="F1617" s="24">
        <v>0</v>
      </c>
      <c r="G1617" s="11">
        <v>0</v>
      </c>
      <c r="H1617" s="25" t="s">
        <v>163</v>
      </c>
      <c r="I1617" s="19">
        <v>0</v>
      </c>
      <c r="J1617" s="31">
        <v>0.2</v>
      </c>
      <c r="K1617" s="32">
        <v>0</v>
      </c>
      <c r="L1617" s="32">
        <v>0</v>
      </c>
      <c r="M1617" s="32">
        <v>0</v>
      </c>
      <c r="N1617" s="32">
        <v>0</v>
      </c>
      <c r="O1617" s="32">
        <v>0</v>
      </c>
      <c r="P1617" s="32">
        <v>0</v>
      </c>
      <c r="Q1617" s="32">
        <v>0</v>
      </c>
      <c r="R1617" s="32">
        <v>0</v>
      </c>
      <c r="S1617" s="32">
        <v>0</v>
      </c>
      <c r="AL1617" s="52" t="s">
        <v>335</v>
      </c>
      <c r="AM1617" t="s">
        <v>322</v>
      </c>
      <c r="AN1617">
        <v>0</v>
      </c>
      <c r="AO1617">
        <v>999</v>
      </c>
      <c r="AQ1617">
        <v>5</v>
      </c>
      <c r="AS1617" s="52" t="s">
        <v>163</v>
      </c>
    </row>
    <row r="1618" spans="2:45">
      <c r="B1618" s="28" t="s">
        <v>3293</v>
      </c>
      <c r="C1618" s="21" t="s">
        <v>272</v>
      </c>
      <c r="D1618" s="22" t="s">
        <v>3294</v>
      </c>
      <c r="E1618" s="23">
        <v>0.25</v>
      </c>
      <c r="F1618" s="24">
        <v>0</v>
      </c>
      <c r="G1618" s="11">
        <v>0</v>
      </c>
      <c r="H1618" s="25" t="s">
        <v>163</v>
      </c>
      <c r="I1618" s="19">
        <v>0</v>
      </c>
      <c r="J1618" s="31">
        <v>0.2</v>
      </c>
      <c r="K1618" s="32">
        <v>0</v>
      </c>
      <c r="L1618" s="32">
        <v>0</v>
      </c>
      <c r="M1618" s="32">
        <v>0</v>
      </c>
      <c r="N1618" s="32">
        <v>0</v>
      </c>
      <c r="O1618" s="32">
        <v>0</v>
      </c>
      <c r="P1618" s="32">
        <v>0</v>
      </c>
      <c r="Q1618" s="32">
        <v>0</v>
      </c>
      <c r="R1618" s="32">
        <v>0</v>
      </c>
      <c r="S1618" s="32">
        <v>0</v>
      </c>
      <c r="AL1618" s="52" t="s">
        <v>335</v>
      </c>
      <c r="AM1618" t="s">
        <v>1085</v>
      </c>
      <c r="AN1618">
        <v>0</v>
      </c>
      <c r="AO1618">
        <v>999</v>
      </c>
      <c r="AQ1618">
        <v>1</v>
      </c>
      <c r="AS1618" s="52" t="s">
        <v>163</v>
      </c>
    </row>
    <row r="1619" spans="2:45">
      <c r="B1619" s="28" t="s">
        <v>3295</v>
      </c>
      <c r="C1619" s="21" t="s">
        <v>272</v>
      </c>
      <c r="D1619" s="22" t="s">
        <v>3296</v>
      </c>
      <c r="E1619" s="23">
        <v>0.25</v>
      </c>
      <c r="F1619" s="24">
        <v>0</v>
      </c>
      <c r="G1619" s="11">
        <v>0</v>
      </c>
      <c r="H1619" s="25" t="s">
        <v>163</v>
      </c>
      <c r="I1619" s="19">
        <v>0</v>
      </c>
      <c r="J1619" s="31">
        <v>0.2</v>
      </c>
      <c r="K1619" s="32">
        <v>0</v>
      </c>
      <c r="L1619" s="32">
        <v>0</v>
      </c>
      <c r="M1619" s="32">
        <v>0</v>
      </c>
      <c r="N1619" s="32">
        <v>0</v>
      </c>
      <c r="O1619" s="32">
        <v>0</v>
      </c>
      <c r="P1619" s="32">
        <v>0</v>
      </c>
      <c r="Q1619" s="32">
        <v>0</v>
      </c>
      <c r="R1619" s="32">
        <v>0</v>
      </c>
      <c r="S1619" s="32">
        <v>0</v>
      </c>
      <c r="AL1619" s="52" t="s">
        <v>335</v>
      </c>
      <c r="AM1619" t="s">
        <v>3297</v>
      </c>
      <c r="AN1619">
        <v>0</v>
      </c>
      <c r="AO1619">
        <v>999</v>
      </c>
      <c r="AQ1619">
        <v>1</v>
      </c>
      <c r="AS1619" s="52" t="s">
        <v>163</v>
      </c>
    </row>
    <row r="1620" spans="2:45">
      <c r="B1620" s="28" t="s">
        <v>3298</v>
      </c>
      <c r="C1620" s="21" t="s">
        <v>272</v>
      </c>
      <c r="D1620" s="22" t="s">
        <v>3254</v>
      </c>
      <c r="E1620" s="23">
        <v>0.25</v>
      </c>
      <c r="F1620" s="24">
        <v>0</v>
      </c>
      <c r="G1620" s="11">
        <v>0</v>
      </c>
      <c r="H1620" s="25" t="s">
        <v>163</v>
      </c>
      <c r="I1620" s="19">
        <v>0</v>
      </c>
      <c r="J1620" s="31">
        <v>0.2</v>
      </c>
      <c r="K1620" s="32">
        <v>0</v>
      </c>
      <c r="L1620" s="32">
        <v>0</v>
      </c>
      <c r="M1620" s="32">
        <v>0</v>
      </c>
      <c r="N1620" s="32">
        <v>0</v>
      </c>
      <c r="O1620" s="32">
        <v>0</v>
      </c>
      <c r="P1620" s="32">
        <v>0</v>
      </c>
      <c r="Q1620" s="32">
        <v>0</v>
      </c>
      <c r="R1620" s="32">
        <v>0</v>
      </c>
      <c r="S1620" s="32">
        <v>0</v>
      </c>
      <c r="AL1620" s="52" t="s">
        <v>335</v>
      </c>
      <c r="AM1620" t="s">
        <v>3299</v>
      </c>
      <c r="AN1620">
        <v>0</v>
      </c>
      <c r="AO1620">
        <v>999</v>
      </c>
      <c r="AQ1620">
        <v>5</v>
      </c>
      <c r="AS1620" s="52" t="s">
        <v>163</v>
      </c>
    </row>
    <row r="1621" spans="2:45">
      <c r="B1621" s="28" t="s">
        <v>3300</v>
      </c>
      <c r="C1621" s="21" t="s">
        <v>272</v>
      </c>
      <c r="D1621" s="22" t="s">
        <v>318</v>
      </c>
      <c r="E1621" s="23">
        <v>0.25</v>
      </c>
      <c r="F1621" s="24">
        <v>0</v>
      </c>
      <c r="G1621" s="11">
        <v>0</v>
      </c>
      <c r="H1621" s="25" t="s">
        <v>163</v>
      </c>
      <c r="I1621" s="19">
        <v>0</v>
      </c>
      <c r="J1621" s="31">
        <v>0.2</v>
      </c>
      <c r="K1621" s="32">
        <v>0</v>
      </c>
      <c r="L1621" s="32">
        <v>0</v>
      </c>
      <c r="M1621" s="32">
        <v>0</v>
      </c>
      <c r="N1621" s="32">
        <v>0</v>
      </c>
      <c r="O1621" s="32">
        <v>0</v>
      </c>
      <c r="P1621" s="32">
        <v>0</v>
      </c>
      <c r="Q1621" s="32">
        <v>0</v>
      </c>
      <c r="R1621" s="32">
        <v>0</v>
      </c>
      <c r="S1621" s="32">
        <v>0</v>
      </c>
      <c r="AL1621" s="52" t="s">
        <v>335</v>
      </c>
      <c r="AM1621" t="s">
        <v>1716</v>
      </c>
      <c r="AN1621">
        <v>0</v>
      </c>
      <c r="AO1621">
        <v>999</v>
      </c>
      <c r="AQ1621">
        <v>1</v>
      </c>
      <c r="AS1621" s="52" t="s">
        <v>163</v>
      </c>
    </row>
    <row r="1622" spans="2:45">
      <c r="B1622" s="28" t="s">
        <v>3301</v>
      </c>
      <c r="C1622" s="21" t="s">
        <v>272</v>
      </c>
      <c r="D1622" s="22" t="s">
        <v>3302</v>
      </c>
      <c r="E1622" s="23">
        <v>0.25</v>
      </c>
      <c r="F1622" s="24">
        <v>0</v>
      </c>
      <c r="G1622" s="11">
        <v>0</v>
      </c>
      <c r="H1622" s="25" t="s">
        <v>163</v>
      </c>
      <c r="I1622" s="19">
        <v>0</v>
      </c>
      <c r="J1622" s="31">
        <v>0.2</v>
      </c>
      <c r="K1622" s="32">
        <v>0</v>
      </c>
      <c r="L1622" s="32">
        <v>0</v>
      </c>
      <c r="M1622" s="32">
        <v>0</v>
      </c>
      <c r="N1622" s="32">
        <v>0</v>
      </c>
      <c r="O1622" s="32">
        <v>0</v>
      </c>
      <c r="P1622" s="32">
        <v>0</v>
      </c>
      <c r="Q1622" s="32">
        <v>0</v>
      </c>
      <c r="R1622" s="32">
        <v>0</v>
      </c>
      <c r="S1622" s="32">
        <v>0</v>
      </c>
      <c r="AL1622" s="52" t="s">
        <v>335</v>
      </c>
      <c r="AM1622" t="s">
        <v>3303</v>
      </c>
      <c r="AN1622">
        <v>21</v>
      </c>
      <c r="AO1622">
        <v>999</v>
      </c>
      <c r="AQ1622">
        <v>1</v>
      </c>
      <c r="AS1622" s="52" t="s">
        <v>163</v>
      </c>
    </row>
    <row r="1623" spans="2:45">
      <c r="B1623" s="28" t="s">
        <v>3304</v>
      </c>
      <c r="C1623" s="21" t="s">
        <v>272</v>
      </c>
      <c r="D1623" s="22" t="s">
        <v>522</v>
      </c>
      <c r="E1623" s="23">
        <v>0.25</v>
      </c>
      <c r="F1623" s="24">
        <v>0</v>
      </c>
      <c r="G1623" s="11">
        <v>0</v>
      </c>
      <c r="H1623" s="25" t="s">
        <v>163</v>
      </c>
      <c r="I1623" s="19">
        <v>0</v>
      </c>
      <c r="J1623" s="31">
        <v>0.2</v>
      </c>
      <c r="K1623" s="32">
        <v>0</v>
      </c>
      <c r="L1623" s="32">
        <v>0</v>
      </c>
      <c r="M1623" s="32">
        <v>0</v>
      </c>
      <c r="N1623" s="32">
        <v>0</v>
      </c>
      <c r="O1623" s="32">
        <v>0</v>
      </c>
      <c r="P1623" s="32">
        <v>0</v>
      </c>
      <c r="Q1623" s="32">
        <v>0</v>
      </c>
      <c r="R1623" s="32">
        <v>0</v>
      </c>
      <c r="S1623" s="32">
        <v>0</v>
      </c>
      <c r="AL1623" s="52" t="s">
        <v>335</v>
      </c>
      <c r="AM1623" t="s">
        <v>933</v>
      </c>
      <c r="AN1623">
        <v>0</v>
      </c>
      <c r="AO1623">
        <v>999</v>
      </c>
      <c r="AQ1623">
        <v>1</v>
      </c>
      <c r="AS1623" s="52" t="s">
        <v>163</v>
      </c>
    </row>
    <row r="1624" spans="2:45">
      <c r="B1624" s="28" t="s">
        <v>3305</v>
      </c>
      <c r="C1624" s="21" t="s">
        <v>272</v>
      </c>
      <c r="D1624" s="22" t="s">
        <v>3306</v>
      </c>
      <c r="E1624" s="23">
        <v>0.25</v>
      </c>
      <c r="F1624" s="24">
        <v>0</v>
      </c>
      <c r="G1624" s="11">
        <v>0</v>
      </c>
      <c r="H1624" s="25" t="s">
        <v>163</v>
      </c>
      <c r="I1624" s="19">
        <v>0</v>
      </c>
      <c r="J1624" s="31">
        <v>0.2</v>
      </c>
      <c r="K1624" s="32">
        <v>0</v>
      </c>
      <c r="L1624" s="32">
        <v>0</v>
      </c>
      <c r="M1624" s="32">
        <v>0</v>
      </c>
      <c r="N1624" s="32">
        <v>0</v>
      </c>
      <c r="O1624" s="32">
        <v>0</v>
      </c>
      <c r="P1624" s="32">
        <v>0</v>
      </c>
      <c r="Q1624" s="32">
        <v>0</v>
      </c>
      <c r="R1624" s="32">
        <v>0</v>
      </c>
      <c r="S1624" s="32">
        <v>0</v>
      </c>
      <c r="AL1624" s="52" t="s">
        <v>335</v>
      </c>
      <c r="AM1624" t="s">
        <v>3307</v>
      </c>
      <c r="AN1624">
        <v>0</v>
      </c>
      <c r="AO1624">
        <v>999</v>
      </c>
      <c r="AQ1624">
        <v>1</v>
      </c>
      <c r="AS1624" s="52" t="s">
        <v>163</v>
      </c>
    </row>
    <row r="1625" spans="2:45">
      <c r="B1625" s="28" t="s">
        <v>3308</v>
      </c>
      <c r="C1625" s="21" t="s">
        <v>272</v>
      </c>
      <c r="D1625" s="22" t="s">
        <v>3309</v>
      </c>
      <c r="E1625" s="23">
        <v>0.25</v>
      </c>
      <c r="F1625" s="24">
        <v>0</v>
      </c>
      <c r="G1625" s="11">
        <v>0</v>
      </c>
      <c r="H1625" s="25" t="s">
        <v>163</v>
      </c>
      <c r="I1625" s="19">
        <v>0</v>
      </c>
      <c r="J1625" s="31">
        <v>0.2</v>
      </c>
      <c r="K1625" s="32">
        <v>0</v>
      </c>
      <c r="L1625" s="32">
        <v>0</v>
      </c>
      <c r="M1625" s="32">
        <v>0</v>
      </c>
      <c r="N1625" s="32">
        <v>0</v>
      </c>
      <c r="O1625" s="32">
        <v>0</v>
      </c>
      <c r="P1625" s="32">
        <v>0</v>
      </c>
      <c r="Q1625" s="32">
        <v>0</v>
      </c>
      <c r="R1625" s="32">
        <v>0</v>
      </c>
      <c r="S1625" s="32">
        <v>0</v>
      </c>
      <c r="AL1625" s="52" t="s">
        <v>335</v>
      </c>
      <c r="AM1625" t="s">
        <v>3310</v>
      </c>
      <c r="AN1625">
        <v>0</v>
      </c>
      <c r="AO1625">
        <v>999</v>
      </c>
      <c r="AQ1625">
        <v>1</v>
      </c>
      <c r="AS1625" s="52" t="s">
        <v>163</v>
      </c>
    </row>
    <row r="1626" spans="2:45">
      <c r="B1626" s="28" t="s">
        <v>3311</v>
      </c>
      <c r="C1626" s="21" t="s">
        <v>272</v>
      </c>
      <c r="D1626" s="22" t="s">
        <v>336</v>
      </c>
      <c r="E1626" s="23">
        <v>0.25</v>
      </c>
      <c r="F1626" s="24">
        <v>0</v>
      </c>
      <c r="G1626" s="11">
        <v>0</v>
      </c>
      <c r="H1626" s="25" t="s">
        <v>163</v>
      </c>
      <c r="I1626" s="19">
        <v>0</v>
      </c>
      <c r="J1626" s="31">
        <v>0.2</v>
      </c>
      <c r="K1626" s="32">
        <v>0</v>
      </c>
      <c r="L1626" s="32">
        <v>0</v>
      </c>
      <c r="M1626" s="32">
        <v>0</v>
      </c>
      <c r="N1626" s="32">
        <v>0</v>
      </c>
      <c r="O1626" s="32">
        <v>0</v>
      </c>
      <c r="P1626" s="32">
        <v>0</v>
      </c>
      <c r="Q1626" s="32">
        <v>0</v>
      </c>
      <c r="R1626" s="32">
        <v>0</v>
      </c>
      <c r="S1626" s="32">
        <v>0</v>
      </c>
      <c r="AL1626" s="52" t="s">
        <v>335</v>
      </c>
      <c r="AM1626" t="s">
        <v>3312</v>
      </c>
      <c r="AN1626">
        <v>0</v>
      </c>
      <c r="AO1626">
        <v>999</v>
      </c>
      <c r="AQ1626">
        <v>1</v>
      </c>
      <c r="AS1626" s="52" t="s">
        <v>163</v>
      </c>
    </row>
    <row r="1627" spans="2:45">
      <c r="B1627" s="28" t="s">
        <v>3313</v>
      </c>
      <c r="C1627" s="21" t="s">
        <v>272</v>
      </c>
      <c r="D1627" s="22" t="s">
        <v>352</v>
      </c>
      <c r="E1627" s="23">
        <v>0.25</v>
      </c>
      <c r="F1627" s="24">
        <v>0</v>
      </c>
      <c r="G1627" s="11">
        <v>0</v>
      </c>
      <c r="H1627" s="25" t="s">
        <v>163</v>
      </c>
      <c r="I1627" s="19">
        <v>0</v>
      </c>
      <c r="J1627" s="31">
        <v>0.2</v>
      </c>
      <c r="K1627" s="32">
        <v>0</v>
      </c>
      <c r="L1627" s="32">
        <v>0</v>
      </c>
      <c r="M1627" s="32">
        <v>0</v>
      </c>
      <c r="N1627" s="32">
        <v>0</v>
      </c>
      <c r="O1627" s="32">
        <v>0</v>
      </c>
      <c r="P1627" s="32">
        <v>0</v>
      </c>
      <c r="Q1627" s="32">
        <v>0</v>
      </c>
      <c r="R1627" s="32">
        <v>0</v>
      </c>
      <c r="S1627" s="32">
        <v>0</v>
      </c>
      <c r="AL1627" s="52" t="s">
        <v>335</v>
      </c>
      <c r="AM1627" t="s">
        <v>3314</v>
      </c>
      <c r="AN1627">
        <v>0</v>
      </c>
      <c r="AO1627">
        <v>999</v>
      </c>
      <c r="AQ1627">
        <v>1</v>
      </c>
      <c r="AS1627" s="52" t="s">
        <v>163</v>
      </c>
    </row>
    <row r="1628" spans="2:45">
      <c r="B1628" s="28" t="s">
        <v>3315</v>
      </c>
      <c r="C1628" s="21" t="s">
        <v>272</v>
      </c>
      <c r="D1628" s="22" t="s">
        <v>3316</v>
      </c>
      <c r="E1628" s="23">
        <v>0.25</v>
      </c>
      <c r="F1628" s="24">
        <v>0</v>
      </c>
      <c r="G1628" s="11">
        <v>0</v>
      </c>
      <c r="H1628" s="25" t="s">
        <v>163</v>
      </c>
      <c r="I1628" s="19">
        <v>0</v>
      </c>
      <c r="J1628" s="31">
        <v>0.2</v>
      </c>
      <c r="K1628" s="32">
        <v>0</v>
      </c>
      <c r="L1628" s="32">
        <v>0</v>
      </c>
      <c r="M1628" s="32">
        <v>0</v>
      </c>
      <c r="N1628" s="32">
        <v>0</v>
      </c>
      <c r="O1628" s="32">
        <v>0</v>
      </c>
      <c r="P1628" s="32">
        <v>0</v>
      </c>
      <c r="Q1628" s="32">
        <v>0</v>
      </c>
      <c r="R1628" s="32">
        <v>0</v>
      </c>
      <c r="S1628" s="32">
        <v>0</v>
      </c>
      <c r="AL1628" s="52" t="s">
        <v>335</v>
      </c>
      <c r="AM1628" t="s">
        <v>3317</v>
      </c>
      <c r="AN1628">
        <v>21</v>
      </c>
      <c r="AO1628">
        <v>999</v>
      </c>
      <c r="AQ1628">
        <v>1</v>
      </c>
      <c r="AS1628" s="52" t="s">
        <v>163</v>
      </c>
    </row>
    <row r="1629" spans="2:45">
      <c r="B1629" s="28" t="s">
        <v>3318</v>
      </c>
      <c r="C1629" s="21" t="s">
        <v>272</v>
      </c>
      <c r="D1629" s="22" t="s">
        <v>3319</v>
      </c>
      <c r="E1629" s="23">
        <v>0.25</v>
      </c>
      <c r="F1629" s="24">
        <v>0</v>
      </c>
      <c r="G1629" s="11">
        <v>0</v>
      </c>
      <c r="H1629" s="25" t="s">
        <v>163</v>
      </c>
      <c r="I1629" s="19">
        <v>0</v>
      </c>
      <c r="J1629" s="31">
        <v>0.2</v>
      </c>
      <c r="K1629" s="32">
        <v>0</v>
      </c>
      <c r="L1629" s="32">
        <v>0</v>
      </c>
      <c r="M1629" s="32">
        <v>0</v>
      </c>
      <c r="N1629" s="32">
        <v>0</v>
      </c>
      <c r="O1629" s="32">
        <v>0</v>
      </c>
      <c r="P1629" s="32">
        <v>0</v>
      </c>
      <c r="Q1629" s="32">
        <v>0</v>
      </c>
      <c r="R1629" s="32">
        <v>0</v>
      </c>
      <c r="S1629" s="32">
        <v>0</v>
      </c>
      <c r="AL1629" s="52" t="s">
        <v>335</v>
      </c>
      <c r="AM1629" t="s">
        <v>1676</v>
      </c>
      <c r="AN1629">
        <v>0</v>
      </c>
      <c r="AO1629">
        <v>999</v>
      </c>
      <c r="AQ1629">
        <v>1</v>
      </c>
      <c r="AS1629" s="52" t="s">
        <v>163</v>
      </c>
    </row>
    <row r="1630" spans="2:45">
      <c r="B1630" s="28" t="s">
        <v>3320</v>
      </c>
      <c r="C1630" s="21" t="s">
        <v>272</v>
      </c>
      <c r="D1630" s="22" t="s">
        <v>532</v>
      </c>
      <c r="E1630" s="23">
        <v>0.25</v>
      </c>
      <c r="F1630" s="24">
        <v>0</v>
      </c>
      <c r="G1630" s="11">
        <v>0</v>
      </c>
      <c r="H1630" s="25" t="s">
        <v>163</v>
      </c>
      <c r="I1630" s="19">
        <v>0</v>
      </c>
      <c r="J1630" s="31">
        <v>0.2</v>
      </c>
      <c r="K1630" s="32">
        <v>0</v>
      </c>
      <c r="L1630" s="32">
        <v>0</v>
      </c>
      <c r="M1630" s="32">
        <v>0</v>
      </c>
      <c r="N1630" s="32">
        <v>0</v>
      </c>
      <c r="O1630" s="32">
        <v>0</v>
      </c>
      <c r="P1630" s="32">
        <v>0</v>
      </c>
      <c r="Q1630" s="32">
        <v>0</v>
      </c>
      <c r="R1630" s="32">
        <v>0</v>
      </c>
      <c r="S1630" s="32">
        <v>0</v>
      </c>
      <c r="AL1630" s="52" t="s">
        <v>335</v>
      </c>
      <c r="AM1630" t="s">
        <v>1721</v>
      </c>
      <c r="AN1630">
        <v>0</v>
      </c>
      <c r="AO1630">
        <v>999</v>
      </c>
      <c r="AQ1630">
        <v>1</v>
      </c>
      <c r="AS1630" s="52" t="s">
        <v>163</v>
      </c>
    </row>
    <row r="1631" spans="2:45">
      <c r="B1631" s="28" t="s">
        <v>3321</v>
      </c>
      <c r="C1631" s="21" t="s">
        <v>272</v>
      </c>
      <c r="D1631" s="22" t="s">
        <v>3322</v>
      </c>
      <c r="E1631" s="23">
        <v>0.25</v>
      </c>
      <c r="F1631" s="24">
        <v>0</v>
      </c>
      <c r="G1631" s="11">
        <v>0</v>
      </c>
      <c r="H1631" s="25" t="s">
        <v>163</v>
      </c>
      <c r="I1631" s="19">
        <v>0</v>
      </c>
      <c r="J1631" s="31">
        <v>0.2</v>
      </c>
      <c r="K1631" s="32">
        <v>0</v>
      </c>
      <c r="L1631" s="32">
        <v>0</v>
      </c>
      <c r="M1631" s="32">
        <v>0</v>
      </c>
      <c r="N1631" s="32">
        <v>0</v>
      </c>
      <c r="O1631" s="32">
        <v>0</v>
      </c>
      <c r="P1631" s="32">
        <v>0</v>
      </c>
      <c r="Q1631" s="32">
        <v>0</v>
      </c>
      <c r="R1631" s="32">
        <v>0</v>
      </c>
      <c r="S1631" s="32">
        <v>0</v>
      </c>
      <c r="AL1631" s="52" t="s">
        <v>335</v>
      </c>
      <c r="AM1631" t="s">
        <v>410</v>
      </c>
      <c r="AN1631">
        <v>0</v>
      </c>
      <c r="AO1631">
        <v>999</v>
      </c>
      <c r="AQ1631">
        <v>1</v>
      </c>
      <c r="AS1631" s="52" t="s">
        <v>163</v>
      </c>
    </row>
    <row r="1632" spans="2:45">
      <c r="B1632" s="28" t="s">
        <v>3323</v>
      </c>
      <c r="C1632" s="21" t="s">
        <v>272</v>
      </c>
      <c r="D1632" s="22" t="s">
        <v>3324</v>
      </c>
      <c r="E1632" s="23">
        <v>0.25</v>
      </c>
      <c r="F1632" s="24">
        <v>0</v>
      </c>
      <c r="G1632" s="11">
        <v>0</v>
      </c>
      <c r="H1632" s="25" t="s">
        <v>163</v>
      </c>
      <c r="I1632" s="19">
        <v>0</v>
      </c>
      <c r="J1632" s="31">
        <v>0.2</v>
      </c>
      <c r="K1632" s="32">
        <v>0</v>
      </c>
      <c r="L1632" s="32">
        <v>0</v>
      </c>
      <c r="M1632" s="32">
        <v>0</v>
      </c>
      <c r="N1632" s="32">
        <v>0</v>
      </c>
      <c r="O1632" s="32">
        <v>0</v>
      </c>
      <c r="P1632" s="32">
        <v>0</v>
      </c>
      <c r="Q1632" s="32">
        <v>0</v>
      </c>
      <c r="R1632" s="32">
        <v>0</v>
      </c>
      <c r="S1632" s="32">
        <v>0</v>
      </c>
      <c r="AL1632" s="52" t="s">
        <v>335</v>
      </c>
      <c r="AM1632" t="s">
        <v>3325</v>
      </c>
      <c r="AN1632">
        <v>0</v>
      </c>
      <c r="AO1632">
        <v>999</v>
      </c>
      <c r="AQ1632">
        <v>1</v>
      </c>
      <c r="AS1632" s="52" t="s">
        <v>163</v>
      </c>
    </row>
    <row r="1633" spans="2:45">
      <c r="B1633" s="28" t="s">
        <v>3326</v>
      </c>
      <c r="C1633" s="21" t="s">
        <v>272</v>
      </c>
      <c r="D1633" s="22" t="s">
        <v>545</v>
      </c>
      <c r="E1633" s="23">
        <v>0.25</v>
      </c>
      <c r="F1633" s="24">
        <v>0</v>
      </c>
      <c r="G1633" s="11">
        <v>0</v>
      </c>
      <c r="H1633" s="25" t="s">
        <v>163</v>
      </c>
      <c r="I1633" s="19">
        <v>0</v>
      </c>
      <c r="J1633" s="31">
        <v>0.2</v>
      </c>
      <c r="K1633" s="32">
        <v>0</v>
      </c>
      <c r="L1633" s="32">
        <v>0</v>
      </c>
      <c r="M1633" s="32">
        <v>0</v>
      </c>
      <c r="N1633" s="32">
        <v>0</v>
      </c>
      <c r="O1633" s="32">
        <v>0</v>
      </c>
      <c r="P1633" s="32">
        <v>0</v>
      </c>
      <c r="Q1633" s="32">
        <v>0</v>
      </c>
      <c r="R1633" s="32">
        <v>0</v>
      </c>
      <c r="S1633" s="32">
        <v>0</v>
      </c>
      <c r="AL1633" s="52" t="s">
        <v>335</v>
      </c>
      <c r="AM1633" t="s">
        <v>3327</v>
      </c>
      <c r="AN1633">
        <v>0</v>
      </c>
      <c r="AO1633">
        <v>999</v>
      </c>
      <c r="AQ1633">
        <v>1</v>
      </c>
      <c r="AS1633" s="52" t="s">
        <v>163</v>
      </c>
    </row>
    <row r="1634" spans="2:45">
      <c r="B1634" s="28" t="s">
        <v>3328</v>
      </c>
      <c r="C1634" s="21" t="s">
        <v>272</v>
      </c>
      <c r="D1634" s="22" t="s">
        <v>3329</v>
      </c>
      <c r="E1634" s="23">
        <v>0.25</v>
      </c>
      <c r="F1634" s="24">
        <v>0</v>
      </c>
      <c r="G1634" s="11">
        <v>0</v>
      </c>
      <c r="H1634" s="25" t="s">
        <v>163</v>
      </c>
      <c r="I1634" s="19">
        <v>0</v>
      </c>
      <c r="J1634" s="31">
        <v>0.2</v>
      </c>
      <c r="K1634" s="32">
        <v>0</v>
      </c>
      <c r="L1634" s="32">
        <v>0</v>
      </c>
      <c r="M1634" s="32">
        <v>0</v>
      </c>
      <c r="N1634" s="32">
        <v>0</v>
      </c>
      <c r="O1634" s="32">
        <v>0</v>
      </c>
      <c r="P1634" s="32">
        <v>0</v>
      </c>
      <c r="Q1634" s="32">
        <v>0</v>
      </c>
      <c r="R1634" s="32">
        <v>0</v>
      </c>
      <c r="S1634" s="32">
        <v>0</v>
      </c>
      <c r="AL1634" s="52" t="s">
        <v>335</v>
      </c>
      <c r="AM1634" t="s">
        <v>3330</v>
      </c>
      <c r="AN1634">
        <v>21</v>
      </c>
      <c r="AO1634">
        <v>999</v>
      </c>
      <c r="AQ1634">
        <v>1</v>
      </c>
      <c r="AS1634" s="52" t="s">
        <v>163</v>
      </c>
    </row>
    <row r="1635" spans="2:45">
      <c r="B1635" s="28" t="s">
        <v>3331</v>
      </c>
      <c r="C1635" s="21" t="s">
        <v>272</v>
      </c>
      <c r="D1635" s="22" t="s">
        <v>383</v>
      </c>
      <c r="E1635" s="23">
        <v>0.25</v>
      </c>
      <c r="F1635" s="24">
        <v>0</v>
      </c>
      <c r="G1635" s="11">
        <v>0</v>
      </c>
      <c r="H1635" s="25" t="s">
        <v>163</v>
      </c>
      <c r="I1635" s="19">
        <v>0</v>
      </c>
      <c r="J1635" s="31">
        <v>0.2</v>
      </c>
      <c r="K1635" s="32">
        <v>0</v>
      </c>
      <c r="L1635" s="32">
        <v>0</v>
      </c>
      <c r="M1635" s="32">
        <v>0</v>
      </c>
      <c r="N1635" s="32">
        <v>0</v>
      </c>
      <c r="O1635" s="32">
        <v>0</v>
      </c>
      <c r="P1635" s="32">
        <v>0</v>
      </c>
      <c r="Q1635" s="32">
        <v>0</v>
      </c>
      <c r="R1635" s="32">
        <v>0</v>
      </c>
      <c r="S1635" s="32">
        <v>0</v>
      </c>
      <c r="AL1635" s="52" t="s">
        <v>335</v>
      </c>
      <c r="AM1635" t="s">
        <v>332</v>
      </c>
      <c r="AN1635">
        <v>0</v>
      </c>
      <c r="AO1635">
        <v>999</v>
      </c>
      <c r="AQ1635">
        <v>1</v>
      </c>
      <c r="AS1635" s="52" t="s">
        <v>163</v>
      </c>
    </row>
    <row r="1636" spans="2:45">
      <c r="B1636" s="28" t="s">
        <v>3332</v>
      </c>
      <c r="C1636" s="21" t="s">
        <v>272</v>
      </c>
      <c r="D1636" s="22" t="s">
        <v>3333</v>
      </c>
      <c r="E1636" s="23">
        <v>0.25</v>
      </c>
      <c r="F1636" s="24">
        <v>0</v>
      </c>
      <c r="G1636" s="11">
        <v>0</v>
      </c>
      <c r="H1636" s="25" t="s">
        <v>163</v>
      </c>
      <c r="I1636" s="19">
        <v>0</v>
      </c>
      <c r="J1636" s="31">
        <v>0.2</v>
      </c>
      <c r="K1636" s="32">
        <v>0</v>
      </c>
      <c r="L1636" s="32">
        <v>0</v>
      </c>
      <c r="M1636" s="32">
        <v>0</v>
      </c>
      <c r="N1636" s="32">
        <v>0</v>
      </c>
      <c r="O1636" s="32">
        <v>0</v>
      </c>
      <c r="P1636" s="32">
        <v>0</v>
      </c>
      <c r="Q1636" s="32">
        <v>0</v>
      </c>
      <c r="R1636" s="32">
        <v>0</v>
      </c>
      <c r="S1636" s="32">
        <v>0</v>
      </c>
      <c r="AL1636" s="52" t="s">
        <v>335</v>
      </c>
      <c r="AM1636" t="s">
        <v>1008</v>
      </c>
      <c r="AN1636">
        <v>0</v>
      </c>
      <c r="AO1636">
        <v>999</v>
      </c>
      <c r="AQ1636">
        <v>1</v>
      </c>
      <c r="AS1636" s="52" t="s">
        <v>163</v>
      </c>
    </row>
    <row r="1637" spans="2:45">
      <c r="B1637" s="28" t="s">
        <v>3334</v>
      </c>
      <c r="C1637" s="21" t="s">
        <v>272</v>
      </c>
      <c r="D1637" s="22" t="s">
        <v>3335</v>
      </c>
      <c r="E1637" s="23">
        <v>0.25</v>
      </c>
      <c r="F1637" s="24">
        <v>0</v>
      </c>
      <c r="G1637" s="11">
        <v>0</v>
      </c>
      <c r="H1637" s="25" t="s">
        <v>163</v>
      </c>
      <c r="I1637" s="19">
        <v>0</v>
      </c>
      <c r="J1637" s="31">
        <v>0.2</v>
      </c>
      <c r="K1637" s="32">
        <v>0</v>
      </c>
      <c r="L1637" s="32">
        <v>0</v>
      </c>
      <c r="M1637" s="32">
        <v>0</v>
      </c>
      <c r="N1637" s="32">
        <v>0</v>
      </c>
      <c r="O1637" s="32">
        <v>0</v>
      </c>
      <c r="P1637" s="32">
        <v>0</v>
      </c>
      <c r="Q1637" s="32">
        <v>0</v>
      </c>
      <c r="R1637" s="32">
        <v>0</v>
      </c>
      <c r="S1637" s="32">
        <v>0</v>
      </c>
      <c r="AL1637" s="52" t="s">
        <v>335</v>
      </c>
      <c r="AM1637" t="s">
        <v>707</v>
      </c>
      <c r="AN1637">
        <v>21</v>
      </c>
      <c r="AO1637">
        <v>999</v>
      </c>
      <c r="AQ1637">
        <v>1</v>
      </c>
      <c r="AS1637" s="52" t="s">
        <v>163</v>
      </c>
    </row>
    <row r="1638" spans="2:45">
      <c r="B1638" s="28" t="s">
        <v>3336</v>
      </c>
      <c r="C1638" s="21" t="s">
        <v>272</v>
      </c>
      <c r="D1638" s="22" t="s">
        <v>1746</v>
      </c>
      <c r="E1638" s="23">
        <v>0.25</v>
      </c>
      <c r="F1638" s="24">
        <v>0</v>
      </c>
      <c r="G1638" s="11">
        <v>0</v>
      </c>
      <c r="H1638" s="25" t="s">
        <v>163</v>
      </c>
      <c r="I1638" s="19">
        <v>0</v>
      </c>
      <c r="J1638" s="31">
        <v>0.2</v>
      </c>
      <c r="K1638" s="32">
        <v>0</v>
      </c>
      <c r="L1638" s="32">
        <v>0</v>
      </c>
      <c r="M1638" s="32">
        <v>0</v>
      </c>
      <c r="N1638" s="32">
        <v>0</v>
      </c>
      <c r="O1638" s="32">
        <v>0</v>
      </c>
      <c r="P1638" s="32">
        <v>0</v>
      </c>
      <c r="Q1638" s="32">
        <v>0</v>
      </c>
      <c r="R1638" s="32">
        <v>0</v>
      </c>
      <c r="S1638" s="32">
        <v>0</v>
      </c>
      <c r="AL1638" s="52" t="s">
        <v>335</v>
      </c>
      <c r="AM1638" t="s">
        <v>422</v>
      </c>
      <c r="AN1638">
        <v>0</v>
      </c>
      <c r="AO1638">
        <v>999</v>
      </c>
      <c r="AQ1638">
        <v>1</v>
      </c>
      <c r="AS1638" s="52" t="s">
        <v>163</v>
      </c>
    </row>
    <row r="1639" spans="2:45">
      <c r="B1639" s="28" t="s">
        <v>3337</v>
      </c>
      <c r="C1639" s="21" t="s">
        <v>272</v>
      </c>
      <c r="D1639" s="22" t="s">
        <v>402</v>
      </c>
      <c r="E1639" s="23">
        <v>0.25</v>
      </c>
      <c r="F1639" s="24">
        <v>0</v>
      </c>
      <c r="G1639" s="11">
        <v>0</v>
      </c>
      <c r="H1639" s="25" t="s">
        <v>163</v>
      </c>
      <c r="I1639" s="19">
        <v>0</v>
      </c>
      <c r="J1639" s="31">
        <v>0.2</v>
      </c>
      <c r="K1639" s="32">
        <v>0</v>
      </c>
      <c r="L1639" s="32">
        <v>0</v>
      </c>
      <c r="M1639" s="32">
        <v>0</v>
      </c>
      <c r="N1639" s="32">
        <v>0</v>
      </c>
      <c r="O1639" s="32">
        <v>0</v>
      </c>
      <c r="P1639" s="32">
        <v>0</v>
      </c>
      <c r="Q1639" s="32">
        <v>0</v>
      </c>
      <c r="R1639" s="32">
        <v>0</v>
      </c>
      <c r="S1639" s="32">
        <v>0</v>
      </c>
      <c r="AL1639" s="52" t="s">
        <v>335</v>
      </c>
      <c r="AM1639" t="s">
        <v>3338</v>
      </c>
      <c r="AN1639">
        <v>0</v>
      </c>
      <c r="AO1639">
        <v>999</v>
      </c>
      <c r="AQ1639">
        <v>1</v>
      </c>
      <c r="AS1639" s="52" t="s">
        <v>163</v>
      </c>
    </row>
    <row r="1640" spans="2:45">
      <c r="B1640" s="28" t="s">
        <v>3339</v>
      </c>
      <c r="C1640" s="21" t="s">
        <v>272</v>
      </c>
      <c r="D1640" s="22" t="s">
        <v>3340</v>
      </c>
      <c r="E1640" s="23">
        <v>0.25</v>
      </c>
      <c r="F1640" s="24">
        <v>0</v>
      </c>
      <c r="G1640" s="11">
        <v>0</v>
      </c>
      <c r="H1640" s="25" t="s">
        <v>163</v>
      </c>
      <c r="I1640" s="19">
        <v>0</v>
      </c>
      <c r="J1640" s="31">
        <v>0.2</v>
      </c>
      <c r="K1640" s="32">
        <v>0</v>
      </c>
      <c r="L1640" s="32">
        <v>0</v>
      </c>
      <c r="M1640" s="32">
        <v>0</v>
      </c>
      <c r="N1640" s="32">
        <v>0</v>
      </c>
      <c r="O1640" s="32">
        <v>0</v>
      </c>
      <c r="P1640" s="32">
        <v>0</v>
      </c>
      <c r="Q1640" s="32">
        <v>0</v>
      </c>
      <c r="R1640" s="32">
        <v>0</v>
      </c>
      <c r="S1640" s="32">
        <v>0</v>
      </c>
      <c r="AL1640" s="52" t="s">
        <v>335</v>
      </c>
      <c r="AM1640" t="s">
        <v>3341</v>
      </c>
      <c r="AN1640">
        <v>21</v>
      </c>
      <c r="AO1640">
        <v>999</v>
      </c>
      <c r="AQ1640">
        <v>1</v>
      </c>
      <c r="AS1640" s="52" t="s">
        <v>163</v>
      </c>
    </row>
    <row r="1641" spans="2:45">
      <c r="B1641" s="28" t="s">
        <v>3342</v>
      </c>
      <c r="C1641" s="21" t="s">
        <v>272</v>
      </c>
      <c r="D1641" s="22" t="s">
        <v>1780</v>
      </c>
      <c r="E1641" s="23">
        <v>0.25</v>
      </c>
      <c r="F1641" s="24">
        <v>0</v>
      </c>
      <c r="G1641" s="11">
        <v>0</v>
      </c>
      <c r="H1641" s="25" t="s">
        <v>163</v>
      </c>
      <c r="I1641" s="19">
        <v>0</v>
      </c>
      <c r="J1641" s="31">
        <v>0.2</v>
      </c>
      <c r="K1641" s="32">
        <v>0</v>
      </c>
      <c r="L1641" s="32">
        <v>0</v>
      </c>
      <c r="M1641" s="32">
        <v>0</v>
      </c>
      <c r="N1641" s="32">
        <v>0</v>
      </c>
      <c r="O1641" s="32">
        <v>0</v>
      </c>
      <c r="P1641" s="32">
        <v>0</v>
      </c>
      <c r="Q1641" s="32">
        <v>0</v>
      </c>
      <c r="R1641" s="32">
        <v>0</v>
      </c>
      <c r="S1641" s="32">
        <v>0</v>
      </c>
      <c r="AL1641" s="52" t="s">
        <v>335</v>
      </c>
      <c r="AM1641" t="s">
        <v>3343</v>
      </c>
      <c r="AN1641">
        <v>0</v>
      </c>
      <c r="AO1641">
        <v>999</v>
      </c>
      <c r="AQ1641">
        <v>1</v>
      </c>
      <c r="AS1641" s="52" t="s">
        <v>163</v>
      </c>
    </row>
    <row r="1642" spans="2:45">
      <c r="B1642" s="28" t="s">
        <v>3344</v>
      </c>
      <c r="C1642" s="21" t="s">
        <v>272</v>
      </c>
      <c r="D1642" s="22" t="s">
        <v>3345</v>
      </c>
      <c r="E1642" s="23">
        <v>0.25</v>
      </c>
      <c r="F1642" s="24">
        <v>0</v>
      </c>
      <c r="G1642" s="11">
        <v>0</v>
      </c>
      <c r="H1642" s="25" t="s">
        <v>163</v>
      </c>
      <c r="I1642" s="19">
        <v>0</v>
      </c>
      <c r="J1642" s="31">
        <v>0.2</v>
      </c>
      <c r="K1642" s="32">
        <v>0</v>
      </c>
      <c r="L1642" s="32">
        <v>0</v>
      </c>
      <c r="M1642" s="32">
        <v>0</v>
      </c>
      <c r="N1642" s="32">
        <v>0</v>
      </c>
      <c r="O1642" s="32">
        <v>0</v>
      </c>
      <c r="P1642" s="32">
        <v>0</v>
      </c>
      <c r="Q1642" s="32">
        <v>0</v>
      </c>
      <c r="R1642" s="32">
        <v>0</v>
      </c>
      <c r="S1642" s="32">
        <v>0</v>
      </c>
      <c r="AL1642" s="52" t="s">
        <v>335</v>
      </c>
      <c r="AM1642" t="s">
        <v>3346</v>
      </c>
      <c r="AN1642">
        <v>0</v>
      </c>
      <c r="AO1642">
        <v>999</v>
      </c>
      <c r="AQ1642">
        <v>1</v>
      </c>
      <c r="AS1642" s="52" t="s">
        <v>163</v>
      </c>
    </row>
    <row r="1643" spans="2:45">
      <c r="B1643" s="28" t="s">
        <v>3347</v>
      </c>
      <c r="C1643" s="21" t="s">
        <v>272</v>
      </c>
      <c r="D1643" s="22" t="s">
        <v>3348</v>
      </c>
      <c r="E1643" s="23">
        <v>0.25</v>
      </c>
      <c r="F1643" s="24">
        <v>0</v>
      </c>
      <c r="G1643" s="11">
        <v>0</v>
      </c>
      <c r="H1643" s="25" t="s">
        <v>163</v>
      </c>
      <c r="I1643" s="19">
        <v>0</v>
      </c>
      <c r="J1643" s="31">
        <v>0.2</v>
      </c>
      <c r="K1643" s="32">
        <v>0</v>
      </c>
      <c r="L1643" s="32">
        <v>0</v>
      </c>
      <c r="M1643" s="32">
        <v>0</v>
      </c>
      <c r="N1643" s="32">
        <v>0</v>
      </c>
      <c r="O1643" s="32">
        <v>0</v>
      </c>
      <c r="P1643" s="32">
        <v>0</v>
      </c>
      <c r="Q1643" s="32">
        <v>0</v>
      </c>
      <c r="R1643" s="32">
        <v>0</v>
      </c>
      <c r="S1643" s="32">
        <v>0</v>
      </c>
      <c r="AL1643" s="52" t="s">
        <v>335</v>
      </c>
      <c r="AM1643" t="s">
        <v>3349</v>
      </c>
      <c r="AN1643">
        <v>0</v>
      </c>
      <c r="AO1643">
        <v>999</v>
      </c>
      <c r="AQ1643">
        <v>1</v>
      </c>
      <c r="AS1643" s="52" t="s">
        <v>163</v>
      </c>
    </row>
    <row r="1644" spans="2:45">
      <c r="B1644" s="28" t="s">
        <v>3350</v>
      </c>
      <c r="C1644" s="21" t="s">
        <v>272</v>
      </c>
      <c r="D1644" s="22" t="s">
        <v>3351</v>
      </c>
      <c r="E1644" s="23">
        <v>0.25</v>
      </c>
      <c r="F1644" s="24">
        <v>0</v>
      </c>
      <c r="G1644" s="11">
        <v>0</v>
      </c>
      <c r="H1644" s="25" t="s">
        <v>163</v>
      </c>
      <c r="I1644" s="19">
        <v>0</v>
      </c>
      <c r="J1644" s="31">
        <v>0.2</v>
      </c>
      <c r="K1644" s="32">
        <v>0</v>
      </c>
      <c r="L1644" s="32">
        <v>0</v>
      </c>
      <c r="M1644" s="32">
        <v>0</v>
      </c>
      <c r="N1644" s="32">
        <v>0</v>
      </c>
      <c r="O1644" s="32">
        <v>0</v>
      </c>
      <c r="P1644" s="32">
        <v>0</v>
      </c>
      <c r="Q1644" s="32">
        <v>0</v>
      </c>
      <c r="R1644" s="32">
        <v>0</v>
      </c>
      <c r="S1644" s="32">
        <v>0</v>
      </c>
      <c r="AL1644" s="52" t="s">
        <v>335</v>
      </c>
      <c r="AM1644" t="s">
        <v>3352</v>
      </c>
      <c r="AN1644">
        <v>0</v>
      </c>
      <c r="AO1644">
        <v>999</v>
      </c>
      <c r="AQ1644">
        <v>1</v>
      </c>
      <c r="AS1644" s="52" t="s">
        <v>163</v>
      </c>
    </row>
    <row r="1645" spans="2:45">
      <c r="B1645" s="28" t="s">
        <v>3353</v>
      </c>
      <c r="C1645" s="21" t="s">
        <v>272</v>
      </c>
      <c r="D1645" s="22" t="s">
        <v>1505</v>
      </c>
      <c r="E1645" s="23">
        <v>0.25</v>
      </c>
      <c r="F1645" s="24">
        <v>0</v>
      </c>
      <c r="G1645" s="11">
        <v>0</v>
      </c>
      <c r="H1645" s="25" t="s">
        <v>163</v>
      </c>
      <c r="I1645" s="19">
        <v>0</v>
      </c>
      <c r="J1645" s="31">
        <v>0.2</v>
      </c>
      <c r="K1645" s="32">
        <v>0</v>
      </c>
      <c r="L1645" s="32">
        <v>0</v>
      </c>
      <c r="M1645" s="32">
        <v>0</v>
      </c>
      <c r="N1645" s="32">
        <v>0</v>
      </c>
      <c r="O1645" s="32">
        <v>0</v>
      </c>
      <c r="P1645" s="32">
        <v>0</v>
      </c>
      <c r="Q1645" s="32">
        <v>0</v>
      </c>
      <c r="R1645" s="32">
        <v>0</v>
      </c>
      <c r="S1645" s="32">
        <v>0</v>
      </c>
      <c r="AL1645" s="52" t="s">
        <v>335</v>
      </c>
      <c r="AM1645" t="s">
        <v>352</v>
      </c>
      <c r="AN1645">
        <v>0</v>
      </c>
      <c r="AO1645">
        <v>999</v>
      </c>
      <c r="AQ1645">
        <v>1</v>
      </c>
      <c r="AS1645" s="52" t="s">
        <v>163</v>
      </c>
    </row>
    <row r="1646" spans="2:45">
      <c r="B1646" s="28" t="s">
        <v>3354</v>
      </c>
      <c r="C1646" s="21" t="s">
        <v>272</v>
      </c>
      <c r="D1646" s="22" t="s">
        <v>3355</v>
      </c>
      <c r="E1646" s="23">
        <v>0.25</v>
      </c>
      <c r="F1646" s="24">
        <v>0</v>
      </c>
      <c r="G1646" s="11">
        <v>0</v>
      </c>
      <c r="H1646" s="25" t="s">
        <v>163</v>
      </c>
      <c r="I1646" s="19">
        <v>0</v>
      </c>
      <c r="J1646" s="31">
        <v>0.2</v>
      </c>
      <c r="K1646" s="32">
        <v>0</v>
      </c>
      <c r="L1646" s="32">
        <v>0</v>
      </c>
      <c r="M1646" s="32">
        <v>0</v>
      </c>
      <c r="N1646" s="32">
        <v>0</v>
      </c>
      <c r="O1646" s="32">
        <v>0</v>
      </c>
      <c r="P1646" s="32">
        <v>0</v>
      </c>
      <c r="Q1646" s="32">
        <v>0</v>
      </c>
      <c r="R1646" s="32">
        <v>0</v>
      </c>
      <c r="S1646" s="32">
        <v>0</v>
      </c>
      <c r="AL1646" s="52" t="s">
        <v>335</v>
      </c>
      <c r="AM1646" t="s">
        <v>356</v>
      </c>
      <c r="AN1646">
        <v>0</v>
      </c>
      <c r="AO1646">
        <v>999</v>
      </c>
      <c r="AQ1646">
        <v>1</v>
      </c>
      <c r="AS1646" s="52" t="s">
        <v>163</v>
      </c>
    </row>
    <row r="1647" spans="2:45">
      <c r="B1647" s="28" t="s">
        <v>3356</v>
      </c>
      <c r="C1647" s="21" t="s">
        <v>272</v>
      </c>
      <c r="D1647" s="22" t="s">
        <v>3357</v>
      </c>
      <c r="E1647" s="23">
        <v>0.25</v>
      </c>
      <c r="F1647" s="24">
        <v>0</v>
      </c>
      <c r="G1647" s="11">
        <v>0</v>
      </c>
      <c r="H1647" s="25" t="s">
        <v>163</v>
      </c>
      <c r="I1647" s="19">
        <v>0</v>
      </c>
      <c r="J1647" s="31">
        <v>0.2</v>
      </c>
      <c r="K1647" s="32">
        <v>0</v>
      </c>
      <c r="L1647" s="32">
        <v>0</v>
      </c>
      <c r="M1647" s="32">
        <v>0</v>
      </c>
      <c r="N1647" s="32">
        <v>0</v>
      </c>
      <c r="O1647" s="32">
        <v>0</v>
      </c>
      <c r="P1647" s="32">
        <v>0</v>
      </c>
      <c r="Q1647" s="32">
        <v>0</v>
      </c>
      <c r="R1647" s="32">
        <v>0</v>
      </c>
      <c r="S1647" s="32">
        <v>0</v>
      </c>
      <c r="AL1647" s="52" t="s">
        <v>335</v>
      </c>
      <c r="AM1647" t="s">
        <v>1020</v>
      </c>
      <c r="AN1647">
        <v>0</v>
      </c>
      <c r="AO1647">
        <v>999</v>
      </c>
      <c r="AQ1647">
        <v>1</v>
      </c>
      <c r="AS1647" s="52" t="s">
        <v>163</v>
      </c>
    </row>
    <row r="1648" spans="2:45">
      <c r="B1648" s="28" t="s">
        <v>3358</v>
      </c>
      <c r="C1648" s="21" t="s">
        <v>272</v>
      </c>
      <c r="D1648" s="22" t="s">
        <v>3359</v>
      </c>
      <c r="E1648" s="23">
        <v>0.25</v>
      </c>
      <c r="F1648" s="24">
        <v>0</v>
      </c>
      <c r="G1648" s="11">
        <v>0</v>
      </c>
      <c r="H1648" s="25" t="s">
        <v>163</v>
      </c>
      <c r="I1648" s="19">
        <v>0</v>
      </c>
      <c r="J1648" s="31">
        <v>0.2</v>
      </c>
      <c r="K1648" s="32">
        <v>0</v>
      </c>
      <c r="L1648" s="32">
        <v>0</v>
      </c>
      <c r="M1648" s="32">
        <v>0</v>
      </c>
      <c r="N1648" s="32">
        <v>0</v>
      </c>
      <c r="O1648" s="32">
        <v>0</v>
      </c>
      <c r="P1648" s="32">
        <v>0</v>
      </c>
      <c r="Q1648" s="32">
        <v>0</v>
      </c>
      <c r="R1648" s="32">
        <v>0</v>
      </c>
      <c r="S1648" s="32">
        <v>0</v>
      </c>
      <c r="AL1648" s="52" t="s">
        <v>335</v>
      </c>
      <c r="AM1648" t="s">
        <v>1701</v>
      </c>
      <c r="AN1648">
        <v>0</v>
      </c>
      <c r="AO1648">
        <v>999</v>
      </c>
      <c r="AQ1648">
        <v>1</v>
      </c>
      <c r="AS1648" s="52" t="s">
        <v>163</v>
      </c>
    </row>
    <row r="1649" spans="2:45">
      <c r="B1649" s="28" t="s">
        <v>3360</v>
      </c>
      <c r="C1649" s="21" t="s">
        <v>272</v>
      </c>
      <c r="D1649" s="22" t="s">
        <v>1624</v>
      </c>
      <c r="E1649" s="23">
        <v>0.25</v>
      </c>
      <c r="F1649" s="24">
        <v>0</v>
      </c>
      <c r="G1649" s="11">
        <v>0</v>
      </c>
      <c r="H1649" s="25" t="s">
        <v>163</v>
      </c>
      <c r="I1649" s="19">
        <v>0</v>
      </c>
      <c r="J1649" s="31">
        <v>0.2</v>
      </c>
      <c r="K1649" s="32">
        <v>0</v>
      </c>
      <c r="L1649" s="32">
        <v>0</v>
      </c>
      <c r="M1649" s="32">
        <v>0</v>
      </c>
      <c r="N1649" s="32">
        <v>0</v>
      </c>
      <c r="O1649" s="32">
        <v>0</v>
      </c>
      <c r="P1649" s="32">
        <v>0</v>
      </c>
      <c r="Q1649" s="32">
        <v>0</v>
      </c>
      <c r="R1649" s="32">
        <v>0</v>
      </c>
      <c r="S1649" s="32">
        <v>0</v>
      </c>
      <c r="AL1649" s="52" t="s">
        <v>335</v>
      </c>
      <c r="AM1649" t="s">
        <v>3361</v>
      </c>
      <c r="AN1649">
        <v>21</v>
      </c>
      <c r="AO1649">
        <v>999</v>
      </c>
      <c r="AQ1649">
        <v>1</v>
      </c>
      <c r="AS1649" s="52" t="s">
        <v>163</v>
      </c>
    </row>
    <row r="1650" spans="2:45">
      <c r="B1650" s="28" t="s">
        <v>3362</v>
      </c>
      <c r="C1650" s="21" t="s">
        <v>272</v>
      </c>
      <c r="D1650" s="22" t="s">
        <v>3363</v>
      </c>
      <c r="E1650" s="23">
        <v>0.25</v>
      </c>
      <c r="F1650" s="24">
        <v>0</v>
      </c>
      <c r="G1650" s="11">
        <v>0</v>
      </c>
      <c r="H1650" s="25" t="s">
        <v>163</v>
      </c>
      <c r="I1650" s="19">
        <v>0</v>
      </c>
      <c r="J1650" s="31">
        <v>0.2</v>
      </c>
      <c r="K1650" s="32">
        <v>0</v>
      </c>
      <c r="L1650" s="32">
        <v>0</v>
      </c>
      <c r="M1650" s="32">
        <v>0</v>
      </c>
      <c r="N1650" s="32">
        <v>0</v>
      </c>
      <c r="O1650" s="32">
        <v>0</v>
      </c>
      <c r="P1650" s="32">
        <v>0</v>
      </c>
      <c r="Q1650" s="32">
        <v>0</v>
      </c>
      <c r="R1650" s="32">
        <v>0</v>
      </c>
      <c r="S1650" s="32">
        <v>0</v>
      </c>
      <c r="AL1650" s="52" t="s">
        <v>335</v>
      </c>
      <c r="AM1650" t="s">
        <v>3364</v>
      </c>
      <c r="AN1650">
        <v>0</v>
      </c>
      <c r="AO1650">
        <v>999</v>
      </c>
      <c r="AQ1650">
        <v>1</v>
      </c>
      <c r="AS1650" s="52" t="s">
        <v>163</v>
      </c>
    </row>
    <row r="1651" spans="2:45">
      <c r="B1651" s="28" t="s">
        <v>3365</v>
      </c>
      <c r="C1651" s="21" t="s">
        <v>272</v>
      </c>
      <c r="D1651" s="22" t="s">
        <v>3366</v>
      </c>
      <c r="E1651" s="23">
        <v>0.25</v>
      </c>
      <c r="F1651" s="24">
        <v>0</v>
      </c>
      <c r="G1651" s="11">
        <v>0</v>
      </c>
      <c r="H1651" s="25" t="s">
        <v>163</v>
      </c>
      <c r="I1651" s="19">
        <v>0</v>
      </c>
      <c r="J1651" s="31">
        <v>0.2</v>
      </c>
      <c r="K1651" s="32">
        <v>0</v>
      </c>
      <c r="L1651" s="32">
        <v>0</v>
      </c>
      <c r="M1651" s="32">
        <v>0</v>
      </c>
      <c r="N1651" s="32">
        <v>0</v>
      </c>
      <c r="O1651" s="32">
        <v>0</v>
      </c>
      <c r="P1651" s="32">
        <v>0</v>
      </c>
      <c r="Q1651" s="32">
        <v>0</v>
      </c>
      <c r="R1651" s="32">
        <v>0</v>
      </c>
      <c r="S1651" s="32">
        <v>0</v>
      </c>
      <c r="AL1651" s="52" t="s">
        <v>335</v>
      </c>
      <c r="AM1651" t="s">
        <v>3367</v>
      </c>
      <c r="AN1651">
        <v>0</v>
      </c>
      <c r="AO1651">
        <v>999</v>
      </c>
      <c r="AQ1651">
        <v>1</v>
      </c>
      <c r="AS1651" s="52" t="s">
        <v>163</v>
      </c>
    </row>
    <row r="1652" spans="2:45">
      <c r="B1652" s="28" t="s">
        <v>3368</v>
      </c>
      <c r="C1652" s="21" t="s">
        <v>272</v>
      </c>
      <c r="D1652" s="22" t="s">
        <v>1629</v>
      </c>
      <c r="E1652" s="23">
        <v>0.25</v>
      </c>
      <c r="F1652" s="24">
        <v>0</v>
      </c>
      <c r="G1652" s="11">
        <v>0</v>
      </c>
      <c r="H1652" s="25" t="s">
        <v>163</v>
      </c>
      <c r="I1652" s="19">
        <v>0</v>
      </c>
      <c r="J1652" s="31">
        <v>0.2</v>
      </c>
      <c r="K1652" s="32">
        <v>0</v>
      </c>
      <c r="L1652" s="32">
        <v>0</v>
      </c>
      <c r="M1652" s="32">
        <v>0</v>
      </c>
      <c r="N1652" s="32">
        <v>0</v>
      </c>
      <c r="O1652" s="32">
        <v>0</v>
      </c>
      <c r="P1652" s="32">
        <v>0</v>
      </c>
      <c r="Q1652" s="32">
        <v>0</v>
      </c>
      <c r="R1652" s="32">
        <v>0</v>
      </c>
      <c r="S1652" s="32">
        <v>0</v>
      </c>
      <c r="AL1652" s="52" t="s">
        <v>335</v>
      </c>
      <c r="AM1652" t="s">
        <v>3369</v>
      </c>
      <c r="AN1652">
        <v>0</v>
      </c>
      <c r="AO1652">
        <v>999</v>
      </c>
      <c r="AQ1652">
        <v>1</v>
      </c>
      <c r="AS1652" s="52" t="s">
        <v>163</v>
      </c>
    </row>
    <row r="1653" spans="2:45">
      <c r="B1653" s="28" t="s">
        <v>3370</v>
      </c>
      <c r="C1653" s="21" t="s">
        <v>272</v>
      </c>
      <c r="D1653" s="22" t="s">
        <v>3371</v>
      </c>
      <c r="E1653" s="23">
        <v>0.25</v>
      </c>
      <c r="F1653" s="24">
        <v>0</v>
      </c>
      <c r="G1653" s="11">
        <v>0</v>
      </c>
      <c r="H1653" s="25" t="s">
        <v>163</v>
      </c>
      <c r="I1653" s="19">
        <v>0</v>
      </c>
      <c r="J1653" s="31">
        <v>0.2</v>
      </c>
      <c r="K1653" s="32">
        <v>0</v>
      </c>
      <c r="L1653" s="32">
        <v>0</v>
      </c>
      <c r="M1653" s="32">
        <v>0</v>
      </c>
      <c r="N1653" s="32">
        <v>0</v>
      </c>
      <c r="O1653" s="32">
        <v>0</v>
      </c>
      <c r="P1653" s="32">
        <v>0</v>
      </c>
      <c r="Q1653" s="32">
        <v>0</v>
      </c>
      <c r="R1653" s="32">
        <v>0</v>
      </c>
      <c r="S1653" s="32">
        <v>0</v>
      </c>
      <c r="AL1653" s="52" t="s">
        <v>335</v>
      </c>
      <c r="AM1653" t="s">
        <v>3372</v>
      </c>
      <c r="AN1653">
        <v>0</v>
      </c>
      <c r="AO1653">
        <v>999</v>
      </c>
      <c r="AQ1653">
        <v>1</v>
      </c>
      <c r="AS1653" s="52" t="s">
        <v>163</v>
      </c>
    </row>
    <row r="1654" spans="2:45">
      <c r="B1654" s="28" t="s">
        <v>3373</v>
      </c>
      <c r="C1654" s="21" t="s">
        <v>272</v>
      </c>
      <c r="D1654" s="22" t="s">
        <v>3374</v>
      </c>
      <c r="E1654" s="23">
        <v>0.25</v>
      </c>
      <c r="F1654" s="24">
        <v>0</v>
      </c>
      <c r="G1654" s="11">
        <v>0</v>
      </c>
      <c r="H1654" s="25" t="s">
        <v>163</v>
      </c>
      <c r="I1654" s="19">
        <v>0</v>
      </c>
      <c r="J1654" s="31">
        <v>0.2</v>
      </c>
      <c r="K1654" s="32">
        <v>0</v>
      </c>
      <c r="L1654" s="32">
        <v>0</v>
      </c>
      <c r="M1654" s="32">
        <v>0</v>
      </c>
      <c r="N1654" s="32">
        <v>0</v>
      </c>
      <c r="O1654" s="32">
        <v>0</v>
      </c>
      <c r="P1654" s="32">
        <v>0</v>
      </c>
      <c r="Q1654" s="32">
        <v>0</v>
      </c>
      <c r="R1654" s="32">
        <v>0</v>
      </c>
      <c r="S1654" s="32">
        <v>0</v>
      </c>
      <c r="AL1654" s="52" t="s">
        <v>335</v>
      </c>
      <c r="AM1654" t="s">
        <v>3375</v>
      </c>
      <c r="AN1654">
        <v>0</v>
      </c>
      <c r="AO1654">
        <v>999</v>
      </c>
      <c r="AQ1654">
        <v>1</v>
      </c>
      <c r="AS1654" s="52" t="s">
        <v>163</v>
      </c>
    </row>
    <row r="1655" spans="2:45">
      <c r="B1655" s="28" t="s">
        <v>3376</v>
      </c>
      <c r="C1655" s="21" t="s">
        <v>272</v>
      </c>
      <c r="D1655" s="22" t="s">
        <v>3377</v>
      </c>
      <c r="E1655" s="23">
        <v>0.25</v>
      </c>
      <c r="F1655" s="24">
        <v>0</v>
      </c>
      <c r="G1655" s="11">
        <v>0</v>
      </c>
      <c r="H1655" s="25" t="s">
        <v>163</v>
      </c>
      <c r="I1655" s="19">
        <v>0</v>
      </c>
      <c r="J1655" s="31">
        <v>0.2</v>
      </c>
      <c r="K1655" s="32">
        <v>0</v>
      </c>
      <c r="L1655" s="32">
        <v>0</v>
      </c>
      <c r="M1655" s="32">
        <v>0</v>
      </c>
      <c r="N1655" s="32">
        <v>0</v>
      </c>
      <c r="O1655" s="32">
        <v>0</v>
      </c>
      <c r="P1655" s="32">
        <v>0</v>
      </c>
      <c r="Q1655" s="32">
        <v>0</v>
      </c>
      <c r="R1655" s="32">
        <v>0</v>
      </c>
      <c r="S1655" s="32">
        <v>0</v>
      </c>
      <c r="AL1655" s="52" t="s">
        <v>335</v>
      </c>
      <c r="AM1655" t="s">
        <v>1752</v>
      </c>
      <c r="AN1655">
        <v>0</v>
      </c>
      <c r="AO1655">
        <v>999</v>
      </c>
      <c r="AQ1655">
        <v>1</v>
      </c>
      <c r="AS1655" s="52" t="s">
        <v>163</v>
      </c>
    </row>
    <row r="1656" spans="2:45">
      <c r="B1656" s="28" t="s">
        <v>3378</v>
      </c>
      <c r="C1656" s="21" t="s">
        <v>182</v>
      </c>
      <c r="D1656" s="22" t="s">
        <v>2072</v>
      </c>
      <c r="E1656" s="23">
        <v>0.4</v>
      </c>
      <c r="F1656" s="24">
        <v>0</v>
      </c>
      <c r="G1656" s="11">
        <v>0</v>
      </c>
      <c r="H1656" s="25" t="s">
        <v>17</v>
      </c>
      <c r="I1656" s="19">
        <v>1</v>
      </c>
      <c r="J1656" s="31">
        <v>0.25</v>
      </c>
      <c r="K1656" s="32">
        <v>5</v>
      </c>
      <c r="L1656" s="32">
        <v>2</v>
      </c>
      <c r="M1656" s="32">
        <v>2</v>
      </c>
      <c r="N1656" s="32">
        <v>2</v>
      </c>
      <c r="O1656" s="32">
        <v>2</v>
      </c>
      <c r="P1656" s="32">
        <v>2</v>
      </c>
      <c r="Q1656" s="32">
        <v>2</v>
      </c>
      <c r="R1656" s="32">
        <v>2</v>
      </c>
      <c r="S1656" s="32">
        <v>2</v>
      </c>
      <c r="AL1656" s="52" t="s">
        <v>335</v>
      </c>
      <c r="AM1656" t="s">
        <v>2684</v>
      </c>
      <c r="AN1656">
        <v>0</v>
      </c>
      <c r="AO1656">
        <v>999</v>
      </c>
      <c r="AQ1656">
        <v>1</v>
      </c>
      <c r="AS1656" s="52" t="s">
        <v>163</v>
      </c>
    </row>
    <row r="1657" spans="2:45">
      <c r="B1657" s="28" t="s">
        <v>3379</v>
      </c>
      <c r="C1657" s="21" t="s">
        <v>182</v>
      </c>
      <c r="D1657" s="22" t="s">
        <v>1633</v>
      </c>
      <c r="E1657" s="23">
        <v>0.4</v>
      </c>
      <c r="F1657" s="24">
        <v>0</v>
      </c>
      <c r="G1657" s="11">
        <v>0</v>
      </c>
      <c r="H1657" s="25" t="s">
        <v>17</v>
      </c>
      <c r="I1657" s="19">
        <v>1</v>
      </c>
      <c r="J1657" s="31">
        <v>0.25</v>
      </c>
      <c r="K1657" s="32">
        <v>5</v>
      </c>
      <c r="L1657" s="32">
        <v>2</v>
      </c>
      <c r="M1657" s="32">
        <v>2</v>
      </c>
      <c r="N1657" s="32">
        <v>2</v>
      </c>
      <c r="O1657" s="32">
        <v>2</v>
      </c>
      <c r="P1657" s="32">
        <v>2</v>
      </c>
      <c r="Q1657" s="32">
        <v>2</v>
      </c>
      <c r="R1657" s="32">
        <v>2</v>
      </c>
      <c r="S1657" s="32">
        <v>2</v>
      </c>
      <c r="AL1657" s="52" t="s">
        <v>335</v>
      </c>
      <c r="AM1657" t="s">
        <v>3380</v>
      </c>
      <c r="AN1657">
        <v>0</v>
      </c>
      <c r="AO1657">
        <v>999</v>
      </c>
      <c r="AQ1657">
        <v>1</v>
      </c>
      <c r="AS1657" s="52" t="s">
        <v>163</v>
      </c>
    </row>
    <row r="1658" spans="2:45">
      <c r="B1658" s="28" t="s">
        <v>3381</v>
      </c>
      <c r="C1658" s="21" t="s">
        <v>182</v>
      </c>
      <c r="D1658" s="22" t="s">
        <v>2077</v>
      </c>
      <c r="E1658" s="23">
        <v>0.4</v>
      </c>
      <c r="F1658" s="24">
        <v>0</v>
      </c>
      <c r="G1658" s="11">
        <v>0</v>
      </c>
      <c r="H1658" s="25" t="s">
        <v>17</v>
      </c>
      <c r="I1658" s="19">
        <v>1</v>
      </c>
      <c r="J1658" s="31">
        <v>0.25</v>
      </c>
      <c r="K1658" s="32">
        <v>5</v>
      </c>
      <c r="L1658" s="32">
        <v>2</v>
      </c>
      <c r="M1658" s="32">
        <v>2</v>
      </c>
      <c r="N1658" s="32">
        <v>2</v>
      </c>
      <c r="O1658" s="32">
        <v>2</v>
      </c>
      <c r="P1658" s="32">
        <v>2</v>
      </c>
      <c r="Q1658" s="32">
        <v>2</v>
      </c>
      <c r="R1658" s="32">
        <v>2</v>
      </c>
      <c r="S1658" s="32">
        <v>2</v>
      </c>
      <c r="AL1658" s="52" t="s">
        <v>335</v>
      </c>
      <c r="AM1658" t="s">
        <v>1442</v>
      </c>
      <c r="AN1658">
        <v>0</v>
      </c>
      <c r="AO1658">
        <v>999</v>
      </c>
      <c r="AQ1658">
        <v>1</v>
      </c>
      <c r="AS1658" s="52" t="s">
        <v>163</v>
      </c>
    </row>
    <row r="1659" spans="2:45">
      <c r="B1659" s="28" t="s">
        <v>3382</v>
      </c>
      <c r="C1659" s="21" t="s">
        <v>182</v>
      </c>
      <c r="D1659" s="22" t="s">
        <v>2080</v>
      </c>
      <c r="E1659" s="23">
        <v>0.4</v>
      </c>
      <c r="F1659" s="24">
        <v>0</v>
      </c>
      <c r="G1659" s="11">
        <v>0</v>
      </c>
      <c r="H1659" s="25" t="s">
        <v>17</v>
      </c>
      <c r="I1659" s="19">
        <v>1</v>
      </c>
      <c r="J1659" s="31">
        <v>0.25</v>
      </c>
      <c r="K1659" s="32">
        <v>5</v>
      </c>
      <c r="L1659" s="32">
        <v>2</v>
      </c>
      <c r="M1659" s="32">
        <v>2</v>
      </c>
      <c r="N1659" s="32">
        <v>2</v>
      </c>
      <c r="O1659" s="32">
        <v>2</v>
      </c>
      <c r="P1659" s="32">
        <v>2</v>
      </c>
      <c r="Q1659" s="32">
        <v>2</v>
      </c>
      <c r="R1659" s="32">
        <v>2</v>
      </c>
      <c r="S1659" s="32">
        <v>2</v>
      </c>
      <c r="AL1659" s="52" t="s">
        <v>335</v>
      </c>
      <c r="AM1659" t="s">
        <v>1133</v>
      </c>
      <c r="AN1659">
        <v>0</v>
      </c>
      <c r="AO1659">
        <v>999</v>
      </c>
      <c r="AQ1659">
        <v>1</v>
      </c>
      <c r="AS1659" s="52" t="s">
        <v>163</v>
      </c>
    </row>
    <row r="1660" spans="2:45">
      <c r="B1660" s="28" t="s">
        <v>3383</v>
      </c>
      <c r="C1660" s="21" t="s">
        <v>182</v>
      </c>
      <c r="D1660" s="22" t="s">
        <v>2083</v>
      </c>
      <c r="E1660" s="23">
        <v>0.4</v>
      </c>
      <c r="F1660" s="24">
        <v>0</v>
      </c>
      <c r="G1660" s="11">
        <v>0</v>
      </c>
      <c r="H1660" s="25" t="s">
        <v>17</v>
      </c>
      <c r="I1660" s="19">
        <v>1</v>
      </c>
      <c r="J1660" s="31">
        <v>0.25</v>
      </c>
      <c r="K1660" s="32">
        <v>5</v>
      </c>
      <c r="L1660" s="32">
        <v>2</v>
      </c>
      <c r="M1660" s="32">
        <v>2</v>
      </c>
      <c r="N1660" s="32">
        <v>2</v>
      </c>
      <c r="O1660" s="32">
        <v>2</v>
      </c>
      <c r="P1660" s="32">
        <v>2</v>
      </c>
      <c r="Q1660" s="32">
        <v>2</v>
      </c>
      <c r="R1660" s="32">
        <v>2</v>
      </c>
      <c r="S1660" s="32">
        <v>2</v>
      </c>
      <c r="AL1660" s="52" t="s">
        <v>335</v>
      </c>
      <c r="AM1660" t="s">
        <v>3384</v>
      </c>
      <c r="AN1660">
        <v>0</v>
      </c>
      <c r="AO1660">
        <v>999</v>
      </c>
      <c r="AQ1660">
        <v>5</v>
      </c>
      <c r="AS1660" s="52" t="s">
        <v>163</v>
      </c>
    </row>
    <row r="1661" spans="2:45">
      <c r="B1661" s="28" t="s">
        <v>3385</v>
      </c>
      <c r="C1661" s="21" t="s">
        <v>182</v>
      </c>
      <c r="D1661" s="22" t="s">
        <v>2086</v>
      </c>
      <c r="E1661" s="23">
        <v>0.4</v>
      </c>
      <c r="F1661" s="24">
        <v>0</v>
      </c>
      <c r="G1661" s="11">
        <v>0</v>
      </c>
      <c r="H1661" s="25" t="s">
        <v>17</v>
      </c>
      <c r="I1661" s="19">
        <v>1</v>
      </c>
      <c r="J1661" s="31">
        <v>0.25</v>
      </c>
      <c r="K1661" s="32">
        <v>5</v>
      </c>
      <c r="L1661" s="32">
        <v>2</v>
      </c>
      <c r="M1661" s="32">
        <v>2</v>
      </c>
      <c r="N1661" s="32">
        <v>2</v>
      </c>
      <c r="O1661" s="32">
        <v>2</v>
      </c>
      <c r="P1661" s="32">
        <v>2</v>
      </c>
      <c r="Q1661" s="32">
        <v>2</v>
      </c>
      <c r="R1661" s="32">
        <v>2</v>
      </c>
      <c r="S1661" s="32">
        <v>2</v>
      </c>
      <c r="AL1661" s="52" t="s">
        <v>335</v>
      </c>
      <c r="AM1661" t="s">
        <v>3386</v>
      </c>
      <c r="AN1661">
        <v>21</v>
      </c>
      <c r="AO1661">
        <v>999</v>
      </c>
      <c r="AQ1661">
        <v>1</v>
      </c>
      <c r="AS1661" s="52" t="s">
        <v>163</v>
      </c>
    </row>
    <row r="1662" spans="2:45">
      <c r="B1662" s="28" t="s">
        <v>3387</v>
      </c>
      <c r="C1662" s="21" t="s">
        <v>182</v>
      </c>
      <c r="D1662" s="22" t="s">
        <v>3388</v>
      </c>
      <c r="E1662" s="23">
        <v>1</v>
      </c>
      <c r="F1662" s="24">
        <v>0</v>
      </c>
      <c r="G1662" s="11">
        <v>1</v>
      </c>
      <c r="H1662" s="25" t="s">
        <v>17</v>
      </c>
      <c r="I1662" s="19">
        <v>2</v>
      </c>
      <c r="J1662" s="31">
        <v>1</v>
      </c>
      <c r="K1662" s="32">
        <v>5</v>
      </c>
      <c r="L1662" s="32">
        <v>2</v>
      </c>
      <c r="M1662" s="32">
        <v>2</v>
      </c>
      <c r="N1662" s="32">
        <v>2</v>
      </c>
      <c r="O1662" s="32">
        <v>2</v>
      </c>
      <c r="P1662" s="32">
        <v>2</v>
      </c>
      <c r="Q1662" s="32">
        <v>2</v>
      </c>
      <c r="R1662" s="32">
        <v>2</v>
      </c>
      <c r="S1662" s="32">
        <v>2</v>
      </c>
      <c r="AL1662" s="52" t="s">
        <v>335</v>
      </c>
      <c r="AM1662" t="s">
        <v>2236</v>
      </c>
      <c r="AN1662">
        <v>0</v>
      </c>
      <c r="AO1662">
        <v>999</v>
      </c>
      <c r="AQ1662">
        <v>1</v>
      </c>
      <c r="AS1662" s="52" t="s">
        <v>163</v>
      </c>
    </row>
    <row r="1663" spans="2:45">
      <c r="B1663" s="28" t="s">
        <v>3389</v>
      </c>
      <c r="C1663" s="21" t="s">
        <v>182</v>
      </c>
      <c r="D1663" s="22" t="s">
        <v>3390</v>
      </c>
      <c r="E1663" s="23">
        <v>1</v>
      </c>
      <c r="F1663" s="24">
        <v>0</v>
      </c>
      <c r="G1663" s="11">
        <v>1</v>
      </c>
      <c r="H1663" s="25" t="s">
        <v>17</v>
      </c>
      <c r="I1663" s="19">
        <v>2</v>
      </c>
      <c r="J1663" s="31">
        <v>1</v>
      </c>
      <c r="K1663" s="32">
        <v>5</v>
      </c>
      <c r="L1663" s="32">
        <v>2</v>
      </c>
      <c r="M1663" s="32">
        <v>2</v>
      </c>
      <c r="N1663" s="32">
        <v>2</v>
      </c>
      <c r="O1663" s="32">
        <v>2</v>
      </c>
      <c r="P1663" s="32">
        <v>2</v>
      </c>
      <c r="Q1663" s="32">
        <v>2</v>
      </c>
      <c r="R1663" s="32">
        <v>2</v>
      </c>
      <c r="S1663" s="32">
        <v>2</v>
      </c>
      <c r="AL1663" s="52" t="s">
        <v>335</v>
      </c>
      <c r="AM1663" t="s">
        <v>1443</v>
      </c>
      <c r="AN1663">
        <v>0</v>
      </c>
      <c r="AO1663">
        <v>999</v>
      </c>
      <c r="AQ1663">
        <v>1</v>
      </c>
      <c r="AS1663" s="52" t="s">
        <v>163</v>
      </c>
    </row>
    <row r="1664" spans="2:45">
      <c r="B1664" s="28" t="s">
        <v>3391</v>
      </c>
      <c r="C1664" s="21" t="s">
        <v>182</v>
      </c>
      <c r="D1664" s="22" t="s">
        <v>3392</v>
      </c>
      <c r="E1664" s="23">
        <v>1</v>
      </c>
      <c r="F1664" s="24">
        <v>0</v>
      </c>
      <c r="G1664" s="11">
        <v>2</v>
      </c>
      <c r="H1664" s="25" t="s">
        <v>17</v>
      </c>
      <c r="I1664" s="19">
        <v>2</v>
      </c>
      <c r="J1664" s="31">
        <v>1</v>
      </c>
      <c r="K1664" s="32">
        <v>5</v>
      </c>
      <c r="L1664" s="32">
        <v>2</v>
      </c>
      <c r="M1664" s="32">
        <v>2</v>
      </c>
      <c r="N1664" s="32">
        <v>2</v>
      </c>
      <c r="O1664" s="32">
        <v>2</v>
      </c>
      <c r="P1664" s="32">
        <v>2</v>
      </c>
      <c r="Q1664" s="32">
        <v>2</v>
      </c>
      <c r="R1664" s="32">
        <v>2</v>
      </c>
      <c r="S1664" s="32">
        <v>2</v>
      </c>
      <c r="AL1664" s="52" t="s">
        <v>335</v>
      </c>
      <c r="AM1664" t="s">
        <v>3393</v>
      </c>
      <c r="AN1664">
        <v>0</v>
      </c>
      <c r="AO1664">
        <v>999</v>
      </c>
      <c r="AQ1664">
        <v>1</v>
      </c>
      <c r="AS1664" s="52" t="s">
        <v>163</v>
      </c>
    </row>
    <row r="1665" spans="2:45">
      <c r="B1665" s="28" t="s">
        <v>3394</v>
      </c>
      <c r="C1665" s="21" t="s">
        <v>182</v>
      </c>
      <c r="D1665" s="22" t="s">
        <v>3395</v>
      </c>
      <c r="E1665" s="23">
        <v>1</v>
      </c>
      <c r="F1665" s="24">
        <v>0</v>
      </c>
      <c r="G1665" s="11">
        <v>1</v>
      </c>
      <c r="H1665" s="25" t="s">
        <v>17</v>
      </c>
      <c r="I1665" s="19">
        <v>2</v>
      </c>
      <c r="J1665" s="31">
        <v>1</v>
      </c>
      <c r="K1665" s="32">
        <v>5</v>
      </c>
      <c r="L1665" s="32">
        <v>2</v>
      </c>
      <c r="M1665" s="32">
        <v>2</v>
      </c>
      <c r="N1665" s="32">
        <v>2</v>
      </c>
      <c r="O1665" s="32">
        <v>2</v>
      </c>
      <c r="P1665" s="32">
        <v>2</v>
      </c>
      <c r="Q1665" s="32">
        <v>2</v>
      </c>
      <c r="R1665" s="32">
        <v>2</v>
      </c>
      <c r="S1665" s="32">
        <v>2</v>
      </c>
      <c r="AL1665" s="52" t="s">
        <v>335</v>
      </c>
      <c r="AM1665" t="s">
        <v>3396</v>
      </c>
      <c r="AN1665">
        <v>0</v>
      </c>
      <c r="AO1665">
        <v>999</v>
      </c>
      <c r="AQ1665">
        <v>1</v>
      </c>
      <c r="AS1665" s="52" t="s">
        <v>163</v>
      </c>
    </row>
    <row r="1666" spans="2:45">
      <c r="B1666" s="28" t="s">
        <v>3397</v>
      </c>
      <c r="C1666" s="21" t="s">
        <v>182</v>
      </c>
      <c r="D1666" s="22" t="s">
        <v>2101</v>
      </c>
      <c r="E1666" s="23">
        <v>0.4</v>
      </c>
      <c r="F1666" s="24">
        <v>0</v>
      </c>
      <c r="G1666" s="11">
        <v>0</v>
      </c>
      <c r="H1666" s="25" t="s">
        <v>17</v>
      </c>
      <c r="I1666" s="19">
        <v>1</v>
      </c>
      <c r="J1666" s="31">
        <v>0.25</v>
      </c>
      <c r="K1666" s="32">
        <v>5</v>
      </c>
      <c r="L1666" s="32">
        <v>2</v>
      </c>
      <c r="M1666" s="32">
        <v>2</v>
      </c>
      <c r="N1666" s="32">
        <v>2</v>
      </c>
      <c r="O1666" s="32">
        <v>2</v>
      </c>
      <c r="P1666" s="32">
        <v>2</v>
      </c>
      <c r="Q1666" s="32">
        <v>2</v>
      </c>
      <c r="R1666" s="32">
        <v>2</v>
      </c>
      <c r="S1666" s="32">
        <v>2</v>
      </c>
      <c r="AL1666" s="52" t="s">
        <v>335</v>
      </c>
      <c r="AM1666" t="s">
        <v>3398</v>
      </c>
      <c r="AN1666">
        <v>0</v>
      </c>
      <c r="AO1666">
        <v>999</v>
      </c>
      <c r="AQ1666">
        <v>1</v>
      </c>
      <c r="AS1666" s="52" t="s">
        <v>163</v>
      </c>
    </row>
    <row r="1667" spans="2:45">
      <c r="B1667" s="28" t="s">
        <v>3399</v>
      </c>
      <c r="C1667" s="21" t="s">
        <v>182</v>
      </c>
      <c r="D1667" s="22" t="s">
        <v>851</v>
      </c>
      <c r="E1667" s="23">
        <v>0.4</v>
      </c>
      <c r="F1667" s="24">
        <v>0</v>
      </c>
      <c r="G1667" s="11">
        <v>0</v>
      </c>
      <c r="H1667" s="25" t="s">
        <v>17</v>
      </c>
      <c r="I1667" s="19">
        <v>1</v>
      </c>
      <c r="J1667" s="31">
        <v>0.25</v>
      </c>
      <c r="K1667" s="32">
        <v>5</v>
      </c>
      <c r="L1667" s="32">
        <v>2</v>
      </c>
      <c r="M1667" s="32">
        <v>2</v>
      </c>
      <c r="N1667" s="32">
        <v>2</v>
      </c>
      <c r="O1667" s="32">
        <v>2</v>
      </c>
      <c r="P1667" s="32">
        <v>2</v>
      </c>
      <c r="Q1667" s="32">
        <v>2</v>
      </c>
      <c r="R1667" s="32">
        <v>2</v>
      </c>
      <c r="S1667" s="32">
        <v>2</v>
      </c>
      <c r="AL1667" s="52" t="s">
        <v>335</v>
      </c>
      <c r="AM1667" t="s">
        <v>3400</v>
      </c>
      <c r="AN1667">
        <v>21</v>
      </c>
      <c r="AO1667">
        <v>999</v>
      </c>
      <c r="AQ1667">
        <v>1</v>
      </c>
      <c r="AS1667" s="52" t="s">
        <v>163</v>
      </c>
    </row>
    <row r="1668" spans="2:45">
      <c r="B1668" s="28" t="s">
        <v>3401</v>
      </c>
      <c r="C1668" s="21" t="s">
        <v>182</v>
      </c>
      <c r="D1668" s="22" t="s">
        <v>2106</v>
      </c>
      <c r="E1668" s="23">
        <v>0.4</v>
      </c>
      <c r="F1668" s="24">
        <v>0</v>
      </c>
      <c r="G1668" s="11">
        <v>0</v>
      </c>
      <c r="H1668" s="25" t="s">
        <v>17</v>
      </c>
      <c r="I1668" s="19">
        <v>1</v>
      </c>
      <c r="J1668" s="31">
        <v>0.25</v>
      </c>
      <c r="K1668" s="32">
        <v>5</v>
      </c>
      <c r="L1668" s="32">
        <v>2</v>
      </c>
      <c r="M1668" s="32">
        <v>2</v>
      </c>
      <c r="N1668" s="32">
        <v>2</v>
      </c>
      <c r="O1668" s="32">
        <v>2</v>
      </c>
      <c r="P1668" s="32">
        <v>2</v>
      </c>
      <c r="Q1668" s="32">
        <v>2</v>
      </c>
      <c r="R1668" s="32">
        <v>2</v>
      </c>
      <c r="S1668" s="32">
        <v>2</v>
      </c>
      <c r="AL1668" s="52" t="s">
        <v>335</v>
      </c>
      <c r="AM1668" t="s">
        <v>3402</v>
      </c>
      <c r="AN1668">
        <v>0</v>
      </c>
      <c r="AO1668">
        <v>999</v>
      </c>
      <c r="AQ1668">
        <v>1</v>
      </c>
      <c r="AS1668" s="52" t="s">
        <v>163</v>
      </c>
    </row>
    <row r="1669" spans="2:45">
      <c r="B1669" s="28" t="s">
        <v>3403</v>
      </c>
      <c r="C1669" s="21" t="s">
        <v>182</v>
      </c>
      <c r="D1669" s="22" t="s">
        <v>1582</v>
      </c>
      <c r="E1669" s="23">
        <v>0.4</v>
      </c>
      <c r="F1669" s="24">
        <v>0</v>
      </c>
      <c r="G1669" s="11">
        <v>0</v>
      </c>
      <c r="H1669" s="25" t="s">
        <v>17</v>
      </c>
      <c r="I1669" s="19">
        <v>1</v>
      </c>
      <c r="J1669" s="31">
        <v>0.25</v>
      </c>
      <c r="K1669" s="32">
        <v>5</v>
      </c>
      <c r="L1669" s="32">
        <v>2</v>
      </c>
      <c r="M1669" s="32">
        <v>2</v>
      </c>
      <c r="N1669" s="32">
        <v>2</v>
      </c>
      <c r="O1669" s="32">
        <v>2</v>
      </c>
      <c r="P1669" s="32">
        <v>2</v>
      </c>
      <c r="Q1669" s="32">
        <v>2</v>
      </c>
      <c r="R1669" s="32">
        <v>2</v>
      </c>
      <c r="S1669" s="32">
        <v>2</v>
      </c>
      <c r="AL1669" s="52" t="s">
        <v>335</v>
      </c>
      <c r="AM1669" t="s">
        <v>3404</v>
      </c>
      <c r="AN1669">
        <v>21</v>
      </c>
      <c r="AO1669">
        <v>999</v>
      </c>
      <c r="AQ1669">
        <v>1</v>
      </c>
      <c r="AS1669" s="52" t="s">
        <v>163</v>
      </c>
    </row>
    <row r="1670" spans="2:45">
      <c r="B1670" s="28" t="s">
        <v>3405</v>
      </c>
      <c r="C1670" s="21" t="s">
        <v>182</v>
      </c>
      <c r="D1670" s="22" t="s">
        <v>1102</v>
      </c>
      <c r="E1670" s="23">
        <v>1</v>
      </c>
      <c r="F1670" s="24">
        <v>0</v>
      </c>
      <c r="G1670" s="11">
        <v>1</v>
      </c>
      <c r="H1670" s="25" t="s">
        <v>17</v>
      </c>
      <c r="I1670" s="19">
        <v>2</v>
      </c>
      <c r="J1670" s="31">
        <v>1</v>
      </c>
      <c r="K1670" s="32">
        <v>5</v>
      </c>
      <c r="L1670" s="32">
        <v>2</v>
      </c>
      <c r="M1670" s="32">
        <v>2</v>
      </c>
      <c r="N1670" s="32">
        <v>2</v>
      </c>
      <c r="O1670" s="32">
        <v>2</v>
      </c>
      <c r="P1670" s="32">
        <v>2</v>
      </c>
      <c r="Q1670" s="32">
        <v>2</v>
      </c>
      <c r="R1670" s="32">
        <v>2</v>
      </c>
      <c r="S1670" s="32">
        <v>2</v>
      </c>
      <c r="AL1670" s="52" t="s">
        <v>335</v>
      </c>
      <c r="AM1670" t="s">
        <v>3406</v>
      </c>
      <c r="AN1670">
        <v>0</v>
      </c>
      <c r="AO1670">
        <v>999</v>
      </c>
      <c r="AQ1670">
        <v>1</v>
      </c>
      <c r="AS1670" s="52" t="s">
        <v>163</v>
      </c>
    </row>
    <row r="1671" spans="2:45">
      <c r="B1671" s="28" t="s">
        <v>3407</v>
      </c>
      <c r="C1671" s="21" t="s">
        <v>182</v>
      </c>
      <c r="D1671" s="22" t="s">
        <v>3408</v>
      </c>
      <c r="E1671" s="23">
        <v>1</v>
      </c>
      <c r="F1671" s="24">
        <v>0</v>
      </c>
      <c r="G1671" s="11">
        <v>1</v>
      </c>
      <c r="H1671" s="25" t="s">
        <v>17</v>
      </c>
      <c r="I1671" s="19">
        <v>2</v>
      </c>
      <c r="J1671" s="31">
        <v>1</v>
      </c>
      <c r="K1671" s="32">
        <v>5</v>
      </c>
      <c r="L1671" s="32">
        <v>2</v>
      </c>
      <c r="M1671" s="32">
        <v>2</v>
      </c>
      <c r="N1671" s="32">
        <v>2</v>
      </c>
      <c r="O1671" s="32">
        <v>2</v>
      </c>
      <c r="P1671" s="32">
        <v>2</v>
      </c>
      <c r="Q1671" s="32">
        <v>2</v>
      </c>
      <c r="R1671" s="32">
        <v>2</v>
      </c>
      <c r="S1671" s="32">
        <v>2</v>
      </c>
      <c r="AL1671" s="52" t="s">
        <v>335</v>
      </c>
      <c r="AM1671" t="s">
        <v>1734</v>
      </c>
      <c r="AN1671">
        <v>0</v>
      </c>
      <c r="AO1671">
        <v>999</v>
      </c>
      <c r="AQ1671">
        <v>1</v>
      </c>
      <c r="AS1671" s="52" t="s">
        <v>163</v>
      </c>
    </row>
    <row r="1672" spans="2:45">
      <c r="B1672" s="28" t="s">
        <v>3409</v>
      </c>
      <c r="C1672" s="21" t="s">
        <v>182</v>
      </c>
      <c r="D1672" s="22" t="s">
        <v>2116</v>
      </c>
      <c r="E1672" s="23">
        <v>0.4</v>
      </c>
      <c r="F1672" s="24">
        <v>0</v>
      </c>
      <c r="G1672" s="11">
        <v>0</v>
      </c>
      <c r="H1672" s="25" t="s">
        <v>17</v>
      </c>
      <c r="I1672" s="19">
        <v>1</v>
      </c>
      <c r="J1672" s="31">
        <v>0.25</v>
      </c>
      <c r="K1672" s="32">
        <v>5</v>
      </c>
      <c r="L1672" s="32">
        <v>2</v>
      </c>
      <c r="M1672" s="32">
        <v>2</v>
      </c>
      <c r="N1672" s="32">
        <v>2</v>
      </c>
      <c r="O1672" s="32">
        <v>2</v>
      </c>
      <c r="P1672" s="32">
        <v>2</v>
      </c>
      <c r="Q1672" s="32">
        <v>2</v>
      </c>
      <c r="R1672" s="32">
        <v>2</v>
      </c>
      <c r="S1672" s="32">
        <v>2</v>
      </c>
      <c r="AL1672" s="52" t="s">
        <v>335</v>
      </c>
      <c r="AM1672" t="s">
        <v>736</v>
      </c>
      <c r="AN1672">
        <v>21</v>
      </c>
      <c r="AO1672">
        <v>999</v>
      </c>
      <c r="AQ1672">
        <v>1</v>
      </c>
      <c r="AS1672" s="52" t="s">
        <v>163</v>
      </c>
    </row>
    <row r="1673" spans="2:45">
      <c r="B1673" s="28" t="s">
        <v>3410</v>
      </c>
      <c r="C1673" s="21" t="s">
        <v>182</v>
      </c>
      <c r="D1673" s="22" t="s">
        <v>2119</v>
      </c>
      <c r="E1673" s="23">
        <v>0.4</v>
      </c>
      <c r="F1673" s="24">
        <v>0</v>
      </c>
      <c r="G1673" s="11">
        <v>0</v>
      </c>
      <c r="H1673" s="25" t="s">
        <v>17</v>
      </c>
      <c r="I1673" s="19">
        <v>1</v>
      </c>
      <c r="J1673" s="31">
        <v>0.25</v>
      </c>
      <c r="K1673" s="32">
        <v>5</v>
      </c>
      <c r="L1673" s="32">
        <v>2</v>
      </c>
      <c r="M1673" s="32">
        <v>2</v>
      </c>
      <c r="N1673" s="32">
        <v>2</v>
      </c>
      <c r="O1673" s="32">
        <v>2</v>
      </c>
      <c r="P1673" s="32">
        <v>2</v>
      </c>
      <c r="Q1673" s="32">
        <v>2</v>
      </c>
      <c r="R1673" s="32">
        <v>2</v>
      </c>
      <c r="S1673" s="32">
        <v>2</v>
      </c>
      <c r="AL1673" s="52" t="s">
        <v>335</v>
      </c>
      <c r="AM1673" t="s">
        <v>3411</v>
      </c>
      <c r="AN1673">
        <v>0</v>
      </c>
      <c r="AO1673">
        <v>999</v>
      </c>
      <c r="AQ1673">
        <v>5</v>
      </c>
      <c r="AS1673" s="52" t="s">
        <v>163</v>
      </c>
    </row>
    <row r="1674" spans="2:45">
      <c r="B1674" s="28" t="s">
        <v>3412</v>
      </c>
      <c r="C1674" s="21" t="s">
        <v>182</v>
      </c>
      <c r="D1674" s="22" t="s">
        <v>1110</v>
      </c>
      <c r="E1674" s="23">
        <v>0.4</v>
      </c>
      <c r="F1674" s="24">
        <v>0</v>
      </c>
      <c r="G1674" s="11">
        <v>0</v>
      </c>
      <c r="H1674" s="25" t="s">
        <v>17</v>
      </c>
      <c r="I1674" s="19">
        <v>1</v>
      </c>
      <c r="J1674" s="31">
        <v>0.25</v>
      </c>
      <c r="K1674" s="32">
        <v>5</v>
      </c>
      <c r="L1674" s="32">
        <v>2</v>
      </c>
      <c r="M1674" s="32">
        <v>2</v>
      </c>
      <c r="N1674" s="32">
        <v>2</v>
      </c>
      <c r="O1674" s="32">
        <v>2</v>
      </c>
      <c r="P1674" s="32">
        <v>2</v>
      </c>
      <c r="Q1674" s="32">
        <v>2</v>
      </c>
      <c r="R1674" s="32">
        <v>2</v>
      </c>
      <c r="S1674" s="32">
        <v>2</v>
      </c>
      <c r="AL1674" s="52" t="s">
        <v>335</v>
      </c>
      <c r="AM1674" t="s">
        <v>3191</v>
      </c>
      <c r="AN1674">
        <v>0</v>
      </c>
      <c r="AO1674">
        <v>999</v>
      </c>
      <c r="AQ1674">
        <v>1</v>
      </c>
      <c r="AS1674" s="52" t="s">
        <v>163</v>
      </c>
    </row>
    <row r="1675" spans="2:45">
      <c r="B1675" s="28" t="s">
        <v>3413</v>
      </c>
      <c r="C1675" s="21" t="s">
        <v>182</v>
      </c>
      <c r="D1675" s="22" t="s">
        <v>312</v>
      </c>
      <c r="E1675" s="23">
        <v>0.4</v>
      </c>
      <c r="F1675" s="24">
        <v>0</v>
      </c>
      <c r="G1675" s="11">
        <v>0</v>
      </c>
      <c r="H1675" s="25" t="s">
        <v>17</v>
      </c>
      <c r="I1675" s="19">
        <v>1</v>
      </c>
      <c r="J1675" s="31">
        <v>0.25</v>
      </c>
      <c r="K1675" s="32">
        <v>5</v>
      </c>
      <c r="L1675" s="32">
        <v>2</v>
      </c>
      <c r="M1675" s="32">
        <v>2</v>
      </c>
      <c r="N1675" s="32">
        <v>2</v>
      </c>
      <c r="O1675" s="32">
        <v>2</v>
      </c>
      <c r="P1675" s="32">
        <v>2</v>
      </c>
      <c r="Q1675" s="32">
        <v>2</v>
      </c>
      <c r="R1675" s="32">
        <v>2</v>
      </c>
      <c r="S1675" s="32">
        <v>2</v>
      </c>
      <c r="AL1675" s="52" t="s">
        <v>335</v>
      </c>
      <c r="AM1675" t="s">
        <v>3414</v>
      </c>
      <c r="AN1675">
        <v>0</v>
      </c>
      <c r="AO1675">
        <v>999</v>
      </c>
      <c r="AQ1675">
        <v>5</v>
      </c>
      <c r="AS1675" s="52" t="s">
        <v>163</v>
      </c>
    </row>
    <row r="1676" spans="2:45">
      <c r="B1676" s="28" t="s">
        <v>3415</v>
      </c>
      <c r="C1676" s="21" t="s">
        <v>182</v>
      </c>
      <c r="D1676" s="22" t="s">
        <v>3416</v>
      </c>
      <c r="E1676" s="23">
        <v>1</v>
      </c>
      <c r="F1676" s="24">
        <v>0</v>
      </c>
      <c r="G1676" s="11">
        <v>1</v>
      </c>
      <c r="H1676" s="25" t="s">
        <v>17</v>
      </c>
      <c r="I1676" s="19">
        <v>2</v>
      </c>
      <c r="J1676" s="31">
        <v>1</v>
      </c>
      <c r="K1676" s="32">
        <v>5</v>
      </c>
      <c r="L1676" s="32">
        <v>2</v>
      </c>
      <c r="M1676" s="32">
        <v>2</v>
      </c>
      <c r="N1676" s="32">
        <v>2</v>
      </c>
      <c r="O1676" s="32">
        <v>2</v>
      </c>
      <c r="P1676" s="32">
        <v>2</v>
      </c>
      <c r="Q1676" s="32">
        <v>2</v>
      </c>
      <c r="R1676" s="32">
        <v>2</v>
      </c>
      <c r="S1676" s="32">
        <v>2</v>
      </c>
      <c r="AL1676" s="52" t="s">
        <v>335</v>
      </c>
      <c r="AM1676" t="s">
        <v>3417</v>
      </c>
      <c r="AN1676">
        <v>0</v>
      </c>
      <c r="AO1676">
        <v>999</v>
      </c>
      <c r="AQ1676">
        <v>1</v>
      </c>
      <c r="AS1676" s="52" t="s">
        <v>163</v>
      </c>
    </row>
    <row r="1677" spans="2:45">
      <c r="B1677" s="28" t="s">
        <v>3418</v>
      </c>
      <c r="C1677" s="21" t="s">
        <v>182</v>
      </c>
      <c r="D1677" s="22" t="s">
        <v>225</v>
      </c>
      <c r="E1677" s="23">
        <v>0.4</v>
      </c>
      <c r="F1677" s="24">
        <v>0</v>
      </c>
      <c r="G1677" s="11">
        <v>0</v>
      </c>
      <c r="H1677" s="25" t="s">
        <v>17</v>
      </c>
      <c r="I1677" s="19">
        <v>1</v>
      </c>
      <c r="J1677" s="31">
        <v>0.25</v>
      </c>
      <c r="K1677" s="32">
        <v>5</v>
      </c>
      <c r="L1677" s="32">
        <v>2</v>
      </c>
      <c r="M1677" s="32">
        <v>2</v>
      </c>
      <c r="N1677" s="32">
        <v>2</v>
      </c>
      <c r="O1677" s="32">
        <v>2</v>
      </c>
      <c r="P1677" s="32">
        <v>2</v>
      </c>
      <c r="Q1677" s="32">
        <v>2</v>
      </c>
      <c r="R1677" s="32">
        <v>2</v>
      </c>
      <c r="S1677" s="32">
        <v>2</v>
      </c>
      <c r="AL1677" s="52" t="s">
        <v>335</v>
      </c>
      <c r="AM1677" t="s">
        <v>3419</v>
      </c>
      <c r="AN1677">
        <v>0</v>
      </c>
      <c r="AO1677">
        <v>999</v>
      </c>
      <c r="AQ1677">
        <v>1</v>
      </c>
      <c r="AS1677" s="52" t="s">
        <v>163</v>
      </c>
    </row>
    <row r="1678" spans="2:45">
      <c r="B1678" s="28" t="s">
        <v>3420</v>
      </c>
      <c r="C1678" s="21" t="s">
        <v>182</v>
      </c>
      <c r="D1678" s="22" t="s">
        <v>233</v>
      </c>
      <c r="E1678" s="23">
        <v>0.4</v>
      </c>
      <c r="F1678" s="24">
        <v>0</v>
      </c>
      <c r="G1678" s="11">
        <v>0</v>
      </c>
      <c r="H1678" s="25" t="s">
        <v>17</v>
      </c>
      <c r="I1678" s="19">
        <v>1</v>
      </c>
      <c r="J1678" s="31">
        <v>0.25</v>
      </c>
      <c r="K1678" s="32">
        <v>5</v>
      </c>
      <c r="L1678" s="32">
        <v>2</v>
      </c>
      <c r="M1678" s="32">
        <v>2</v>
      </c>
      <c r="N1678" s="32">
        <v>2</v>
      </c>
      <c r="O1678" s="32">
        <v>2</v>
      </c>
      <c r="P1678" s="32">
        <v>2</v>
      </c>
      <c r="Q1678" s="32">
        <v>2</v>
      </c>
      <c r="R1678" s="32">
        <v>2</v>
      </c>
      <c r="S1678" s="32">
        <v>2</v>
      </c>
      <c r="AL1678" s="52" t="s">
        <v>335</v>
      </c>
      <c r="AM1678" t="s">
        <v>394</v>
      </c>
      <c r="AN1678">
        <v>0</v>
      </c>
      <c r="AO1678">
        <v>999</v>
      </c>
      <c r="AQ1678">
        <v>1</v>
      </c>
      <c r="AS1678" s="52" t="s">
        <v>163</v>
      </c>
    </row>
    <row r="1679" spans="2:45">
      <c r="B1679" s="28" t="s">
        <v>3421</v>
      </c>
      <c r="C1679" s="21" t="s">
        <v>182</v>
      </c>
      <c r="D1679" s="22" t="s">
        <v>3422</v>
      </c>
      <c r="E1679" s="23">
        <v>1</v>
      </c>
      <c r="F1679" s="24">
        <v>0</v>
      </c>
      <c r="G1679" s="11">
        <v>2</v>
      </c>
      <c r="H1679" s="25" t="s">
        <v>17</v>
      </c>
      <c r="I1679" s="19">
        <v>2</v>
      </c>
      <c r="J1679" s="31">
        <v>1</v>
      </c>
      <c r="K1679" s="32">
        <v>5</v>
      </c>
      <c r="L1679" s="32">
        <v>2</v>
      </c>
      <c r="M1679" s="32">
        <v>2</v>
      </c>
      <c r="N1679" s="32">
        <v>2</v>
      </c>
      <c r="O1679" s="32">
        <v>2</v>
      </c>
      <c r="P1679" s="32">
        <v>2</v>
      </c>
      <c r="Q1679" s="32">
        <v>2</v>
      </c>
      <c r="R1679" s="32">
        <v>2</v>
      </c>
      <c r="S1679" s="32">
        <v>2</v>
      </c>
      <c r="AL1679" s="52" t="s">
        <v>335</v>
      </c>
      <c r="AM1679" t="s">
        <v>3423</v>
      </c>
      <c r="AN1679">
        <v>0</v>
      </c>
      <c r="AO1679">
        <v>999</v>
      </c>
      <c r="AQ1679">
        <v>1</v>
      </c>
      <c r="AS1679" s="52" t="s">
        <v>163</v>
      </c>
    </row>
    <row r="1680" spans="2:45">
      <c r="B1680" s="28" t="s">
        <v>3424</v>
      </c>
      <c r="C1680" s="21" t="s">
        <v>182</v>
      </c>
      <c r="D1680" s="22" t="s">
        <v>3425</v>
      </c>
      <c r="E1680" s="23">
        <v>1</v>
      </c>
      <c r="F1680" s="24">
        <v>0</v>
      </c>
      <c r="G1680" s="11">
        <v>1</v>
      </c>
      <c r="H1680" s="25" t="s">
        <v>17</v>
      </c>
      <c r="I1680" s="19">
        <v>2</v>
      </c>
      <c r="J1680" s="31">
        <v>1</v>
      </c>
      <c r="K1680" s="32">
        <v>5</v>
      </c>
      <c r="L1680" s="32">
        <v>2</v>
      </c>
      <c r="M1680" s="32">
        <v>2</v>
      </c>
      <c r="N1680" s="32">
        <v>2</v>
      </c>
      <c r="O1680" s="32">
        <v>2</v>
      </c>
      <c r="P1680" s="32">
        <v>2</v>
      </c>
      <c r="Q1680" s="32">
        <v>2</v>
      </c>
      <c r="R1680" s="32">
        <v>2</v>
      </c>
      <c r="S1680" s="32">
        <v>2</v>
      </c>
      <c r="AL1680" s="52" t="s">
        <v>335</v>
      </c>
      <c r="AM1680" t="s">
        <v>3426</v>
      </c>
      <c r="AN1680">
        <v>0</v>
      </c>
      <c r="AO1680">
        <v>999</v>
      </c>
      <c r="AQ1680">
        <v>1</v>
      </c>
      <c r="AS1680" s="52" t="s">
        <v>163</v>
      </c>
    </row>
    <row r="1681" spans="2:45">
      <c r="B1681" s="28" t="s">
        <v>3427</v>
      </c>
      <c r="C1681" s="21" t="s">
        <v>182</v>
      </c>
      <c r="D1681" s="22" t="s">
        <v>1610</v>
      </c>
      <c r="E1681" s="23">
        <v>0.4</v>
      </c>
      <c r="F1681" s="24">
        <v>0</v>
      </c>
      <c r="G1681" s="11">
        <v>0</v>
      </c>
      <c r="H1681" s="25" t="s">
        <v>17</v>
      </c>
      <c r="I1681" s="19">
        <v>1</v>
      </c>
      <c r="J1681" s="31">
        <v>0.25</v>
      </c>
      <c r="K1681" s="32">
        <v>5</v>
      </c>
      <c r="L1681" s="32">
        <v>2</v>
      </c>
      <c r="M1681" s="32">
        <v>2</v>
      </c>
      <c r="N1681" s="32">
        <v>2</v>
      </c>
      <c r="O1681" s="32">
        <v>2</v>
      </c>
      <c r="P1681" s="32">
        <v>2</v>
      </c>
      <c r="Q1681" s="32">
        <v>2</v>
      </c>
      <c r="R1681" s="32">
        <v>2</v>
      </c>
      <c r="S1681" s="32">
        <v>2</v>
      </c>
      <c r="AL1681" s="52" t="s">
        <v>335</v>
      </c>
      <c r="AM1681" t="s">
        <v>3428</v>
      </c>
      <c r="AN1681">
        <v>0</v>
      </c>
      <c r="AO1681">
        <v>999</v>
      </c>
      <c r="AQ1681">
        <v>1</v>
      </c>
      <c r="AS1681" s="52" t="s">
        <v>163</v>
      </c>
    </row>
    <row r="1682" spans="2:45">
      <c r="B1682" s="28" t="s">
        <v>3429</v>
      </c>
      <c r="C1682" s="21" t="s">
        <v>182</v>
      </c>
      <c r="D1682" s="22" t="s">
        <v>3430</v>
      </c>
      <c r="E1682" s="23">
        <v>1</v>
      </c>
      <c r="F1682" s="24">
        <v>0</v>
      </c>
      <c r="G1682" s="11">
        <v>1</v>
      </c>
      <c r="H1682" s="25" t="s">
        <v>17</v>
      </c>
      <c r="I1682" s="19">
        <v>2</v>
      </c>
      <c r="J1682" s="31">
        <v>1</v>
      </c>
      <c r="K1682" s="32">
        <v>5</v>
      </c>
      <c r="L1682" s="32">
        <v>2</v>
      </c>
      <c r="M1682" s="32">
        <v>2</v>
      </c>
      <c r="N1682" s="32">
        <v>2</v>
      </c>
      <c r="O1682" s="32">
        <v>2</v>
      </c>
      <c r="P1682" s="32">
        <v>2</v>
      </c>
      <c r="Q1682" s="32">
        <v>2</v>
      </c>
      <c r="R1682" s="32">
        <v>2</v>
      </c>
      <c r="S1682" s="32">
        <v>2</v>
      </c>
      <c r="AL1682" s="52" t="s">
        <v>335</v>
      </c>
      <c r="AM1682" t="s">
        <v>3431</v>
      </c>
      <c r="AN1682">
        <v>0</v>
      </c>
      <c r="AO1682">
        <v>999</v>
      </c>
      <c r="AQ1682">
        <v>1</v>
      </c>
      <c r="AS1682" s="52" t="s">
        <v>163</v>
      </c>
    </row>
    <row r="1683" spans="2:45">
      <c r="B1683" s="28" t="s">
        <v>3432</v>
      </c>
      <c r="C1683" s="21" t="s">
        <v>182</v>
      </c>
      <c r="D1683" s="22" t="s">
        <v>3433</v>
      </c>
      <c r="E1683" s="23">
        <v>1</v>
      </c>
      <c r="F1683" s="24">
        <v>0</v>
      </c>
      <c r="G1683" s="11">
        <v>1</v>
      </c>
      <c r="H1683" s="25" t="s">
        <v>17</v>
      </c>
      <c r="I1683" s="19">
        <v>2</v>
      </c>
      <c r="J1683" s="31">
        <v>1</v>
      </c>
      <c r="K1683" s="32">
        <v>5</v>
      </c>
      <c r="L1683" s="32">
        <v>2</v>
      </c>
      <c r="M1683" s="32">
        <v>2</v>
      </c>
      <c r="N1683" s="32">
        <v>2</v>
      </c>
      <c r="O1683" s="32">
        <v>2</v>
      </c>
      <c r="P1683" s="32">
        <v>2</v>
      </c>
      <c r="Q1683" s="32">
        <v>2</v>
      </c>
      <c r="R1683" s="32">
        <v>2</v>
      </c>
      <c r="S1683" s="32">
        <v>2</v>
      </c>
      <c r="AL1683" s="52" t="s">
        <v>335</v>
      </c>
      <c r="AM1683" t="s">
        <v>3434</v>
      </c>
      <c r="AN1683">
        <v>0</v>
      </c>
      <c r="AO1683">
        <v>999</v>
      </c>
      <c r="AQ1683">
        <v>1</v>
      </c>
      <c r="AS1683" s="52" t="s">
        <v>163</v>
      </c>
    </row>
    <row r="1684" spans="2:45">
      <c r="B1684" s="28" t="s">
        <v>3435</v>
      </c>
      <c r="C1684" s="21" t="s">
        <v>182</v>
      </c>
      <c r="D1684" s="22" t="s">
        <v>2147</v>
      </c>
      <c r="E1684" s="23">
        <v>0.4</v>
      </c>
      <c r="F1684" s="24">
        <v>0</v>
      </c>
      <c r="G1684" s="11">
        <v>0</v>
      </c>
      <c r="H1684" s="25" t="s">
        <v>17</v>
      </c>
      <c r="I1684" s="19">
        <v>1</v>
      </c>
      <c r="J1684" s="31">
        <v>0.25</v>
      </c>
      <c r="K1684" s="32">
        <v>5</v>
      </c>
      <c r="L1684" s="32">
        <v>2</v>
      </c>
      <c r="M1684" s="32">
        <v>2</v>
      </c>
      <c r="N1684" s="32">
        <v>2</v>
      </c>
      <c r="O1684" s="32">
        <v>2</v>
      </c>
      <c r="P1684" s="32">
        <v>2</v>
      </c>
      <c r="Q1684" s="32">
        <v>2</v>
      </c>
      <c r="R1684" s="32">
        <v>2</v>
      </c>
      <c r="S1684" s="32">
        <v>2</v>
      </c>
      <c r="AL1684" s="52" t="s">
        <v>335</v>
      </c>
      <c r="AM1684" t="s">
        <v>3436</v>
      </c>
      <c r="AN1684">
        <v>0</v>
      </c>
      <c r="AO1684">
        <v>999</v>
      </c>
      <c r="AQ1684">
        <v>1</v>
      </c>
      <c r="AS1684" s="52" t="s">
        <v>163</v>
      </c>
    </row>
    <row r="1685" spans="2:45">
      <c r="B1685" s="28" t="s">
        <v>3437</v>
      </c>
      <c r="C1685" s="21" t="s">
        <v>182</v>
      </c>
      <c r="D1685" s="22" t="s">
        <v>2150</v>
      </c>
      <c r="E1685" s="23">
        <v>0.4</v>
      </c>
      <c r="F1685" s="24">
        <v>0</v>
      </c>
      <c r="G1685" s="11">
        <v>0</v>
      </c>
      <c r="H1685" s="25" t="s">
        <v>17</v>
      </c>
      <c r="I1685" s="19">
        <v>1</v>
      </c>
      <c r="J1685" s="31">
        <v>0.25</v>
      </c>
      <c r="K1685" s="32">
        <v>5</v>
      </c>
      <c r="L1685" s="32">
        <v>2</v>
      </c>
      <c r="M1685" s="32">
        <v>2</v>
      </c>
      <c r="N1685" s="32">
        <v>2</v>
      </c>
      <c r="O1685" s="32">
        <v>2</v>
      </c>
      <c r="P1685" s="32">
        <v>2</v>
      </c>
      <c r="Q1685" s="32">
        <v>2</v>
      </c>
      <c r="R1685" s="32">
        <v>2</v>
      </c>
      <c r="S1685" s="32">
        <v>2</v>
      </c>
      <c r="AL1685" s="52" t="s">
        <v>335</v>
      </c>
      <c r="AM1685" t="s">
        <v>2388</v>
      </c>
      <c r="AN1685">
        <v>0</v>
      </c>
      <c r="AO1685">
        <v>999</v>
      </c>
      <c r="AQ1685">
        <v>1</v>
      </c>
      <c r="AS1685" s="52" t="s">
        <v>163</v>
      </c>
    </row>
    <row r="1686" spans="2:45">
      <c r="B1686" s="28" t="s">
        <v>3438</v>
      </c>
      <c r="C1686" s="21" t="s">
        <v>182</v>
      </c>
      <c r="D1686" s="22" t="s">
        <v>3439</v>
      </c>
      <c r="E1686" s="23">
        <v>1</v>
      </c>
      <c r="F1686" s="24">
        <v>0</v>
      </c>
      <c r="G1686" s="11">
        <v>2</v>
      </c>
      <c r="H1686" s="25" t="s">
        <v>17</v>
      </c>
      <c r="I1686" s="19">
        <v>2</v>
      </c>
      <c r="J1686" s="31">
        <v>1</v>
      </c>
      <c r="K1686" s="32">
        <v>5</v>
      </c>
      <c r="L1686" s="32">
        <v>2</v>
      </c>
      <c r="M1686" s="32">
        <v>2</v>
      </c>
      <c r="N1686" s="32">
        <v>2</v>
      </c>
      <c r="O1686" s="32">
        <v>2</v>
      </c>
      <c r="P1686" s="32">
        <v>2</v>
      </c>
      <c r="Q1686" s="32">
        <v>2</v>
      </c>
      <c r="R1686" s="32">
        <v>2</v>
      </c>
      <c r="S1686" s="32">
        <v>2</v>
      </c>
      <c r="AL1686" s="52" t="s">
        <v>335</v>
      </c>
      <c r="AM1686" t="s">
        <v>3440</v>
      </c>
      <c r="AN1686">
        <v>0</v>
      </c>
      <c r="AO1686">
        <v>999</v>
      </c>
      <c r="AQ1686">
        <v>1</v>
      </c>
      <c r="AS1686" s="52" t="s">
        <v>163</v>
      </c>
    </row>
    <row r="1687" spans="2:45">
      <c r="B1687" s="28" t="s">
        <v>3441</v>
      </c>
      <c r="C1687" s="21" t="s">
        <v>182</v>
      </c>
      <c r="D1687" s="22" t="s">
        <v>2156</v>
      </c>
      <c r="E1687" s="23">
        <v>0.4</v>
      </c>
      <c r="F1687" s="24">
        <v>0</v>
      </c>
      <c r="G1687" s="11">
        <v>0</v>
      </c>
      <c r="H1687" s="25" t="s">
        <v>17</v>
      </c>
      <c r="I1687" s="19">
        <v>1</v>
      </c>
      <c r="J1687" s="31">
        <v>0.25</v>
      </c>
      <c r="K1687" s="32">
        <v>5</v>
      </c>
      <c r="L1687" s="32">
        <v>2</v>
      </c>
      <c r="M1687" s="32">
        <v>2</v>
      </c>
      <c r="N1687" s="32">
        <v>2</v>
      </c>
      <c r="O1687" s="32">
        <v>2</v>
      </c>
      <c r="P1687" s="32">
        <v>2</v>
      </c>
      <c r="Q1687" s="32">
        <v>2</v>
      </c>
      <c r="R1687" s="32">
        <v>2</v>
      </c>
      <c r="S1687" s="32">
        <v>2</v>
      </c>
      <c r="AL1687" s="52" t="s">
        <v>335</v>
      </c>
      <c r="AM1687" t="s">
        <v>3442</v>
      </c>
      <c r="AN1687">
        <v>21</v>
      </c>
      <c r="AO1687">
        <v>999</v>
      </c>
      <c r="AQ1687">
        <v>1</v>
      </c>
      <c r="AS1687" s="52" t="s">
        <v>163</v>
      </c>
    </row>
    <row r="1688" spans="2:45">
      <c r="B1688" s="28" t="s">
        <v>3443</v>
      </c>
      <c r="C1688" s="21" t="s">
        <v>182</v>
      </c>
      <c r="D1688" s="22" t="s">
        <v>2159</v>
      </c>
      <c r="E1688" s="23">
        <v>0.4</v>
      </c>
      <c r="F1688" s="24">
        <v>0</v>
      </c>
      <c r="G1688" s="11">
        <v>0</v>
      </c>
      <c r="H1688" s="25" t="s">
        <v>17</v>
      </c>
      <c r="I1688" s="19">
        <v>1</v>
      </c>
      <c r="J1688" s="31">
        <v>0.25</v>
      </c>
      <c r="K1688" s="32">
        <v>5</v>
      </c>
      <c r="L1688" s="32">
        <v>2</v>
      </c>
      <c r="M1688" s="32">
        <v>2</v>
      </c>
      <c r="N1688" s="32">
        <v>2</v>
      </c>
      <c r="O1688" s="32">
        <v>2</v>
      </c>
      <c r="P1688" s="32">
        <v>2</v>
      </c>
      <c r="Q1688" s="32">
        <v>2</v>
      </c>
      <c r="R1688" s="32">
        <v>2</v>
      </c>
      <c r="S1688" s="32">
        <v>2</v>
      </c>
      <c r="AL1688" s="52" t="s">
        <v>335</v>
      </c>
      <c r="AM1688" t="s">
        <v>3444</v>
      </c>
      <c r="AN1688">
        <v>0</v>
      </c>
      <c r="AO1688">
        <v>999</v>
      </c>
      <c r="AQ1688">
        <v>1</v>
      </c>
      <c r="AS1688" s="52" t="s">
        <v>163</v>
      </c>
    </row>
    <row r="1689" spans="2:45">
      <c r="B1689" s="28" t="s">
        <v>3445</v>
      </c>
      <c r="C1689" s="21" t="s">
        <v>182</v>
      </c>
      <c r="D1689" s="22" t="s">
        <v>987</v>
      </c>
      <c r="E1689" s="23">
        <v>0.4</v>
      </c>
      <c r="F1689" s="24">
        <v>0</v>
      </c>
      <c r="G1689" s="11">
        <v>0</v>
      </c>
      <c r="H1689" s="25" t="s">
        <v>17</v>
      </c>
      <c r="I1689" s="19">
        <v>1</v>
      </c>
      <c r="J1689" s="31">
        <v>0.25</v>
      </c>
      <c r="K1689" s="32">
        <v>5</v>
      </c>
      <c r="L1689" s="32">
        <v>2</v>
      </c>
      <c r="M1689" s="32">
        <v>2</v>
      </c>
      <c r="N1689" s="32">
        <v>2</v>
      </c>
      <c r="O1689" s="32">
        <v>2</v>
      </c>
      <c r="P1689" s="32">
        <v>2</v>
      </c>
      <c r="Q1689" s="32">
        <v>2</v>
      </c>
      <c r="R1689" s="32">
        <v>2</v>
      </c>
      <c r="S1689" s="32">
        <v>2</v>
      </c>
      <c r="AL1689" s="52" t="s">
        <v>335</v>
      </c>
      <c r="AM1689" t="s">
        <v>1750</v>
      </c>
      <c r="AN1689">
        <v>0</v>
      </c>
      <c r="AO1689">
        <v>999</v>
      </c>
      <c r="AQ1689">
        <v>1</v>
      </c>
      <c r="AS1689" s="52" t="s">
        <v>163</v>
      </c>
    </row>
    <row r="1690" spans="2:45">
      <c r="B1690" s="28" t="s">
        <v>3446</v>
      </c>
      <c r="C1690" s="21" t="s">
        <v>182</v>
      </c>
      <c r="D1690" s="22" t="s">
        <v>276</v>
      </c>
      <c r="E1690" s="23">
        <v>0.4</v>
      </c>
      <c r="F1690" s="24">
        <v>0</v>
      </c>
      <c r="G1690" s="11">
        <v>0</v>
      </c>
      <c r="H1690" s="25" t="s">
        <v>17</v>
      </c>
      <c r="I1690" s="19">
        <v>1</v>
      </c>
      <c r="J1690" s="31">
        <v>0.25</v>
      </c>
      <c r="K1690" s="32">
        <v>5</v>
      </c>
      <c r="L1690" s="32">
        <v>2</v>
      </c>
      <c r="M1690" s="32">
        <v>2</v>
      </c>
      <c r="N1690" s="32">
        <v>2</v>
      </c>
      <c r="O1690" s="32">
        <v>2</v>
      </c>
      <c r="P1690" s="32">
        <v>2</v>
      </c>
      <c r="Q1690" s="32">
        <v>2</v>
      </c>
      <c r="R1690" s="32">
        <v>2</v>
      </c>
      <c r="S1690" s="32">
        <v>2</v>
      </c>
      <c r="AL1690" s="52" t="s">
        <v>335</v>
      </c>
      <c r="AM1690" t="s">
        <v>3447</v>
      </c>
      <c r="AN1690">
        <v>0</v>
      </c>
      <c r="AO1690">
        <v>999</v>
      </c>
      <c r="AQ1690">
        <v>5</v>
      </c>
      <c r="AS1690" s="52" t="s">
        <v>163</v>
      </c>
    </row>
    <row r="1691" spans="2:45">
      <c r="B1691" s="28" t="s">
        <v>3448</v>
      </c>
      <c r="C1691" s="21" t="s">
        <v>182</v>
      </c>
      <c r="D1691" s="22" t="s">
        <v>2166</v>
      </c>
      <c r="E1691" s="23">
        <v>0.4</v>
      </c>
      <c r="F1691" s="24">
        <v>0</v>
      </c>
      <c r="G1691" s="11">
        <v>0</v>
      </c>
      <c r="H1691" s="25" t="s">
        <v>17</v>
      </c>
      <c r="I1691" s="19">
        <v>1</v>
      </c>
      <c r="J1691" s="31">
        <v>0.25</v>
      </c>
      <c r="K1691" s="32">
        <v>5</v>
      </c>
      <c r="L1691" s="32">
        <v>2</v>
      </c>
      <c r="M1691" s="32">
        <v>2</v>
      </c>
      <c r="N1691" s="32">
        <v>2</v>
      </c>
      <c r="O1691" s="32">
        <v>2</v>
      </c>
      <c r="P1691" s="32">
        <v>2</v>
      </c>
      <c r="Q1691" s="32">
        <v>2</v>
      </c>
      <c r="R1691" s="32">
        <v>2</v>
      </c>
      <c r="S1691" s="32">
        <v>2</v>
      </c>
      <c r="AL1691" s="52" t="s">
        <v>335</v>
      </c>
      <c r="AM1691" t="s">
        <v>3449</v>
      </c>
      <c r="AN1691">
        <v>0</v>
      </c>
      <c r="AO1691">
        <v>999</v>
      </c>
      <c r="AQ1691">
        <v>1</v>
      </c>
      <c r="AS1691" s="52" t="s">
        <v>163</v>
      </c>
    </row>
    <row r="1692" spans="2:45">
      <c r="B1692" s="28" t="s">
        <v>3450</v>
      </c>
      <c r="C1692" s="21" t="s">
        <v>182</v>
      </c>
      <c r="D1692" s="22" t="s">
        <v>3451</v>
      </c>
      <c r="E1692" s="23">
        <v>1</v>
      </c>
      <c r="F1692" s="24">
        <v>0</v>
      </c>
      <c r="G1692" s="11">
        <v>2</v>
      </c>
      <c r="H1692" s="25" t="s">
        <v>17</v>
      </c>
      <c r="I1692" s="19">
        <v>2</v>
      </c>
      <c r="J1692" s="31">
        <v>1</v>
      </c>
      <c r="K1692" s="32">
        <v>5</v>
      </c>
      <c r="L1692" s="32">
        <v>2</v>
      </c>
      <c r="M1692" s="32">
        <v>2</v>
      </c>
      <c r="N1692" s="32">
        <v>2</v>
      </c>
      <c r="O1692" s="32">
        <v>2</v>
      </c>
      <c r="P1692" s="32">
        <v>2</v>
      </c>
      <c r="Q1692" s="32">
        <v>2</v>
      </c>
      <c r="R1692" s="32">
        <v>2</v>
      </c>
      <c r="S1692" s="32">
        <v>2</v>
      </c>
      <c r="AL1692" s="52" t="s">
        <v>335</v>
      </c>
      <c r="AM1692" t="s">
        <v>3452</v>
      </c>
      <c r="AN1692">
        <v>0</v>
      </c>
      <c r="AO1692">
        <v>999</v>
      </c>
      <c r="AQ1692">
        <v>1</v>
      </c>
      <c r="AS1692" s="52" t="s">
        <v>163</v>
      </c>
    </row>
    <row r="1693" spans="2:45">
      <c r="B1693" s="28" t="s">
        <v>3453</v>
      </c>
      <c r="C1693" s="21" t="s">
        <v>182</v>
      </c>
      <c r="D1693" s="22" t="s">
        <v>637</v>
      </c>
      <c r="E1693" s="23">
        <v>0.4</v>
      </c>
      <c r="F1693" s="24">
        <v>0</v>
      </c>
      <c r="G1693" s="11">
        <v>0</v>
      </c>
      <c r="H1693" s="25" t="s">
        <v>17</v>
      </c>
      <c r="I1693" s="19">
        <v>1</v>
      </c>
      <c r="J1693" s="31">
        <v>0.25</v>
      </c>
      <c r="K1693" s="32">
        <v>5</v>
      </c>
      <c r="L1693" s="32">
        <v>2</v>
      </c>
      <c r="M1693" s="32">
        <v>2</v>
      </c>
      <c r="N1693" s="32">
        <v>2</v>
      </c>
      <c r="O1693" s="32">
        <v>2</v>
      </c>
      <c r="P1693" s="32">
        <v>2</v>
      </c>
      <c r="Q1693" s="32">
        <v>2</v>
      </c>
      <c r="R1693" s="32">
        <v>2</v>
      </c>
      <c r="S1693" s="32">
        <v>2</v>
      </c>
      <c r="AL1693" s="52" t="s">
        <v>335</v>
      </c>
      <c r="AM1693" t="s">
        <v>2393</v>
      </c>
      <c r="AN1693">
        <v>0</v>
      </c>
      <c r="AO1693">
        <v>999</v>
      </c>
      <c r="AQ1693">
        <v>1</v>
      </c>
      <c r="AS1693" s="52" t="s">
        <v>163</v>
      </c>
    </row>
    <row r="1694" spans="2:45">
      <c r="B1694" s="28" t="s">
        <v>3454</v>
      </c>
      <c r="C1694" s="21" t="s">
        <v>182</v>
      </c>
      <c r="D1694" s="22" t="s">
        <v>2174</v>
      </c>
      <c r="E1694" s="23">
        <v>0.4</v>
      </c>
      <c r="F1694" s="24">
        <v>0</v>
      </c>
      <c r="G1694" s="11">
        <v>0</v>
      </c>
      <c r="H1694" s="25" t="s">
        <v>17</v>
      </c>
      <c r="I1694" s="19">
        <v>1</v>
      </c>
      <c r="J1694" s="31">
        <v>0.25</v>
      </c>
      <c r="K1694" s="32">
        <v>5</v>
      </c>
      <c r="L1694" s="32">
        <v>2</v>
      </c>
      <c r="M1694" s="32">
        <v>2</v>
      </c>
      <c r="N1694" s="32">
        <v>2</v>
      </c>
      <c r="O1694" s="32">
        <v>2</v>
      </c>
      <c r="P1694" s="32">
        <v>2</v>
      </c>
      <c r="Q1694" s="32">
        <v>2</v>
      </c>
      <c r="R1694" s="32">
        <v>2</v>
      </c>
      <c r="S1694" s="32">
        <v>2</v>
      </c>
      <c r="AL1694" s="52" t="s">
        <v>335</v>
      </c>
      <c r="AM1694" t="s">
        <v>3455</v>
      </c>
      <c r="AN1694">
        <v>0</v>
      </c>
      <c r="AO1694">
        <v>999</v>
      </c>
      <c r="AQ1694">
        <v>1</v>
      </c>
      <c r="AS1694" s="52" t="s">
        <v>163</v>
      </c>
    </row>
    <row r="1695" spans="2:45">
      <c r="B1695" s="28" t="s">
        <v>3456</v>
      </c>
      <c r="C1695" s="21" t="s">
        <v>182</v>
      </c>
      <c r="D1695" s="22" t="s">
        <v>292</v>
      </c>
      <c r="E1695" s="23">
        <v>0.4</v>
      </c>
      <c r="F1695" s="24">
        <v>0</v>
      </c>
      <c r="G1695" s="11">
        <v>0</v>
      </c>
      <c r="H1695" s="25" t="s">
        <v>17</v>
      </c>
      <c r="I1695" s="19">
        <v>1</v>
      </c>
      <c r="J1695" s="31">
        <v>0.25</v>
      </c>
      <c r="K1695" s="32">
        <v>5</v>
      </c>
      <c r="L1695" s="32">
        <v>2</v>
      </c>
      <c r="M1695" s="32">
        <v>2</v>
      </c>
      <c r="N1695" s="32">
        <v>2</v>
      </c>
      <c r="O1695" s="32">
        <v>2</v>
      </c>
      <c r="P1695" s="32">
        <v>2</v>
      </c>
      <c r="Q1695" s="32">
        <v>2</v>
      </c>
      <c r="R1695" s="32">
        <v>2</v>
      </c>
      <c r="S1695" s="32">
        <v>2</v>
      </c>
      <c r="AL1695" s="52" t="s">
        <v>335</v>
      </c>
      <c r="AM1695" t="s">
        <v>3457</v>
      </c>
      <c r="AN1695">
        <v>0</v>
      </c>
      <c r="AO1695">
        <v>999</v>
      </c>
      <c r="AQ1695">
        <v>1</v>
      </c>
      <c r="AS1695" s="52" t="s">
        <v>163</v>
      </c>
    </row>
    <row r="1696" spans="2:45">
      <c r="B1696" s="28" t="s">
        <v>3458</v>
      </c>
      <c r="C1696" s="21" t="s">
        <v>182</v>
      </c>
      <c r="D1696" s="22" t="s">
        <v>2179</v>
      </c>
      <c r="E1696" s="23">
        <v>0.4</v>
      </c>
      <c r="F1696" s="24">
        <v>0</v>
      </c>
      <c r="G1696" s="11">
        <v>0</v>
      </c>
      <c r="H1696" s="25" t="s">
        <v>17</v>
      </c>
      <c r="I1696" s="19">
        <v>1</v>
      </c>
      <c r="J1696" s="31">
        <v>0.25</v>
      </c>
      <c r="K1696" s="32">
        <v>5</v>
      </c>
      <c r="L1696" s="32">
        <v>2</v>
      </c>
      <c r="M1696" s="32">
        <v>2</v>
      </c>
      <c r="N1696" s="32">
        <v>2</v>
      </c>
      <c r="O1696" s="32">
        <v>2</v>
      </c>
      <c r="P1696" s="32">
        <v>2</v>
      </c>
      <c r="Q1696" s="32">
        <v>2</v>
      </c>
      <c r="R1696" s="32">
        <v>2</v>
      </c>
      <c r="S1696" s="32">
        <v>2</v>
      </c>
      <c r="AL1696" s="52" t="s">
        <v>335</v>
      </c>
      <c r="AM1696" t="s">
        <v>3459</v>
      </c>
      <c r="AN1696">
        <v>21</v>
      </c>
      <c r="AO1696">
        <v>999</v>
      </c>
      <c r="AQ1696">
        <v>1</v>
      </c>
      <c r="AS1696" s="52" t="s">
        <v>163</v>
      </c>
    </row>
    <row r="1697" spans="2:45">
      <c r="B1697" s="28" t="s">
        <v>3460</v>
      </c>
      <c r="C1697" s="21" t="s">
        <v>182</v>
      </c>
      <c r="D1697" s="22" t="s">
        <v>3461</v>
      </c>
      <c r="E1697" s="23">
        <v>1</v>
      </c>
      <c r="F1697" s="24">
        <v>0</v>
      </c>
      <c r="G1697" s="11">
        <v>2</v>
      </c>
      <c r="H1697" s="25" t="s">
        <v>17</v>
      </c>
      <c r="I1697" s="19">
        <v>2</v>
      </c>
      <c r="J1697" s="31">
        <v>1</v>
      </c>
      <c r="K1697" s="32">
        <v>5</v>
      </c>
      <c r="L1697" s="32">
        <v>2</v>
      </c>
      <c r="M1697" s="32">
        <v>2</v>
      </c>
      <c r="N1697" s="32">
        <v>2</v>
      </c>
      <c r="O1697" s="32">
        <v>2</v>
      </c>
      <c r="P1697" s="32">
        <v>2</v>
      </c>
      <c r="Q1697" s="32">
        <v>2</v>
      </c>
      <c r="R1697" s="32">
        <v>2</v>
      </c>
      <c r="S1697" s="32">
        <v>2</v>
      </c>
      <c r="AL1697" s="52" t="s">
        <v>335</v>
      </c>
      <c r="AM1697" t="s">
        <v>3462</v>
      </c>
      <c r="AN1697">
        <v>0</v>
      </c>
      <c r="AO1697">
        <v>999</v>
      </c>
      <c r="AQ1697">
        <v>1</v>
      </c>
      <c r="AS1697" s="52" t="s">
        <v>163</v>
      </c>
    </row>
    <row r="1698" spans="2:45">
      <c r="B1698" s="28" t="s">
        <v>3463</v>
      </c>
      <c r="C1698" s="21" t="s">
        <v>182</v>
      </c>
      <c r="D1698" s="22" t="s">
        <v>2185</v>
      </c>
      <c r="E1698" s="23">
        <v>0.4</v>
      </c>
      <c r="F1698" s="24">
        <v>0</v>
      </c>
      <c r="G1698" s="11">
        <v>0</v>
      </c>
      <c r="H1698" s="25" t="s">
        <v>17</v>
      </c>
      <c r="I1698" s="19">
        <v>1</v>
      </c>
      <c r="J1698" s="31">
        <v>0.25</v>
      </c>
      <c r="K1698" s="32">
        <v>5</v>
      </c>
      <c r="L1698" s="32">
        <v>2</v>
      </c>
      <c r="M1698" s="32">
        <v>2</v>
      </c>
      <c r="N1698" s="32">
        <v>2</v>
      </c>
      <c r="O1698" s="32">
        <v>2</v>
      </c>
      <c r="P1698" s="32">
        <v>2</v>
      </c>
      <c r="Q1698" s="32">
        <v>2</v>
      </c>
      <c r="R1698" s="32">
        <v>2</v>
      </c>
      <c r="S1698" s="32">
        <v>2</v>
      </c>
      <c r="AL1698" s="52" t="s">
        <v>335</v>
      </c>
      <c r="AM1698" t="s">
        <v>3464</v>
      </c>
      <c r="AN1698">
        <v>0</v>
      </c>
      <c r="AO1698">
        <v>999</v>
      </c>
      <c r="AQ1698">
        <v>1</v>
      </c>
      <c r="AS1698" s="52" t="s">
        <v>163</v>
      </c>
    </row>
    <row r="1699" spans="2:45">
      <c r="B1699" s="28" t="s">
        <v>3465</v>
      </c>
      <c r="C1699" s="21" t="s">
        <v>182</v>
      </c>
      <c r="D1699" s="22" t="s">
        <v>2188</v>
      </c>
      <c r="E1699" s="23">
        <v>0.4</v>
      </c>
      <c r="F1699" s="24">
        <v>0</v>
      </c>
      <c r="G1699" s="11">
        <v>0</v>
      </c>
      <c r="H1699" s="25" t="s">
        <v>17</v>
      </c>
      <c r="I1699" s="19">
        <v>1</v>
      </c>
      <c r="J1699" s="31">
        <v>0.25</v>
      </c>
      <c r="K1699" s="32">
        <v>5</v>
      </c>
      <c r="L1699" s="32">
        <v>2</v>
      </c>
      <c r="M1699" s="32">
        <v>2</v>
      </c>
      <c r="N1699" s="32">
        <v>2</v>
      </c>
      <c r="O1699" s="32">
        <v>2</v>
      </c>
      <c r="P1699" s="32">
        <v>2</v>
      </c>
      <c r="Q1699" s="32">
        <v>2</v>
      </c>
      <c r="R1699" s="32">
        <v>2</v>
      </c>
      <c r="S1699" s="32">
        <v>2</v>
      </c>
      <c r="AL1699" s="52" t="s">
        <v>335</v>
      </c>
      <c r="AM1699" t="s">
        <v>3466</v>
      </c>
      <c r="AN1699">
        <v>0</v>
      </c>
      <c r="AO1699">
        <v>999</v>
      </c>
      <c r="AQ1699">
        <v>1</v>
      </c>
      <c r="AS1699" s="52" t="s">
        <v>163</v>
      </c>
    </row>
    <row r="1700" spans="2:45">
      <c r="B1700" s="28" t="s">
        <v>3467</v>
      </c>
      <c r="C1700" s="21" t="s">
        <v>182</v>
      </c>
      <c r="D1700" s="22" t="s">
        <v>1656</v>
      </c>
      <c r="E1700" s="23">
        <v>0.4</v>
      </c>
      <c r="F1700" s="24">
        <v>0</v>
      </c>
      <c r="G1700" s="11">
        <v>0</v>
      </c>
      <c r="H1700" s="25" t="s">
        <v>17</v>
      </c>
      <c r="I1700" s="19">
        <v>1</v>
      </c>
      <c r="J1700" s="31">
        <v>0.25</v>
      </c>
      <c r="K1700" s="32">
        <v>5</v>
      </c>
      <c r="L1700" s="32">
        <v>2</v>
      </c>
      <c r="M1700" s="32">
        <v>2</v>
      </c>
      <c r="N1700" s="32">
        <v>2</v>
      </c>
      <c r="O1700" s="32">
        <v>2</v>
      </c>
      <c r="P1700" s="32">
        <v>2</v>
      </c>
      <c r="Q1700" s="32">
        <v>2</v>
      </c>
      <c r="R1700" s="32">
        <v>2</v>
      </c>
      <c r="S1700" s="32">
        <v>2</v>
      </c>
      <c r="AL1700" s="52" t="s">
        <v>335</v>
      </c>
      <c r="AM1700" t="s">
        <v>3468</v>
      </c>
      <c r="AN1700">
        <v>0</v>
      </c>
      <c r="AO1700">
        <v>999</v>
      </c>
      <c r="AQ1700">
        <v>1</v>
      </c>
      <c r="AS1700" s="52" t="s">
        <v>163</v>
      </c>
    </row>
    <row r="1701" spans="2:45">
      <c r="B1701" s="28" t="s">
        <v>3469</v>
      </c>
      <c r="C1701" s="21" t="s">
        <v>182</v>
      </c>
      <c r="D1701" s="22" t="s">
        <v>3470</v>
      </c>
      <c r="E1701" s="23">
        <v>1</v>
      </c>
      <c r="F1701" s="24">
        <v>0</v>
      </c>
      <c r="G1701" s="11">
        <v>2</v>
      </c>
      <c r="H1701" s="25" t="s">
        <v>17</v>
      </c>
      <c r="I1701" s="19">
        <v>2</v>
      </c>
      <c r="J1701" s="31">
        <v>1</v>
      </c>
      <c r="K1701" s="32">
        <v>5</v>
      </c>
      <c r="L1701" s="32">
        <v>2</v>
      </c>
      <c r="M1701" s="32">
        <v>2</v>
      </c>
      <c r="N1701" s="32">
        <v>2</v>
      </c>
      <c r="O1701" s="32">
        <v>2</v>
      </c>
      <c r="P1701" s="32">
        <v>2</v>
      </c>
      <c r="Q1701" s="32">
        <v>2</v>
      </c>
      <c r="R1701" s="32">
        <v>2</v>
      </c>
      <c r="S1701" s="32">
        <v>2</v>
      </c>
      <c r="AL1701" s="52" t="s">
        <v>335</v>
      </c>
      <c r="AM1701" t="s">
        <v>463</v>
      </c>
      <c r="AN1701">
        <v>0</v>
      </c>
      <c r="AO1701">
        <v>999</v>
      </c>
      <c r="AQ1701">
        <v>1</v>
      </c>
      <c r="AS1701" s="52" t="s">
        <v>163</v>
      </c>
    </row>
    <row r="1702" spans="2:45">
      <c r="B1702" s="28" t="s">
        <v>3471</v>
      </c>
      <c r="C1702" s="21" t="s">
        <v>182</v>
      </c>
      <c r="D1702" s="22" t="s">
        <v>2196</v>
      </c>
      <c r="E1702" s="23">
        <v>0.4</v>
      </c>
      <c r="F1702" s="24">
        <v>0</v>
      </c>
      <c r="G1702" s="11">
        <v>0</v>
      </c>
      <c r="H1702" s="25" t="s">
        <v>17</v>
      </c>
      <c r="I1702" s="19">
        <v>1</v>
      </c>
      <c r="J1702" s="31">
        <v>0.25</v>
      </c>
      <c r="K1702" s="32">
        <v>5</v>
      </c>
      <c r="L1702" s="32">
        <v>2</v>
      </c>
      <c r="M1702" s="32">
        <v>2</v>
      </c>
      <c r="N1702" s="32">
        <v>2</v>
      </c>
      <c r="O1702" s="32">
        <v>2</v>
      </c>
      <c r="P1702" s="32">
        <v>2</v>
      </c>
      <c r="Q1702" s="32">
        <v>2</v>
      </c>
      <c r="R1702" s="32">
        <v>2</v>
      </c>
      <c r="S1702" s="32">
        <v>2</v>
      </c>
      <c r="AL1702" s="52" t="s">
        <v>335</v>
      </c>
      <c r="AM1702" t="s">
        <v>1507</v>
      </c>
      <c r="AN1702">
        <v>0</v>
      </c>
      <c r="AO1702">
        <v>999</v>
      </c>
      <c r="AQ1702">
        <v>1</v>
      </c>
      <c r="AS1702" s="52" t="s">
        <v>163</v>
      </c>
    </row>
    <row r="1703" spans="2:45">
      <c r="B1703" s="28" t="s">
        <v>3472</v>
      </c>
      <c r="C1703" s="21" t="s">
        <v>182</v>
      </c>
      <c r="D1703" s="22" t="s">
        <v>3473</v>
      </c>
      <c r="E1703" s="23">
        <v>1</v>
      </c>
      <c r="F1703" s="24">
        <v>0</v>
      </c>
      <c r="G1703" s="11">
        <v>1</v>
      </c>
      <c r="H1703" s="25" t="s">
        <v>17</v>
      </c>
      <c r="I1703" s="19">
        <v>2</v>
      </c>
      <c r="J1703" s="31">
        <v>1</v>
      </c>
      <c r="K1703" s="32">
        <v>5</v>
      </c>
      <c r="L1703" s="32">
        <v>2</v>
      </c>
      <c r="M1703" s="32">
        <v>2</v>
      </c>
      <c r="N1703" s="32">
        <v>2</v>
      </c>
      <c r="O1703" s="32">
        <v>2</v>
      </c>
      <c r="P1703" s="32">
        <v>2</v>
      </c>
      <c r="Q1703" s="32">
        <v>2</v>
      </c>
      <c r="R1703" s="32">
        <v>2</v>
      </c>
      <c r="S1703" s="32">
        <v>2</v>
      </c>
      <c r="AL1703" s="52" t="s">
        <v>335</v>
      </c>
      <c r="AM1703" t="s">
        <v>1509</v>
      </c>
      <c r="AN1703">
        <v>0</v>
      </c>
      <c r="AO1703">
        <v>999</v>
      </c>
      <c r="AQ1703">
        <v>1</v>
      </c>
      <c r="AS1703" s="52" t="s">
        <v>163</v>
      </c>
    </row>
    <row r="1704" spans="2:45">
      <c r="B1704" s="28" t="s">
        <v>3474</v>
      </c>
      <c r="C1704" s="21" t="s">
        <v>182</v>
      </c>
      <c r="D1704" s="22" t="s">
        <v>2202</v>
      </c>
      <c r="E1704" s="23">
        <v>0.4</v>
      </c>
      <c r="F1704" s="24">
        <v>0</v>
      </c>
      <c r="G1704" s="11">
        <v>0</v>
      </c>
      <c r="H1704" s="25" t="s">
        <v>17</v>
      </c>
      <c r="I1704" s="19">
        <v>1</v>
      </c>
      <c r="J1704" s="31">
        <v>0.25</v>
      </c>
      <c r="K1704" s="32">
        <v>5</v>
      </c>
      <c r="L1704" s="32">
        <v>2</v>
      </c>
      <c r="M1704" s="32">
        <v>2</v>
      </c>
      <c r="N1704" s="32">
        <v>2</v>
      </c>
      <c r="O1704" s="32">
        <v>2</v>
      </c>
      <c r="P1704" s="32">
        <v>2</v>
      </c>
      <c r="Q1704" s="32">
        <v>2</v>
      </c>
      <c r="R1704" s="32">
        <v>2</v>
      </c>
      <c r="S1704" s="32">
        <v>2</v>
      </c>
      <c r="AL1704" s="52" t="s">
        <v>335</v>
      </c>
      <c r="AM1704" t="s">
        <v>3475</v>
      </c>
      <c r="AN1704">
        <v>0</v>
      </c>
      <c r="AO1704">
        <v>999</v>
      </c>
      <c r="AQ1704">
        <v>1</v>
      </c>
      <c r="AS1704" s="52" t="s">
        <v>163</v>
      </c>
    </row>
    <row r="1705" spans="2:45">
      <c r="B1705" s="28" t="s">
        <v>3476</v>
      </c>
      <c r="C1705" s="21" t="s">
        <v>182</v>
      </c>
      <c r="D1705" s="22" t="s">
        <v>314</v>
      </c>
      <c r="E1705" s="23">
        <v>0.4</v>
      </c>
      <c r="F1705" s="24">
        <v>0</v>
      </c>
      <c r="G1705" s="11">
        <v>0</v>
      </c>
      <c r="H1705" s="25" t="s">
        <v>17</v>
      </c>
      <c r="I1705" s="19">
        <v>1</v>
      </c>
      <c r="J1705" s="31">
        <v>0.25</v>
      </c>
      <c r="K1705" s="32">
        <v>5</v>
      </c>
      <c r="L1705" s="32">
        <v>2</v>
      </c>
      <c r="M1705" s="32">
        <v>2</v>
      </c>
      <c r="N1705" s="32">
        <v>2</v>
      </c>
      <c r="O1705" s="32">
        <v>2</v>
      </c>
      <c r="P1705" s="32">
        <v>2</v>
      </c>
      <c r="Q1705" s="32">
        <v>2</v>
      </c>
      <c r="R1705" s="32">
        <v>2</v>
      </c>
      <c r="S1705" s="32">
        <v>2</v>
      </c>
      <c r="AL1705" s="52" t="s">
        <v>335</v>
      </c>
      <c r="AM1705" t="s">
        <v>3477</v>
      </c>
      <c r="AN1705">
        <v>0</v>
      </c>
      <c r="AO1705">
        <v>999</v>
      </c>
      <c r="AQ1705">
        <v>1</v>
      </c>
      <c r="AS1705" s="52" t="s">
        <v>163</v>
      </c>
    </row>
    <row r="1706" spans="2:45">
      <c r="B1706" s="28" t="s">
        <v>3478</v>
      </c>
      <c r="C1706" s="21" t="s">
        <v>182</v>
      </c>
      <c r="D1706" s="22" t="s">
        <v>2207</v>
      </c>
      <c r="E1706" s="23">
        <v>0.4</v>
      </c>
      <c r="F1706" s="24">
        <v>0</v>
      </c>
      <c r="G1706" s="11">
        <v>0</v>
      </c>
      <c r="H1706" s="25" t="s">
        <v>17</v>
      </c>
      <c r="I1706" s="19">
        <v>1</v>
      </c>
      <c r="J1706" s="31">
        <v>0.25</v>
      </c>
      <c r="K1706" s="32">
        <v>5</v>
      </c>
      <c r="L1706" s="32">
        <v>2</v>
      </c>
      <c r="M1706" s="32">
        <v>2</v>
      </c>
      <c r="N1706" s="32">
        <v>2</v>
      </c>
      <c r="O1706" s="32">
        <v>2</v>
      </c>
      <c r="P1706" s="32">
        <v>2</v>
      </c>
      <c r="Q1706" s="32">
        <v>2</v>
      </c>
      <c r="R1706" s="32">
        <v>2</v>
      </c>
      <c r="S1706" s="32">
        <v>2</v>
      </c>
      <c r="AL1706" s="52" t="s">
        <v>335</v>
      </c>
      <c r="AM1706" t="s">
        <v>1204</v>
      </c>
      <c r="AN1706">
        <v>0</v>
      </c>
      <c r="AO1706">
        <v>999</v>
      </c>
      <c r="AQ1706">
        <v>5</v>
      </c>
      <c r="AS1706" s="52" t="s">
        <v>163</v>
      </c>
    </row>
    <row r="1707" spans="2:45">
      <c r="B1707" s="28" t="s">
        <v>3479</v>
      </c>
      <c r="C1707" s="21" t="s">
        <v>182</v>
      </c>
      <c r="D1707" s="22" t="s">
        <v>1085</v>
      </c>
      <c r="E1707" s="23">
        <v>1</v>
      </c>
      <c r="F1707" s="24">
        <v>0</v>
      </c>
      <c r="G1707" s="11">
        <v>2</v>
      </c>
      <c r="H1707" s="25" t="s">
        <v>17</v>
      </c>
      <c r="I1707" s="19">
        <v>2</v>
      </c>
      <c r="J1707" s="31">
        <v>1</v>
      </c>
      <c r="K1707" s="32">
        <v>5</v>
      </c>
      <c r="L1707" s="32">
        <v>2</v>
      </c>
      <c r="M1707" s="32">
        <v>2</v>
      </c>
      <c r="N1707" s="32">
        <v>2</v>
      </c>
      <c r="O1707" s="32">
        <v>2</v>
      </c>
      <c r="P1707" s="32">
        <v>2</v>
      </c>
      <c r="Q1707" s="32">
        <v>2</v>
      </c>
      <c r="R1707" s="32">
        <v>2</v>
      </c>
      <c r="S1707" s="32">
        <v>2</v>
      </c>
      <c r="AL1707" s="52" t="s">
        <v>335</v>
      </c>
      <c r="AM1707" t="s">
        <v>3480</v>
      </c>
      <c r="AN1707">
        <v>0</v>
      </c>
      <c r="AO1707">
        <v>999</v>
      </c>
      <c r="AQ1707">
        <v>1</v>
      </c>
      <c r="AS1707" s="52" t="s">
        <v>163</v>
      </c>
    </row>
    <row r="1708" spans="2:45">
      <c r="B1708" s="28" t="s">
        <v>3481</v>
      </c>
      <c r="C1708" s="21" t="s">
        <v>182</v>
      </c>
      <c r="D1708" s="22" t="s">
        <v>332</v>
      </c>
      <c r="E1708" s="23">
        <v>0.4</v>
      </c>
      <c r="F1708" s="24">
        <v>0</v>
      </c>
      <c r="G1708" s="11">
        <v>0</v>
      </c>
      <c r="H1708" s="25" t="s">
        <v>17</v>
      </c>
      <c r="I1708" s="19">
        <v>1</v>
      </c>
      <c r="J1708" s="31">
        <v>0.25</v>
      </c>
      <c r="K1708" s="32">
        <v>5</v>
      </c>
      <c r="L1708" s="32">
        <v>2</v>
      </c>
      <c r="M1708" s="32">
        <v>2</v>
      </c>
      <c r="N1708" s="32">
        <v>2</v>
      </c>
      <c r="O1708" s="32">
        <v>2</v>
      </c>
      <c r="P1708" s="32">
        <v>2</v>
      </c>
      <c r="Q1708" s="32">
        <v>2</v>
      </c>
      <c r="R1708" s="32">
        <v>2</v>
      </c>
      <c r="S1708" s="32">
        <v>2</v>
      </c>
      <c r="AL1708" s="52" t="s">
        <v>335</v>
      </c>
      <c r="AM1708" t="s">
        <v>3482</v>
      </c>
      <c r="AN1708">
        <v>0</v>
      </c>
      <c r="AO1708">
        <v>999</v>
      </c>
      <c r="AQ1708">
        <v>1</v>
      </c>
      <c r="AS1708" s="52" t="s">
        <v>163</v>
      </c>
    </row>
    <row r="1709" spans="2:45">
      <c r="B1709" s="28" t="s">
        <v>3483</v>
      </c>
      <c r="C1709" s="21" t="s">
        <v>182</v>
      </c>
      <c r="D1709" s="22" t="s">
        <v>3484</v>
      </c>
      <c r="E1709" s="23">
        <v>1</v>
      </c>
      <c r="F1709" s="24">
        <v>0</v>
      </c>
      <c r="G1709" s="11">
        <v>2</v>
      </c>
      <c r="H1709" s="25" t="s">
        <v>17</v>
      </c>
      <c r="I1709" s="19">
        <v>2</v>
      </c>
      <c r="J1709" s="31">
        <v>1</v>
      </c>
      <c r="K1709" s="32">
        <v>5</v>
      </c>
      <c r="L1709" s="32">
        <v>2</v>
      </c>
      <c r="M1709" s="32">
        <v>2</v>
      </c>
      <c r="N1709" s="32">
        <v>2</v>
      </c>
      <c r="O1709" s="32">
        <v>2</v>
      </c>
      <c r="P1709" s="32">
        <v>2</v>
      </c>
      <c r="Q1709" s="32">
        <v>2</v>
      </c>
      <c r="R1709" s="32">
        <v>2</v>
      </c>
      <c r="S1709" s="32">
        <v>2</v>
      </c>
      <c r="AL1709" s="52" t="s">
        <v>335</v>
      </c>
      <c r="AM1709" t="s">
        <v>3485</v>
      </c>
      <c r="AN1709">
        <v>0</v>
      </c>
      <c r="AO1709">
        <v>999</v>
      </c>
      <c r="AQ1709">
        <v>1</v>
      </c>
      <c r="AS1709" s="52" t="s">
        <v>163</v>
      </c>
    </row>
    <row r="1710" spans="2:45">
      <c r="B1710" s="28" t="s">
        <v>3486</v>
      </c>
      <c r="C1710" s="21" t="s">
        <v>182</v>
      </c>
      <c r="D1710" s="22" t="s">
        <v>336</v>
      </c>
      <c r="E1710" s="23">
        <v>0.4</v>
      </c>
      <c r="F1710" s="24">
        <v>0</v>
      </c>
      <c r="G1710" s="11">
        <v>0</v>
      </c>
      <c r="H1710" s="25" t="s">
        <v>17</v>
      </c>
      <c r="I1710" s="19">
        <v>1</v>
      </c>
      <c r="J1710" s="31">
        <v>0.25</v>
      </c>
      <c r="K1710" s="32">
        <v>5</v>
      </c>
      <c r="L1710" s="32">
        <v>2</v>
      </c>
      <c r="M1710" s="32">
        <v>2</v>
      </c>
      <c r="N1710" s="32">
        <v>2</v>
      </c>
      <c r="O1710" s="32">
        <v>2</v>
      </c>
      <c r="P1710" s="32">
        <v>2</v>
      </c>
      <c r="Q1710" s="32">
        <v>2</v>
      </c>
      <c r="R1710" s="32">
        <v>2</v>
      </c>
      <c r="S1710" s="32">
        <v>2</v>
      </c>
      <c r="AL1710" s="52" t="s">
        <v>335</v>
      </c>
      <c r="AM1710" t="s">
        <v>3487</v>
      </c>
      <c r="AN1710">
        <v>0</v>
      </c>
      <c r="AO1710">
        <v>999</v>
      </c>
      <c r="AQ1710">
        <v>1</v>
      </c>
      <c r="AS1710" s="52" t="s">
        <v>163</v>
      </c>
    </row>
    <row r="1711" spans="2:45">
      <c r="B1711" s="28" t="s">
        <v>3488</v>
      </c>
      <c r="C1711" s="21" t="s">
        <v>182</v>
      </c>
      <c r="D1711" s="22" t="s">
        <v>428</v>
      </c>
      <c r="E1711" s="23">
        <v>0.4</v>
      </c>
      <c r="F1711" s="24">
        <v>0</v>
      </c>
      <c r="G1711" s="11">
        <v>0</v>
      </c>
      <c r="H1711" s="25" t="s">
        <v>17</v>
      </c>
      <c r="I1711" s="19">
        <v>1</v>
      </c>
      <c r="J1711" s="31">
        <v>0.25</v>
      </c>
      <c r="K1711" s="32">
        <v>5</v>
      </c>
      <c r="L1711" s="32">
        <v>2</v>
      </c>
      <c r="M1711" s="32">
        <v>2</v>
      </c>
      <c r="N1711" s="32">
        <v>2</v>
      </c>
      <c r="O1711" s="32">
        <v>2</v>
      </c>
      <c r="P1711" s="32">
        <v>2</v>
      </c>
      <c r="Q1711" s="32">
        <v>2</v>
      </c>
      <c r="R1711" s="32">
        <v>2</v>
      </c>
      <c r="S1711" s="32">
        <v>2</v>
      </c>
      <c r="AL1711" s="52" t="s">
        <v>335</v>
      </c>
      <c r="AM1711" t="s">
        <v>3489</v>
      </c>
      <c r="AN1711">
        <v>0</v>
      </c>
      <c r="AO1711">
        <v>999</v>
      </c>
      <c r="AQ1711">
        <v>5</v>
      </c>
      <c r="AS1711" s="52" t="s">
        <v>163</v>
      </c>
    </row>
    <row r="1712" spans="2:45">
      <c r="B1712" s="28" t="s">
        <v>3490</v>
      </c>
      <c r="C1712" s="21" t="s">
        <v>182</v>
      </c>
      <c r="D1712" s="22" t="s">
        <v>352</v>
      </c>
      <c r="E1712" s="23">
        <v>0.4</v>
      </c>
      <c r="F1712" s="24">
        <v>0</v>
      </c>
      <c r="G1712" s="11">
        <v>0</v>
      </c>
      <c r="H1712" s="25" t="s">
        <v>17</v>
      </c>
      <c r="I1712" s="19">
        <v>1</v>
      </c>
      <c r="J1712" s="31">
        <v>0.25</v>
      </c>
      <c r="K1712" s="32">
        <v>5</v>
      </c>
      <c r="L1712" s="32">
        <v>2</v>
      </c>
      <c r="M1712" s="32">
        <v>2</v>
      </c>
      <c r="N1712" s="32">
        <v>2</v>
      </c>
      <c r="O1712" s="32">
        <v>2</v>
      </c>
      <c r="P1712" s="32">
        <v>2</v>
      </c>
      <c r="Q1712" s="32">
        <v>2</v>
      </c>
      <c r="R1712" s="32">
        <v>2</v>
      </c>
      <c r="S1712" s="32">
        <v>2</v>
      </c>
      <c r="AL1712" s="52" t="s">
        <v>335</v>
      </c>
      <c r="AM1712" t="s">
        <v>1063</v>
      </c>
      <c r="AN1712">
        <v>0</v>
      </c>
      <c r="AO1712">
        <v>999</v>
      </c>
      <c r="AQ1712">
        <v>1</v>
      </c>
      <c r="AS1712" s="52" t="s">
        <v>163</v>
      </c>
    </row>
    <row r="1713" spans="1:45">
      <c r="B1713" s="28" t="s">
        <v>3491</v>
      </c>
      <c r="C1713" s="21" t="s">
        <v>182</v>
      </c>
      <c r="D1713" s="22" t="s">
        <v>1020</v>
      </c>
      <c r="E1713" s="23">
        <v>1</v>
      </c>
      <c r="F1713" s="24">
        <v>0</v>
      </c>
      <c r="G1713" s="11">
        <v>2</v>
      </c>
      <c r="H1713" s="25" t="s">
        <v>17</v>
      </c>
      <c r="I1713" s="19">
        <v>2</v>
      </c>
      <c r="J1713" s="31">
        <v>1</v>
      </c>
      <c r="K1713" s="32">
        <v>5</v>
      </c>
      <c r="L1713" s="32">
        <v>2</v>
      </c>
      <c r="M1713" s="32">
        <v>2</v>
      </c>
      <c r="N1713" s="32">
        <v>2</v>
      </c>
      <c r="O1713" s="32">
        <v>2</v>
      </c>
      <c r="P1713" s="32">
        <v>2</v>
      </c>
      <c r="Q1713" s="32">
        <v>2</v>
      </c>
      <c r="R1713" s="32">
        <v>2</v>
      </c>
      <c r="S1713" s="32">
        <v>2</v>
      </c>
      <c r="AL1713" s="52" t="s">
        <v>335</v>
      </c>
      <c r="AM1713" t="s">
        <v>1227</v>
      </c>
      <c r="AN1713">
        <v>0</v>
      </c>
      <c r="AO1713">
        <v>999</v>
      </c>
      <c r="AQ1713">
        <v>1</v>
      </c>
      <c r="AS1713" s="52" t="s">
        <v>163</v>
      </c>
    </row>
    <row r="1714" spans="1:45">
      <c r="B1714" s="28" t="s">
        <v>3492</v>
      </c>
      <c r="C1714" s="21" t="s">
        <v>182</v>
      </c>
      <c r="D1714" s="22" t="s">
        <v>2226</v>
      </c>
      <c r="E1714" s="23">
        <v>0.4</v>
      </c>
      <c r="F1714" s="24">
        <v>0</v>
      </c>
      <c r="G1714" s="11">
        <v>0</v>
      </c>
      <c r="H1714" s="25" t="s">
        <v>17</v>
      </c>
      <c r="I1714" s="19">
        <v>1</v>
      </c>
      <c r="J1714" s="31">
        <v>0.25</v>
      </c>
      <c r="K1714" s="32">
        <v>5</v>
      </c>
      <c r="L1714" s="32">
        <v>2</v>
      </c>
      <c r="M1714" s="32">
        <v>2</v>
      </c>
      <c r="N1714" s="32">
        <v>2</v>
      </c>
      <c r="O1714" s="32">
        <v>2</v>
      </c>
      <c r="P1714" s="32">
        <v>2</v>
      </c>
      <c r="Q1714" s="32">
        <v>2</v>
      </c>
      <c r="R1714" s="32">
        <v>2</v>
      </c>
      <c r="S1714" s="32">
        <v>2</v>
      </c>
      <c r="AL1714" s="52" t="s">
        <v>335</v>
      </c>
      <c r="AM1714" t="s">
        <v>3493</v>
      </c>
      <c r="AN1714">
        <v>0</v>
      </c>
      <c r="AO1714">
        <v>999</v>
      </c>
      <c r="AQ1714">
        <v>1</v>
      </c>
      <c r="AS1714" s="52" t="s">
        <v>163</v>
      </c>
    </row>
    <row r="1715" spans="1:45">
      <c r="B1715" s="28" t="s">
        <v>3494</v>
      </c>
      <c r="C1715" s="21" t="s">
        <v>182</v>
      </c>
      <c r="D1715" s="22" t="s">
        <v>2229</v>
      </c>
      <c r="E1715" s="23">
        <v>0.4</v>
      </c>
      <c r="F1715" s="24">
        <v>0</v>
      </c>
      <c r="G1715" s="11">
        <v>0</v>
      </c>
      <c r="H1715" s="25" t="s">
        <v>17</v>
      </c>
      <c r="I1715" s="19">
        <v>1</v>
      </c>
      <c r="J1715" s="31">
        <v>0.25</v>
      </c>
      <c r="K1715" s="32">
        <v>5</v>
      </c>
      <c r="L1715" s="32">
        <v>2</v>
      </c>
      <c r="M1715" s="32">
        <v>2</v>
      </c>
      <c r="N1715" s="32">
        <v>2</v>
      </c>
      <c r="O1715" s="32">
        <v>2</v>
      </c>
      <c r="P1715" s="32">
        <v>2</v>
      </c>
      <c r="Q1715" s="32">
        <v>2</v>
      </c>
      <c r="R1715" s="32">
        <v>2</v>
      </c>
      <c r="S1715" s="32">
        <v>2</v>
      </c>
      <c r="AL1715" s="52" t="s">
        <v>335</v>
      </c>
      <c r="AM1715" t="s">
        <v>3495</v>
      </c>
      <c r="AN1715">
        <v>0</v>
      </c>
      <c r="AO1715">
        <v>999</v>
      </c>
      <c r="AQ1715">
        <v>1</v>
      </c>
      <c r="AS1715" s="52" t="s">
        <v>163</v>
      </c>
    </row>
    <row r="1716" spans="1:45">
      <c r="B1716" s="28" t="s">
        <v>3496</v>
      </c>
      <c r="C1716" s="21" t="s">
        <v>182</v>
      </c>
      <c r="D1716" s="22" t="s">
        <v>1133</v>
      </c>
      <c r="E1716" s="23">
        <v>0.4</v>
      </c>
      <c r="F1716" s="24">
        <v>0</v>
      </c>
      <c r="G1716" s="11">
        <v>0</v>
      </c>
      <c r="H1716" s="25" t="s">
        <v>17</v>
      </c>
      <c r="I1716" s="19">
        <v>1</v>
      </c>
      <c r="J1716" s="31">
        <v>0.25</v>
      </c>
      <c r="K1716" s="32">
        <v>5</v>
      </c>
      <c r="L1716" s="32">
        <v>2</v>
      </c>
      <c r="M1716" s="32">
        <v>2</v>
      </c>
      <c r="N1716" s="32">
        <v>2</v>
      </c>
      <c r="O1716" s="32">
        <v>2</v>
      </c>
      <c r="P1716" s="32">
        <v>2</v>
      </c>
      <c r="Q1716" s="32">
        <v>2</v>
      </c>
      <c r="R1716" s="32">
        <v>2</v>
      </c>
      <c r="S1716" s="32">
        <v>2</v>
      </c>
      <c r="AL1716" s="52" t="s">
        <v>335</v>
      </c>
      <c r="AM1716" t="s">
        <v>3497</v>
      </c>
      <c r="AN1716">
        <v>0</v>
      </c>
      <c r="AO1716">
        <v>999</v>
      </c>
      <c r="AQ1716">
        <v>1</v>
      </c>
      <c r="AS1716" s="52" t="s">
        <v>163</v>
      </c>
    </row>
    <row r="1717" spans="1:45">
      <c r="B1717" s="28" t="s">
        <v>3498</v>
      </c>
      <c r="C1717" s="21" t="s">
        <v>182</v>
      </c>
      <c r="D1717" s="22" t="s">
        <v>369</v>
      </c>
      <c r="E1717" s="23">
        <v>0.4</v>
      </c>
      <c r="F1717" s="24">
        <v>0</v>
      </c>
      <c r="G1717" s="11">
        <v>0</v>
      </c>
      <c r="H1717" s="25" t="s">
        <v>17</v>
      </c>
      <c r="I1717" s="19">
        <v>1</v>
      </c>
      <c r="J1717" s="31">
        <v>0.25</v>
      </c>
      <c r="K1717" s="32">
        <v>5</v>
      </c>
      <c r="L1717" s="32">
        <v>2</v>
      </c>
      <c r="M1717" s="32">
        <v>2</v>
      </c>
      <c r="N1717" s="32">
        <v>2</v>
      </c>
      <c r="O1717" s="32">
        <v>2</v>
      </c>
      <c r="P1717" s="32">
        <v>2</v>
      </c>
      <c r="Q1717" s="32">
        <v>2</v>
      </c>
      <c r="R1717" s="32">
        <v>2</v>
      </c>
      <c r="S1717" s="32">
        <v>2</v>
      </c>
      <c r="AL1717" s="52" t="s">
        <v>335</v>
      </c>
      <c r="AM1717" t="s">
        <v>3499</v>
      </c>
      <c r="AN1717">
        <v>0</v>
      </c>
      <c r="AO1717">
        <v>999</v>
      </c>
      <c r="AQ1717">
        <v>1</v>
      </c>
      <c r="AS1717" s="52" t="s">
        <v>163</v>
      </c>
    </row>
    <row r="1718" spans="1:45">
      <c r="B1718" s="28" t="s">
        <v>3500</v>
      </c>
      <c r="C1718" s="21" t="s">
        <v>182</v>
      </c>
      <c r="D1718" s="22" t="s">
        <v>2236</v>
      </c>
      <c r="E1718" s="23">
        <v>0.4</v>
      </c>
      <c r="F1718" s="24">
        <v>0</v>
      </c>
      <c r="G1718" s="11">
        <v>0</v>
      </c>
      <c r="H1718" s="25" t="s">
        <v>17</v>
      </c>
      <c r="I1718" s="19">
        <v>1</v>
      </c>
      <c r="J1718" s="31">
        <v>0.25</v>
      </c>
      <c r="K1718" s="32">
        <v>5</v>
      </c>
      <c r="L1718" s="32">
        <v>2</v>
      </c>
      <c r="M1718" s="32">
        <v>2</v>
      </c>
      <c r="N1718" s="32">
        <v>2</v>
      </c>
      <c r="O1718" s="32">
        <v>2</v>
      </c>
      <c r="P1718" s="32">
        <v>2</v>
      </c>
      <c r="Q1718" s="32">
        <v>2</v>
      </c>
      <c r="R1718" s="32">
        <v>2</v>
      </c>
      <c r="S1718" s="32">
        <v>2</v>
      </c>
      <c r="AL1718" s="52" t="s">
        <v>335</v>
      </c>
      <c r="AM1718" t="s">
        <v>3501</v>
      </c>
      <c r="AN1718">
        <v>0</v>
      </c>
      <c r="AO1718">
        <v>999</v>
      </c>
      <c r="AQ1718">
        <v>1</v>
      </c>
      <c r="AS1718" s="52" t="s">
        <v>163</v>
      </c>
    </row>
    <row r="1719" spans="1:45">
      <c r="B1719" s="28" t="s">
        <v>3502</v>
      </c>
      <c r="C1719" s="21" t="s">
        <v>182</v>
      </c>
      <c r="D1719" s="22" t="s">
        <v>2239</v>
      </c>
      <c r="E1719" s="23">
        <v>0.4</v>
      </c>
      <c r="F1719" s="24">
        <v>0</v>
      </c>
      <c r="G1719" s="11">
        <v>0</v>
      </c>
      <c r="H1719" s="25" t="s">
        <v>17</v>
      </c>
      <c r="I1719" s="19">
        <v>1</v>
      </c>
      <c r="J1719" s="31">
        <v>0.25</v>
      </c>
      <c r="K1719" s="32">
        <v>5</v>
      </c>
      <c r="L1719" s="32">
        <v>2</v>
      </c>
      <c r="M1719" s="32">
        <v>2</v>
      </c>
      <c r="N1719" s="32">
        <v>2</v>
      </c>
      <c r="O1719" s="32">
        <v>2</v>
      </c>
      <c r="P1719" s="32">
        <v>2</v>
      </c>
      <c r="Q1719" s="32">
        <v>2</v>
      </c>
      <c r="R1719" s="32">
        <v>2</v>
      </c>
      <c r="S1719" s="32">
        <v>2</v>
      </c>
      <c r="AL1719" s="52" t="s">
        <v>335</v>
      </c>
      <c r="AM1719" t="s">
        <v>813</v>
      </c>
      <c r="AN1719">
        <v>0</v>
      </c>
      <c r="AO1719">
        <v>999</v>
      </c>
      <c r="AQ1719">
        <v>1</v>
      </c>
      <c r="AS1719" s="52" t="s">
        <v>163</v>
      </c>
    </row>
    <row r="1720" spans="1:45">
      <c r="B1720" s="28" t="s">
        <v>3503</v>
      </c>
      <c r="C1720" s="21" t="s">
        <v>182</v>
      </c>
      <c r="D1720" s="22" t="s">
        <v>3504</v>
      </c>
      <c r="E1720" s="23">
        <v>1</v>
      </c>
      <c r="F1720" s="24">
        <v>0</v>
      </c>
      <c r="G1720" s="11">
        <v>1</v>
      </c>
      <c r="H1720" s="25" t="s">
        <v>17</v>
      </c>
      <c r="I1720" s="19">
        <v>2</v>
      </c>
      <c r="J1720" s="31">
        <v>1</v>
      </c>
      <c r="K1720" s="32">
        <v>5</v>
      </c>
      <c r="L1720" s="32">
        <v>2</v>
      </c>
      <c r="M1720" s="32">
        <v>2</v>
      </c>
      <c r="N1720" s="32">
        <v>2</v>
      </c>
      <c r="O1720" s="32">
        <v>2</v>
      </c>
      <c r="P1720" s="32">
        <v>2</v>
      </c>
      <c r="Q1720" s="32">
        <v>2</v>
      </c>
      <c r="R1720" s="32">
        <v>2</v>
      </c>
      <c r="S1720" s="32">
        <v>2</v>
      </c>
      <c r="AL1720" s="52" t="s">
        <v>335</v>
      </c>
      <c r="AM1720" t="s">
        <v>3505</v>
      </c>
      <c r="AN1720">
        <v>0</v>
      </c>
      <c r="AO1720">
        <v>999</v>
      </c>
      <c r="AQ1720">
        <v>1</v>
      </c>
      <c r="AS1720" s="52" t="s">
        <v>163</v>
      </c>
    </row>
    <row r="1721" spans="1:45">
      <c r="B1721" s="28" t="s">
        <v>3506</v>
      </c>
      <c r="C1721" s="21" t="s">
        <v>182</v>
      </c>
      <c r="D1721" s="22" t="s">
        <v>3507</v>
      </c>
      <c r="E1721" s="23">
        <v>1</v>
      </c>
      <c r="F1721" s="24">
        <v>0</v>
      </c>
      <c r="G1721" s="11">
        <v>2</v>
      </c>
      <c r="H1721" s="25" t="s">
        <v>17</v>
      </c>
      <c r="I1721" s="19">
        <v>2</v>
      </c>
      <c r="J1721" s="31">
        <v>1</v>
      </c>
      <c r="K1721" s="32">
        <v>5</v>
      </c>
      <c r="L1721" s="32">
        <v>2</v>
      </c>
      <c r="M1721" s="32">
        <v>2</v>
      </c>
      <c r="N1721" s="32">
        <v>2</v>
      </c>
      <c r="O1721" s="32">
        <v>2</v>
      </c>
      <c r="P1721" s="32">
        <v>2</v>
      </c>
      <c r="Q1721" s="32">
        <v>2</v>
      </c>
      <c r="R1721" s="32">
        <v>2</v>
      </c>
      <c r="S1721" s="32">
        <v>2</v>
      </c>
      <c r="AL1721" s="52" t="s">
        <v>335</v>
      </c>
      <c r="AM1721" t="s">
        <v>3508</v>
      </c>
      <c r="AN1721">
        <v>0</v>
      </c>
      <c r="AO1721">
        <v>999</v>
      </c>
      <c r="AQ1721">
        <v>1</v>
      </c>
      <c r="AS1721" s="52" t="s">
        <v>163</v>
      </c>
    </row>
    <row r="1722" spans="1:45">
      <c r="B1722" s="28" t="s">
        <v>3509</v>
      </c>
      <c r="C1722" s="21" t="s">
        <v>182</v>
      </c>
      <c r="D1722" s="22" t="s">
        <v>3510</v>
      </c>
      <c r="E1722" s="23">
        <v>1</v>
      </c>
      <c r="F1722" s="24">
        <v>0</v>
      </c>
      <c r="G1722" s="11">
        <v>1</v>
      </c>
      <c r="H1722" s="25" t="s">
        <v>17</v>
      </c>
      <c r="I1722" s="19">
        <v>2</v>
      </c>
      <c r="J1722" s="31">
        <v>1</v>
      </c>
      <c r="K1722" s="32">
        <v>5</v>
      </c>
      <c r="L1722" s="32">
        <v>2</v>
      </c>
      <c r="M1722" s="32">
        <v>2</v>
      </c>
      <c r="N1722" s="32">
        <v>2</v>
      </c>
      <c r="O1722" s="32">
        <v>2</v>
      </c>
      <c r="P1722" s="32">
        <v>2</v>
      </c>
      <c r="Q1722" s="32">
        <v>2</v>
      </c>
      <c r="R1722" s="32">
        <v>2</v>
      </c>
      <c r="S1722" s="32">
        <v>2</v>
      </c>
      <c r="AL1722" s="52" t="s">
        <v>335</v>
      </c>
      <c r="AM1722" t="s">
        <v>3511</v>
      </c>
      <c r="AN1722">
        <v>0</v>
      </c>
      <c r="AO1722">
        <v>999</v>
      </c>
      <c r="AQ1722">
        <v>1</v>
      </c>
      <c r="AS1722" s="52" t="s">
        <v>163</v>
      </c>
    </row>
    <row r="1723" spans="1:45">
      <c r="B1723" s="28" t="s">
        <v>3512</v>
      </c>
      <c r="C1723" s="21" t="s">
        <v>182</v>
      </c>
      <c r="D1723" s="22" t="s">
        <v>752</v>
      </c>
      <c r="E1723" s="23">
        <v>0.4</v>
      </c>
      <c r="F1723" s="24">
        <v>0</v>
      </c>
      <c r="G1723" s="11">
        <v>0</v>
      </c>
      <c r="H1723" s="25" t="s">
        <v>17</v>
      </c>
      <c r="I1723" s="19">
        <v>1</v>
      </c>
      <c r="J1723" s="31">
        <v>0.25</v>
      </c>
      <c r="K1723" s="32">
        <v>5</v>
      </c>
      <c r="L1723" s="32">
        <v>2</v>
      </c>
      <c r="M1723" s="32">
        <v>2</v>
      </c>
      <c r="N1723" s="32">
        <v>2</v>
      </c>
      <c r="O1723" s="32">
        <v>2</v>
      </c>
      <c r="P1723" s="32">
        <v>2</v>
      </c>
      <c r="Q1723" s="32">
        <v>2</v>
      </c>
      <c r="R1723" s="32">
        <v>2</v>
      </c>
      <c r="S1723" s="32">
        <v>2</v>
      </c>
      <c r="AL1723" s="52" t="s">
        <v>335</v>
      </c>
      <c r="AM1723" t="s">
        <v>3513</v>
      </c>
      <c r="AN1723">
        <v>0</v>
      </c>
      <c r="AO1723">
        <v>999</v>
      </c>
      <c r="AQ1723">
        <v>1</v>
      </c>
      <c r="AS1723" s="52" t="s">
        <v>163</v>
      </c>
    </row>
    <row r="1724" spans="1:45">
      <c r="B1724" s="28" t="s">
        <v>3514</v>
      </c>
      <c r="C1724" s="21" t="s">
        <v>182</v>
      </c>
      <c r="D1724" s="22" t="s">
        <v>3515</v>
      </c>
      <c r="E1724" s="23">
        <v>1</v>
      </c>
      <c r="F1724" s="24">
        <v>0</v>
      </c>
      <c r="G1724" s="11">
        <v>1</v>
      </c>
      <c r="H1724" s="25" t="s">
        <v>17</v>
      </c>
      <c r="I1724" s="19">
        <v>2</v>
      </c>
      <c r="J1724" s="31">
        <v>1</v>
      </c>
      <c r="K1724" s="32">
        <v>5</v>
      </c>
      <c r="L1724" s="32">
        <v>2</v>
      </c>
      <c r="M1724" s="32">
        <v>2</v>
      </c>
      <c r="N1724" s="32">
        <v>2</v>
      </c>
      <c r="O1724" s="32">
        <v>2</v>
      </c>
      <c r="P1724" s="32">
        <v>2</v>
      </c>
      <c r="Q1724" s="32">
        <v>2</v>
      </c>
      <c r="R1724" s="32">
        <v>2</v>
      </c>
      <c r="S1724" s="32">
        <v>2</v>
      </c>
      <c r="AL1724" s="52" t="s">
        <v>335</v>
      </c>
      <c r="AM1724" t="s">
        <v>3516</v>
      </c>
      <c r="AN1724">
        <v>0</v>
      </c>
      <c r="AO1724">
        <v>999</v>
      </c>
      <c r="AQ1724">
        <v>1</v>
      </c>
      <c r="AS1724" s="52" t="s">
        <v>163</v>
      </c>
    </row>
    <row r="1725" spans="1:45">
      <c r="B1725" s="28" t="s">
        <v>3517</v>
      </c>
      <c r="C1725" s="21" t="s">
        <v>182</v>
      </c>
      <c r="D1725" s="22" t="s">
        <v>3518</v>
      </c>
      <c r="E1725" s="23">
        <v>1</v>
      </c>
      <c r="F1725" s="24">
        <v>0</v>
      </c>
      <c r="G1725" s="11">
        <v>1</v>
      </c>
      <c r="H1725" s="25" t="s">
        <v>17</v>
      </c>
      <c r="I1725" s="19">
        <v>2</v>
      </c>
      <c r="J1725" s="31">
        <v>1</v>
      </c>
      <c r="K1725" s="32">
        <v>5</v>
      </c>
      <c r="L1725" s="32">
        <v>2</v>
      </c>
      <c r="M1725" s="32">
        <v>2</v>
      </c>
      <c r="N1725" s="32">
        <v>2</v>
      </c>
      <c r="O1725" s="32">
        <v>2</v>
      </c>
      <c r="P1725" s="32">
        <v>2</v>
      </c>
      <c r="Q1725" s="32">
        <v>2</v>
      </c>
      <c r="R1725" s="32">
        <v>2</v>
      </c>
      <c r="S1725" s="32">
        <v>2</v>
      </c>
      <c r="AL1725" s="52" t="s">
        <v>335</v>
      </c>
      <c r="AM1725" t="s">
        <v>3519</v>
      </c>
      <c r="AN1725">
        <v>0</v>
      </c>
      <c r="AO1725">
        <v>999</v>
      </c>
      <c r="AQ1725">
        <v>1</v>
      </c>
      <c r="AS1725" s="52" t="s">
        <v>163</v>
      </c>
    </row>
    <row r="1726" spans="1:45">
      <c r="B1726" s="28" t="s">
        <v>3520</v>
      </c>
      <c r="C1726" s="32" t="s">
        <v>182</v>
      </c>
      <c r="D1726" s="83" t="s">
        <v>3521</v>
      </c>
      <c r="E1726" s="23">
        <v>1</v>
      </c>
      <c r="F1726" s="24">
        <v>0</v>
      </c>
      <c r="G1726" s="11">
        <v>1</v>
      </c>
      <c r="H1726" s="25" t="s">
        <v>17</v>
      </c>
      <c r="I1726" s="19">
        <v>2</v>
      </c>
      <c r="J1726" s="31">
        <v>1</v>
      </c>
      <c r="K1726" s="32">
        <v>5</v>
      </c>
      <c r="L1726" s="32">
        <v>2</v>
      </c>
      <c r="M1726" s="32">
        <v>2</v>
      </c>
      <c r="N1726" s="32">
        <v>2</v>
      </c>
      <c r="O1726" s="32">
        <v>2</v>
      </c>
      <c r="P1726" s="32">
        <v>2</v>
      </c>
      <c r="Q1726" s="32">
        <v>2</v>
      </c>
      <c r="R1726" s="32">
        <v>2</v>
      </c>
      <c r="S1726" s="32">
        <v>2</v>
      </c>
      <c r="AL1726" s="52" t="s">
        <v>335</v>
      </c>
      <c r="AM1726" t="s">
        <v>3522</v>
      </c>
      <c r="AN1726">
        <v>21</v>
      </c>
      <c r="AO1726">
        <v>999</v>
      </c>
      <c r="AQ1726">
        <v>1</v>
      </c>
      <c r="AS1726" s="52" t="s">
        <v>163</v>
      </c>
    </row>
    <row r="1727" spans="1:45">
      <c r="A1727" s="28"/>
      <c r="B1727" s="28" t="s">
        <v>3523</v>
      </c>
      <c r="C1727" s="32" t="s">
        <v>182</v>
      </c>
      <c r="D1727" s="83" t="s">
        <v>3524</v>
      </c>
      <c r="E1727" s="23">
        <v>1</v>
      </c>
      <c r="F1727" s="24">
        <v>0</v>
      </c>
      <c r="G1727" s="11">
        <v>1</v>
      </c>
      <c r="H1727" s="25" t="s">
        <v>17</v>
      </c>
      <c r="I1727" s="19">
        <v>2</v>
      </c>
      <c r="J1727" s="31">
        <v>1</v>
      </c>
      <c r="K1727" s="32">
        <v>5</v>
      </c>
      <c r="L1727" s="32">
        <v>2</v>
      </c>
      <c r="M1727" s="32">
        <v>2</v>
      </c>
      <c r="N1727" s="32">
        <v>2</v>
      </c>
      <c r="O1727" s="32">
        <v>2</v>
      </c>
      <c r="P1727" s="32">
        <v>2</v>
      </c>
      <c r="Q1727" s="32">
        <v>2</v>
      </c>
      <c r="R1727" s="32">
        <v>2</v>
      </c>
      <c r="S1727" s="32">
        <v>2</v>
      </c>
      <c r="AL1727" s="52" t="s">
        <v>335</v>
      </c>
      <c r="AM1727" t="s">
        <v>481</v>
      </c>
      <c r="AN1727">
        <v>0</v>
      </c>
      <c r="AO1727">
        <v>999</v>
      </c>
      <c r="AQ1727">
        <v>1</v>
      </c>
      <c r="AS1727" s="52" t="s">
        <v>163</v>
      </c>
    </row>
    <row r="1728" spans="1:45">
      <c r="A1728" s="28"/>
      <c r="B1728" s="28" t="s">
        <v>3525</v>
      </c>
      <c r="C1728" s="32" t="s">
        <v>182</v>
      </c>
      <c r="D1728" s="83" t="s">
        <v>2265</v>
      </c>
      <c r="E1728" s="23">
        <v>0.4</v>
      </c>
      <c r="F1728" s="24">
        <v>0</v>
      </c>
      <c r="G1728" s="11">
        <v>0</v>
      </c>
      <c r="H1728" s="25" t="s">
        <v>17</v>
      </c>
      <c r="I1728" s="19">
        <v>1</v>
      </c>
      <c r="J1728" s="31">
        <v>0.25</v>
      </c>
      <c r="K1728" s="32">
        <v>5</v>
      </c>
      <c r="L1728" s="32">
        <v>2</v>
      </c>
      <c r="M1728" s="32">
        <v>2</v>
      </c>
      <c r="N1728" s="32">
        <v>2</v>
      </c>
      <c r="O1728" s="32">
        <v>2</v>
      </c>
      <c r="P1728" s="32">
        <v>2</v>
      </c>
      <c r="Q1728" s="32">
        <v>2</v>
      </c>
      <c r="R1728" s="32">
        <v>2</v>
      </c>
      <c r="S1728" s="32">
        <v>2</v>
      </c>
      <c r="AL1728" s="52" t="s">
        <v>335</v>
      </c>
      <c r="AM1728" t="s">
        <v>3526</v>
      </c>
      <c r="AN1728">
        <v>21</v>
      </c>
      <c r="AO1728">
        <v>999</v>
      </c>
      <c r="AQ1728">
        <v>1</v>
      </c>
      <c r="AS1728" s="52" t="s">
        <v>163</v>
      </c>
    </row>
    <row r="1729" spans="1:45">
      <c r="A1729" s="28"/>
      <c r="B1729" s="28" t="s">
        <v>3527</v>
      </c>
      <c r="C1729" s="32" t="s">
        <v>182</v>
      </c>
      <c r="D1729" s="83" t="s">
        <v>3528</v>
      </c>
      <c r="E1729" s="23">
        <v>1</v>
      </c>
      <c r="F1729" s="24">
        <v>0</v>
      </c>
      <c r="G1729" s="11">
        <v>2</v>
      </c>
      <c r="H1729" s="25" t="s">
        <v>17</v>
      </c>
      <c r="I1729" s="19">
        <v>2</v>
      </c>
      <c r="J1729" s="31">
        <v>1</v>
      </c>
      <c r="K1729" s="32">
        <v>5</v>
      </c>
      <c r="L1729" s="32">
        <v>2</v>
      </c>
      <c r="M1729" s="32">
        <v>2</v>
      </c>
      <c r="N1729" s="32">
        <v>2</v>
      </c>
      <c r="O1729" s="32">
        <v>2</v>
      </c>
      <c r="P1729" s="32">
        <v>2</v>
      </c>
      <c r="Q1729" s="32">
        <v>2</v>
      </c>
      <c r="R1729" s="32">
        <v>2</v>
      </c>
      <c r="S1729" s="32">
        <v>2</v>
      </c>
      <c r="AL1729" s="52" t="s">
        <v>335</v>
      </c>
      <c r="AM1729" t="s">
        <v>3529</v>
      </c>
      <c r="AN1729">
        <v>0</v>
      </c>
      <c r="AO1729">
        <v>999</v>
      </c>
      <c r="AQ1729">
        <v>1</v>
      </c>
      <c r="AS1729" s="52" t="s">
        <v>163</v>
      </c>
    </row>
    <row r="1730" spans="1:45">
      <c r="A1730" s="28"/>
      <c r="B1730" s="28" t="s">
        <v>3530</v>
      </c>
      <c r="C1730" s="32" t="s">
        <v>182</v>
      </c>
      <c r="D1730" s="83" t="s">
        <v>394</v>
      </c>
      <c r="E1730" s="23">
        <v>0.4</v>
      </c>
      <c r="F1730" s="24">
        <v>0</v>
      </c>
      <c r="G1730" s="11">
        <v>0</v>
      </c>
      <c r="H1730" s="25" t="s">
        <v>17</v>
      </c>
      <c r="I1730" s="19">
        <v>1</v>
      </c>
      <c r="J1730" s="31">
        <v>0.25</v>
      </c>
      <c r="K1730" s="32">
        <v>5</v>
      </c>
      <c r="L1730" s="32">
        <v>2</v>
      </c>
      <c r="M1730" s="32">
        <v>2</v>
      </c>
      <c r="N1730" s="32">
        <v>2</v>
      </c>
      <c r="O1730" s="32">
        <v>2</v>
      </c>
      <c r="P1730" s="32">
        <v>2</v>
      </c>
      <c r="Q1730" s="32">
        <v>2</v>
      </c>
      <c r="R1730" s="32">
        <v>2</v>
      </c>
      <c r="S1730" s="32">
        <v>2</v>
      </c>
      <c r="AL1730" s="52" t="s">
        <v>335</v>
      </c>
      <c r="AM1730" t="s">
        <v>439</v>
      </c>
      <c r="AN1730">
        <v>0</v>
      </c>
      <c r="AO1730">
        <v>999</v>
      </c>
      <c r="AQ1730">
        <v>1</v>
      </c>
      <c r="AS1730" s="52" t="s">
        <v>163</v>
      </c>
    </row>
    <row r="1731" spans="1:45">
      <c r="A1731" s="28"/>
      <c r="B1731" s="28" t="s">
        <v>3531</v>
      </c>
      <c r="C1731" s="32" t="s">
        <v>182</v>
      </c>
      <c r="D1731" s="83" t="s">
        <v>408</v>
      </c>
      <c r="E1731" s="23">
        <v>0.4</v>
      </c>
      <c r="F1731" s="24">
        <v>0</v>
      </c>
      <c r="G1731" s="11">
        <v>0</v>
      </c>
      <c r="H1731" s="25" t="s">
        <v>17</v>
      </c>
      <c r="I1731" s="19">
        <v>1</v>
      </c>
      <c r="J1731" s="31">
        <v>0.25</v>
      </c>
      <c r="K1731" s="32">
        <v>5</v>
      </c>
      <c r="L1731" s="32">
        <v>2</v>
      </c>
      <c r="M1731" s="32">
        <v>2</v>
      </c>
      <c r="N1731" s="32">
        <v>2</v>
      </c>
      <c r="O1731" s="32">
        <v>2</v>
      </c>
      <c r="P1731" s="32">
        <v>2</v>
      </c>
      <c r="Q1731" s="32">
        <v>2</v>
      </c>
      <c r="R1731" s="32">
        <v>2</v>
      </c>
      <c r="S1731" s="32">
        <v>2</v>
      </c>
      <c r="AL1731" s="52" t="s">
        <v>335</v>
      </c>
      <c r="AM1731" t="s">
        <v>3532</v>
      </c>
      <c r="AN1731">
        <v>0</v>
      </c>
      <c r="AO1731">
        <v>999</v>
      </c>
      <c r="AQ1731">
        <v>1</v>
      </c>
      <c r="AS1731" s="52" t="s">
        <v>163</v>
      </c>
    </row>
    <row r="1732" spans="1:45">
      <c r="A1732" s="28"/>
      <c r="B1732" s="28" t="s">
        <v>3533</v>
      </c>
      <c r="C1732" s="32" t="s">
        <v>182</v>
      </c>
      <c r="D1732" s="83" t="s">
        <v>1186</v>
      </c>
      <c r="E1732" s="23">
        <v>0.4</v>
      </c>
      <c r="F1732" s="24">
        <v>0</v>
      </c>
      <c r="G1732" s="11">
        <v>0</v>
      </c>
      <c r="H1732" s="25" t="s">
        <v>17</v>
      </c>
      <c r="I1732" s="19">
        <v>1</v>
      </c>
      <c r="J1732" s="31">
        <v>0.25</v>
      </c>
      <c r="K1732" s="32">
        <v>5</v>
      </c>
      <c r="L1732" s="32">
        <v>2</v>
      </c>
      <c r="M1732" s="32">
        <v>2</v>
      </c>
      <c r="N1732" s="32">
        <v>2</v>
      </c>
      <c r="O1732" s="32">
        <v>2</v>
      </c>
      <c r="P1732" s="32">
        <v>2</v>
      </c>
      <c r="Q1732" s="32">
        <v>2</v>
      </c>
      <c r="R1732" s="32">
        <v>2</v>
      </c>
      <c r="S1732" s="32">
        <v>2</v>
      </c>
      <c r="AL1732" s="52" t="s">
        <v>335</v>
      </c>
      <c r="AM1732" t="s">
        <v>3534</v>
      </c>
      <c r="AN1732">
        <v>21</v>
      </c>
      <c r="AO1732">
        <v>999</v>
      </c>
      <c r="AQ1732">
        <v>1</v>
      </c>
      <c r="AS1732" s="52" t="s">
        <v>163</v>
      </c>
    </row>
    <row r="1733" spans="1:45">
      <c r="A1733" s="28"/>
      <c r="B1733" s="28" t="s">
        <v>3535</v>
      </c>
      <c r="C1733" s="32" t="s">
        <v>182</v>
      </c>
      <c r="D1733" s="83" t="s">
        <v>3536</v>
      </c>
      <c r="E1733" s="23">
        <v>1</v>
      </c>
      <c r="F1733" s="24">
        <v>0</v>
      </c>
      <c r="G1733" s="11">
        <v>2</v>
      </c>
      <c r="H1733" s="25" t="s">
        <v>17</v>
      </c>
      <c r="I1733" s="19">
        <v>2</v>
      </c>
      <c r="J1733" s="31">
        <v>1</v>
      </c>
      <c r="K1733" s="32">
        <v>5</v>
      </c>
      <c r="L1733" s="32">
        <v>2</v>
      </c>
      <c r="M1733" s="32">
        <v>2</v>
      </c>
      <c r="N1733" s="32">
        <v>2</v>
      </c>
      <c r="O1733" s="32">
        <v>2</v>
      </c>
      <c r="P1733" s="32">
        <v>2</v>
      </c>
      <c r="Q1733" s="32">
        <v>2</v>
      </c>
      <c r="R1733" s="32">
        <v>2</v>
      </c>
      <c r="S1733" s="32">
        <v>2</v>
      </c>
      <c r="AL1733" s="52" t="s">
        <v>335</v>
      </c>
      <c r="AM1733" t="s">
        <v>1277</v>
      </c>
      <c r="AN1733">
        <v>0</v>
      </c>
      <c r="AO1733">
        <v>999</v>
      </c>
      <c r="AQ1733">
        <v>1</v>
      </c>
      <c r="AS1733" s="52" t="s">
        <v>163</v>
      </c>
    </row>
    <row r="1734" spans="1:45">
      <c r="A1734" s="28"/>
      <c r="B1734" s="28" t="s">
        <v>3537</v>
      </c>
      <c r="C1734" s="32" t="s">
        <v>182</v>
      </c>
      <c r="D1734" s="83" t="s">
        <v>2280</v>
      </c>
      <c r="E1734" s="23">
        <v>0.4</v>
      </c>
      <c r="F1734" s="24">
        <v>0</v>
      </c>
      <c r="G1734" s="11">
        <v>0</v>
      </c>
      <c r="H1734" s="25" t="s">
        <v>17</v>
      </c>
      <c r="I1734" s="19">
        <v>1</v>
      </c>
      <c r="J1734" s="31">
        <v>0.25</v>
      </c>
      <c r="K1734" s="32">
        <v>5</v>
      </c>
      <c r="L1734" s="32">
        <v>2</v>
      </c>
      <c r="M1734" s="32">
        <v>2</v>
      </c>
      <c r="N1734" s="32">
        <v>2</v>
      </c>
      <c r="O1734" s="32">
        <v>2</v>
      </c>
      <c r="P1734" s="32">
        <v>2</v>
      </c>
      <c r="Q1734" s="32">
        <v>2</v>
      </c>
      <c r="R1734" s="32">
        <v>2</v>
      </c>
      <c r="S1734" s="32">
        <v>2</v>
      </c>
      <c r="AL1734" s="52" t="s">
        <v>335</v>
      </c>
      <c r="AM1734" t="s">
        <v>1534</v>
      </c>
      <c r="AN1734">
        <v>0</v>
      </c>
      <c r="AO1734">
        <v>999</v>
      </c>
      <c r="AQ1734">
        <v>1</v>
      </c>
      <c r="AS1734" s="52" t="s">
        <v>163</v>
      </c>
    </row>
    <row r="1735" spans="1:45">
      <c r="A1735" s="28"/>
      <c r="B1735" s="28" t="s">
        <v>3538</v>
      </c>
      <c r="C1735" s="32" t="s">
        <v>182</v>
      </c>
      <c r="D1735" s="83" t="s">
        <v>1755</v>
      </c>
      <c r="E1735" s="23">
        <v>0.4</v>
      </c>
      <c r="F1735" s="24">
        <v>0</v>
      </c>
      <c r="G1735" s="11">
        <v>0</v>
      </c>
      <c r="H1735" s="25" t="s">
        <v>17</v>
      </c>
      <c r="I1735" s="19">
        <v>1</v>
      </c>
      <c r="J1735" s="31">
        <v>0.25</v>
      </c>
      <c r="K1735" s="32">
        <v>5</v>
      </c>
      <c r="L1735" s="32">
        <v>2</v>
      </c>
      <c r="M1735" s="32">
        <v>2</v>
      </c>
      <c r="N1735" s="32">
        <v>2</v>
      </c>
      <c r="O1735" s="32">
        <v>2</v>
      </c>
      <c r="P1735" s="32">
        <v>2</v>
      </c>
      <c r="Q1735" s="32">
        <v>2</v>
      </c>
      <c r="R1735" s="32">
        <v>2</v>
      </c>
      <c r="S1735" s="32">
        <v>2</v>
      </c>
      <c r="AL1735" s="52" t="s">
        <v>335</v>
      </c>
      <c r="AM1735" t="s">
        <v>3539</v>
      </c>
      <c r="AN1735">
        <v>0</v>
      </c>
      <c r="AO1735">
        <v>999</v>
      </c>
      <c r="AQ1735">
        <v>1</v>
      </c>
      <c r="AS1735" s="52" t="s">
        <v>163</v>
      </c>
    </row>
    <row r="1736" spans="1:45">
      <c r="A1736" s="28"/>
      <c r="B1736" s="28" t="s">
        <v>3540</v>
      </c>
      <c r="C1736" s="32" t="s">
        <v>182</v>
      </c>
      <c r="D1736" s="83" t="s">
        <v>2285</v>
      </c>
      <c r="E1736" s="23">
        <v>0.4</v>
      </c>
      <c r="F1736" s="24">
        <v>0</v>
      </c>
      <c r="G1736" s="11">
        <v>0</v>
      </c>
      <c r="H1736" s="25" t="s">
        <v>17</v>
      </c>
      <c r="I1736" s="19">
        <v>1</v>
      </c>
      <c r="J1736" s="31">
        <v>0.25</v>
      </c>
      <c r="K1736" s="32">
        <v>5</v>
      </c>
      <c r="L1736" s="32">
        <v>2</v>
      </c>
      <c r="M1736" s="32">
        <v>2</v>
      </c>
      <c r="N1736" s="32">
        <v>2</v>
      </c>
      <c r="O1736" s="32">
        <v>2</v>
      </c>
      <c r="P1736" s="32">
        <v>2</v>
      </c>
      <c r="Q1736" s="32">
        <v>2</v>
      </c>
      <c r="R1736" s="32">
        <v>2</v>
      </c>
      <c r="S1736" s="32">
        <v>2</v>
      </c>
      <c r="AL1736" s="52" t="s">
        <v>335</v>
      </c>
      <c r="AM1736" t="s">
        <v>3541</v>
      </c>
      <c r="AN1736">
        <v>21</v>
      </c>
      <c r="AO1736">
        <v>999</v>
      </c>
      <c r="AQ1736">
        <v>1</v>
      </c>
      <c r="AS1736" s="52" t="s">
        <v>163</v>
      </c>
    </row>
    <row r="1737" spans="1:45">
      <c r="A1737" s="28"/>
      <c r="B1737" s="28" t="s">
        <v>3542</v>
      </c>
      <c r="C1737" s="32" t="s">
        <v>182</v>
      </c>
      <c r="D1737" s="83" t="s">
        <v>3543</v>
      </c>
      <c r="E1737" s="23">
        <v>1</v>
      </c>
      <c r="F1737" s="24">
        <v>0</v>
      </c>
      <c r="G1737" s="11">
        <v>2</v>
      </c>
      <c r="H1737" s="25" t="s">
        <v>17</v>
      </c>
      <c r="I1737" s="19">
        <v>2</v>
      </c>
      <c r="J1737" s="31">
        <v>1</v>
      </c>
      <c r="K1737" s="32">
        <v>5</v>
      </c>
      <c r="L1737" s="32">
        <v>2</v>
      </c>
      <c r="M1737" s="32">
        <v>2</v>
      </c>
      <c r="N1737" s="32">
        <v>2</v>
      </c>
      <c r="O1737" s="32">
        <v>2</v>
      </c>
      <c r="P1737" s="32">
        <v>2</v>
      </c>
      <c r="Q1737" s="32">
        <v>2</v>
      </c>
      <c r="R1737" s="32">
        <v>2</v>
      </c>
      <c r="S1737" s="32">
        <v>2</v>
      </c>
      <c r="AL1737" s="52" t="s">
        <v>335</v>
      </c>
      <c r="AM1737" t="s">
        <v>1824</v>
      </c>
      <c r="AN1737">
        <v>0</v>
      </c>
      <c r="AO1737">
        <v>999</v>
      </c>
      <c r="AQ1737">
        <v>1</v>
      </c>
      <c r="AS1737" s="52" t="s">
        <v>163</v>
      </c>
    </row>
    <row r="1738" spans="1:45">
      <c r="A1738" s="28"/>
      <c r="B1738" s="28" t="s">
        <v>3544</v>
      </c>
      <c r="C1738" s="32" t="s">
        <v>182</v>
      </c>
      <c r="D1738" s="83" t="s">
        <v>2045</v>
      </c>
      <c r="E1738" s="23">
        <v>0.4</v>
      </c>
      <c r="F1738" s="24">
        <v>0</v>
      </c>
      <c r="G1738" s="11">
        <v>0</v>
      </c>
      <c r="H1738" s="25" t="s">
        <v>17</v>
      </c>
      <c r="I1738" s="19">
        <v>1</v>
      </c>
      <c r="J1738" s="31">
        <v>0.25</v>
      </c>
      <c r="K1738" s="32">
        <v>5</v>
      </c>
      <c r="L1738" s="32">
        <v>2</v>
      </c>
      <c r="M1738" s="32">
        <v>2</v>
      </c>
      <c r="N1738" s="32">
        <v>2</v>
      </c>
      <c r="O1738" s="32">
        <v>2</v>
      </c>
      <c r="P1738" s="32">
        <v>2</v>
      </c>
      <c r="Q1738" s="32">
        <v>2</v>
      </c>
      <c r="R1738" s="32">
        <v>2</v>
      </c>
      <c r="S1738" s="32">
        <v>2</v>
      </c>
      <c r="AL1738" s="52" t="s">
        <v>335</v>
      </c>
      <c r="AM1738" t="s">
        <v>1537</v>
      </c>
      <c r="AN1738">
        <v>0</v>
      </c>
      <c r="AO1738">
        <v>999</v>
      </c>
      <c r="AQ1738">
        <v>1</v>
      </c>
      <c r="AS1738" s="52" t="s">
        <v>163</v>
      </c>
    </row>
    <row r="1739" spans="1:45">
      <c r="A1739" s="28"/>
      <c r="B1739" s="28" t="s">
        <v>3545</v>
      </c>
      <c r="C1739" s="32" t="s">
        <v>182</v>
      </c>
      <c r="D1739" s="83" t="s">
        <v>2293</v>
      </c>
      <c r="E1739" s="23">
        <v>0.4</v>
      </c>
      <c r="F1739" s="24">
        <v>0</v>
      </c>
      <c r="G1739" s="11">
        <v>0</v>
      </c>
      <c r="H1739" s="25" t="s">
        <v>17</v>
      </c>
      <c r="I1739" s="19">
        <v>1</v>
      </c>
      <c r="J1739" s="31">
        <v>0.25</v>
      </c>
      <c r="K1739" s="32">
        <v>5</v>
      </c>
      <c r="L1739" s="32">
        <v>2</v>
      </c>
      <c r="M1739" s="32">
        <v>2</v>
      </c>
      <c r="N1739" s="32">
        <v>2</v>
      </c>
      <c r="O1739" s="32">
        <v>2</v>
      </c>
      <c r="P1739" s="32">
        <v>2</v>
      </c>
      <c r="Q1739" s="32">
        <v>2</v>
      </c>
      <c r="R1739" s="32">
        <v>2</v>
      </c>
      <c r="S1739" s="32">
        <v>2</v>
      </c>
      <c r="AL1739" s="52" t="s">
        <v>335</v>
      </c>
      <c r="AM1739" t="s">
        <v>3546</v>
      </c>
      <c r="AN1739">
        <v>0</v>
      </c>
      <c r="AO1739">
        <v>999</v>
      </c>
      <c r="AQ1739">
        <v>1</v>
      </c>
      <c r="AS1739" s="52" t="s">
        <v>163</v>
      </c>
    </row>
    <row r="1740" spans="1:45">
      <c r="A1740" s="28"/>
      <c r="B1740" s="28" t="s">
        <v>3547</v>
      </c>
      <c r="C1740" s="32" t="s">
        <v>182</v>
      </c>
      <c r="D1740" s="83" t="s">
        <v>2296</v>
      </c>
      <c r="E1740" s="23">
        <v>0.4</v>
      </c>
      <c r="F1740" s="24">
        <v>0</v>
      </c>
      <c r="G1740" s="11">
        <v>0</v>
      </c>
      <c r="H1740" s="25" t="s">
        <v>17</v>
      </c>
      <c r="I1740" s="19">
        <v>1</v>
      </c>
      <c r="J1740" s="31">
        <v>0.25</v>
      </c>
      <c r="K1740" s="32">
        <v>5</v>
      </c>
      <c r="L1740" s="32">
        <v>2</v>
      </c>
      <c r="M1740" s="32">
        <v>2</v>
      </c>
      <c r="N1740" s="32">
        <v>2</v>
      </c>
      <c r="O1740" s="32">
        <v>2</v>
      </c>
      <c r="P1740" s="32">
        <v>2</v>
      </c>
      <c r="Q1740" s="32">
        <v>2</v>
      </c>
      <c r="R1740" s="32">
        <v>2</v>
      </c>
      <c r="S1740" s="32">
        <v>2</v>
      </c>
      <c r="AL1740" s="52" t="s">
        <v>335</v>
      </c>
      <c r="AM1740" t="s">
        <v>3548</v>
      </c>
      <c r="AN1740">
        <v>0</v>
      </c>
      <c r="AO1740">
        <v>999</v>
      </c>
      <c r="AQ1740">
        <v>5</v>
      </c>
      <c r="AS1740" s="52" t="s">
        <v>163</v>
      </c>
    </row>
    <row r="1741" spans="1:45">
      <c r="A1741" s="28"/>
      <c r="B1741" s="28" t="s">
        <v>3549</v>
      </c>
      <c r="C1741" s="32" t="s">
        <v>182</v>
      </c>
      <c r="D1741" s="83" t="s">
        <v>2299</v>
      </c>
      <c r="E1741" s="23">
        <v>0.4</v>
      </c>
      <c r="F1741" s="24">
        <v>0</v>
      </c>
      <c r="G1741" s="11">
        <v>0</v>
      </c>
      <c r="H1741" s="25" t="s">
        <v>17</v>
      </c>
      <c r="I1741" s="19">
        <v>1</v>
      </c>
      <c r="J1741" s="31">
        <v>0.25</v>
      </c>
      <c r="K1741" s="32">
        <v>5</v>
      </c>
      <c r="L1741" s="32">
        <v>2</v>
      </c>
      <c r="M1741" s="32">
        <v>2</v>
      </c>
      <c r="N1741" s="32">
        <v>2</v>
      </c>
      <c r="O1741" s="32">
        <v>2</v>
      </c>
      <c r="P1741" s="32">
        <v>2</v>
      </c>
      <c r="Q1741" s="32">
        <v>2</v>
      </c>
      <c r="R1741" s="32">
        <v>2</v>
      </c>
      <c r="S1741" s="32">
        <v>2</v>
      </c>
      <c r="AL1741" s="52" t="s">
        <v>335</v>
      </c>
      <c r="AM1741" t="s">
        <v>3550</v>
      </c>
      <c r="AN1741">
        <v>0</v>
      </c>
      <c r="AO1741">
        <v>999</v>
      </c>
      <c r="AQ1741">
        <v>1</v>
      </c>
      <c r="AS1741" s="52" t="s">
        <v>163</v>
      </c>
    </row>
    <row r="1742" spans="1:45">
      <c r="A1742" s="28"/>
      <c r="B1742" s="28" t="s">
        <v>3551</v>
      </c>
      <c r="C1742" s="32" t="s">
        <v>182</v>
      </c>
      <c r="D1742" s="83" t="s">
        <v>2302</v>
      </c>
      <c r="E1742" s="23">
        <v>0.4</v>
      </c>
      <c r="F1742" s="24">
        <v>0</v>
      </c>
      <c r="G1742" s="11">
        <v>0</v>
      </c>
      <c r="H1742" s="25" t="s">
        <v>17</v>
      </c>
      <c r="I1742" s="19">
        <v>1</v>
      </c>
      <c r="J1742" s="31">
        <v>0.25</v>
      </c>
      <c r="K1742" s="32">
        <v>5</v>
      </c>
      <c r="L1742" s="32">
        <v>2</v>
      </c>
      <c r="M1742" s="32">
        <v>2</v>
      </c>
      <c r="N1742" s="32">
        <v>2</v>
      </c>
      <c r="O1742" s="32">
        <v>2</v>
      </c>
      <c r="P1742" s="32">
        <v>2</v>
      </c>
      <c r="Q1742" s="32">
        <v>2</v>
      </c>
      <c r="R1742" s="32">
        <v>2</v>
      </c>
      <c r="S1742" s="32">
        <v>2</v>
      </c>
      <c r="AL1742" s="52" t="s">
        <v>335</v>
      </c>
      <c r="AM1742" t="s">
        <v>3552</v>
      </c>
      <c r="AN1742">
        <v>0</v>
      </c>
      <c r="AO1742">
        <v>999</v>
      </c>
      <c r="AQ1742">
        <v>1</v>
      </c>
      <c r="AS1742" s="52" t="s">
        <v>163</v>
      </c>
    </row>
    <row r="1743" spans="1:45">
      <c r="A1743" s="28"/>
      <c r="B1743" s="28" t="s">
        <v>3553</v>
      </c>
      <c r="C1743" s="32" t="s">
        <v>182</v>
      </c>
      <c r="D1743" s="83" t="s">
        <v>2306</v>
      </c>
      <c r="E1743" s="23">
        <v>0.4</v>
      </c>
      <c r="F1743" s="24">
        <v>0</v>
      </c>
      <c r="G1743" s="11">
        <v>0</v>
      </c>
      <c r="H1743" s="25" t="s">
        <v>17</v>
      </c>
      <c r="I1743" s="19">
        <v>1</v>
      </c>
      <c r="J1743" s="31">
        <v>0.25</v>
      </c>
      <c r="K1743" s="32">
        <v>5</v>
      </c>
      <c r="L1743" s="32">
        <v>2</v>
      </c>
      <c r="M1743" s="32">
        <v>2</v>
      </c>
      <c r="N1743" s="32">
        <v>2</v>
      </c>
      <c r="O1743" s="32">
        <v>2</v>
      </c>
      <c r="P1743" s="32">
        <v>2</v>
      </c>
      <c r="Q1743" s="32">
        <v>2</v>
      </c>
      <c r="R1743" s="32">
        <v>2</v>
      </c>
      <c r="S1743" s="32">
        <v>2</v>
      </c>
      <c r="AL1743" s="52" t="s">
        <v>335</v>
      </c>
      <c r="AM1743" t="s">
        <v>3554</v>
      </c>
      <c r="AN1743">
        <v>0</v>
      </c>
      <c r="AO1743">
        <v>999</v>
      </c>
      <c r="AQ1743">
        <v>5</v>
      </c>
      <c r="AS1743" s="52" t="s">
        <v>163</v>
      </c>
    </row>
    <row r="1744" spans="1:45">
      <c r="A1744" s="28"/>
      <c r="B1744" s="28" t="s">
        <v>3555</v>
      </c>
      <c r="C1744" s="32" t="s">
        <v>182</v>
      </c>
      <c r="D1744" s="83" t="s">
        <v>3556</v>
      </c>
      <c r="E1744" s="23">
        <v>1</v>
      </c>
      <c r="F1744" s="24">
        <v>0</v>
      </c>
      <c r="G1744" s="11">
        <v>1</v>
      </c>
      <c r="H1744" s="25" t="s">
        <v>17</v>
      </c>
      <c r="I1744" s="19">
        <v>2</v>
      </c>
      <c r="J1744" s="31">
        <v>1</v>
      </c>
      <c r="K1744" s="32">
        <v>5</v>
      </c>
      <c r="L1744" s="32">
        <v>2</v>
      </c>
      <c r="M1744" s="32">
        <v>2</v>
      </c>
      <c r="N1744" s="32">
        <v>2</v>
      </c>
      <c r="O1744" s="32">
        <v>2</v>
      </c>
      <c r="P1744" s="32">
        <v>2</v>
      </c>
      <c r="Q1744" s="32">
        <v>2</v>
      </c>
      <c r="R1744" s="32">
        <v>2</v>
      </c>
      <c r="S1744" s="32">
        <v>2</v>
      </c>
      <c r="AL1744" s="52" t="s">
        <v>335</v>
      </c>
      <c r="AM1744" t="s">
        <v>3557</v>
      </c>
      <c r="AN1744">
        <v>0</v>
      </c>
      <c r="AO1744">
        <v>999</v>
      </c>
      <c r="AQ1744">
        <v>1</v>
      </c>
      <c r="AS1744" s="52" t="s">
        <v>163</v>
      </c>
    </row>
    <row r="1745" spans="1:45">
      <c r="A1745" s="28"/>
      <c r="B1745" s="28" t="s">
        <v>3558</v>
      </c>
      <c r="C1745" s="32" t="s">
        <v>182</v>
      </c>
      <c r="D1745" s="83" t="s">
        <v>434</v>
      </c>
      <c r="E1745" s="23">
        <v>0.4</v>
      </c>
      <c r="F1745" s="24">
        <v>0</v>
      </c>
      <c r="G1745" s="11">
        <v>0</v>
      </c>
      <c r="H1745" s="25" t="s">
        <v>17</v>
      </c>
      <c r="I1745" s="19">
        <v>1</v>
      </c>
      <c r="J1745" s="31">
        <v>0.25</v>
      </c>
      <c r="K1745" s="32">
        <v>5</v>
      </c>
      <c r="L1745" s="32">
        <v>2</v>
      </c>
      <c r="M1745" s="32">
        <v>2</v>
      </c>
      <c r="N1745" s="32">
        <v>2</v>
      </c>
      <c r="O1745" s="32">
        <v>2</v>
      </c>
      <c r="P1745" s="32">
        <v>2</v>
      </c>
      <c r="Q1745" s="32">
        <v>2</v>
      </c>
      <c r="R1745" s="32">
        <v>2</v>
      </c>
      <c r="S1745" s="32">
        <v>2</v>
      </c>
      <c r="AL1745" s="52" t="s">
        <v>335</v>
      </c>
      <c r="AM1745" t="s">
        <v>3559</v>
      </c>
      <c r="AN1745">
        <v>0</v>
      </c>
      <c r="AO1745">
        <v>999</v>
      </c>
      <c r="AQ1745">
        <v>1</v>
      </c>
      <c r="AS1745" s="52" t="s">
        <v>163</v>
      </c>
    </row>
    <row r="1746" spans="1:45">
      <c r="A1746" s="28"/>
      <c r="B1746" s="28" t="s">
        <v>3560</v>
      </c>
      <c r="C1746" s="32" t="s">
        <v>182</v>
      </c>
      <c r="D1746" s="83" t="s">
        <v>2319</v>
      </c>
      <c r="E1746" s="23">
        <v>0.4</v>
      </c>
      <c r="F1746" s="24">
        <v>0</v>
      </c>
      <c r="G1746" s="11">
        <v>0</v>
      </c>
      <c r="H1746" s="25" t="s">
        <v>17</v>
      </c>
      <c r="I1746" s="19">
        <v>1</v>
      </c>
      <c r="J1746" s="31">
        <v>0.25</v>
      </c>
      <c r="K1746" s="32">
        <v>5</v>
      </c>
      <c r="L1746" s="32">
        <v>2</v>
      </c>
      <c r="M1746" s="32">
        <v>2</v>
      </c>
      <c r="N1746" s="32">
        <v>2</v>
      </c>
      <c r="O1746" s="32">
        <v>2</v>
      </c>
      <c r="P1746" s="32">
        <v>2</v>
      </c>
      <c r="Q1746" s="32">
        <v>2</v>
      </c>
      <c r="R1746" s="32">
        <v>2</v>
      </c>
      <c r="S1746" s="32">
        <v>2</v>
      </c>
      <c r="AL1746" s="52" t="s">
        <v>343</v>
      </c>
      <c r="AM1746" t="s">
        <v>3561</v>
      </c>
      <c r="AN1746">
        <v>0</v>
      </c>
      <c r="AO1746">
        <v>5</v>
      </c>
      <c r="AQ1746">
        <v>1</v>
      </c>
      <c r="AS1746" s="52" t="s">
        <v>163</v>
      </c>
    </row>
    <row r="1747" spans="1:45">
      <c r="A1747" s="28"/>
      <c r="B1747" s="28" t="s">
        <v>3562</v>
      </c>
      <c r="C1747" s="32" t="s">
        <v>182</v>
      </c>
      <c r="D1747" s="83" t="s">
        <v>2324</v>
      </c>
      <c r="E1747" s="23">
        <v>0.4</v>
      </c>
      <c r="F1747" s="24">
        <v>0</v>
      </c>
      <c r="G1747" s="11">
        <v>0</v>
      </c>
      <c r="H1747" s="25" t="s">
        <v>17</v>
      </c>
      <c r="I1747" s="19">
        <v>1</v>
      </c>
      <c r="J1747" s="31">
        <v>0.25</v>
      </c>
      <c r="K1747" s="32">
        <v>5</v>
      </c>
      <c r="L1747" s="32">
        <v>2</v>
      </c>
      <c r="M1747" s="32">
        <v>2</v>
      </c>
      <c r="N1747" s="32">
        <v>2</v>
      </c>
      <c r="O1747" s="32">
        <v>2</v>
      </c>
      <c r="P1747" s="32">
        <v>2</v>
      </c>
      <c r="Q1747" s="32">
        <v>2</v>
      </c>
      <c r="R1747" s="32">
        <v>2</v>
      </c>
      <c r="S1747" s="32">
        <v>2</v>
      </c>
      <c r="AL1747" s="52" t="s">
        <v>343</v>
      </c>
      <c r="AM1747" t="s">
        <v>3563</v>
      </c>
      <c r="AN1747">
        <v>0</v>
      </c>
      <c r="AO1747">
        <v>5</v>
      </c>
      <c r="AQ1747">
        <v>1</v>
      </c>
      <c r="AS1747" s="52" t="s">
        <v>163</v>
      </c>
    </row>
    <row r="1748" spans="1:45">
      <c r="A1748" s="28"/>
      <c r="B1748" s="28" t="s">
        <v>3564</v>
      </c>
      <c r="C1748" s="32" t="s">
        <v>182</v>
      </c>
      <c r="D1748" s="83" t="s">
        <v>1266</v>
      </c>
      <c r="E1748" s="23">
        <v>0.4</v>
      </c>
      <c r="F1748" s="24">
        <v>0</v>
      </c>
      <c r="G1748" s="11">
        <v>0</v>
      </c>
      <c r="H1748" s="25" t="s">
        <v>17</v>
      </c>
      <c r="I1748" s="19">
        <v>1</v>
      </c>
      <c r="J1748" s="31">
        <v>0.25</v>
      </c>
      <c r="K1748" s="32">
        <v>5</v>
      </c>
      <c r="L1748" s="32">
        <v>2</v>
      </c>
      <c r="M1748" s="32">
        <v>2</v>
      </c>
      <c r="N1748" s="32">
        <v>2</v>
      </c>
      <c r="O1748" s="32">
        <v>2</v>
      </c>
      <c r="P1748" s="32">
        <v>2</v>
      </c>
      <c r="Q1748" s="32">
        <v>2</v>
      </c>
      <c r="R1748" s="32">
        <v>2</v>
      </c>
      <c r="S1748" s="32">
        <v>2</v>
      </c>
      <c r="AL1748" s="52" t="s">
        <v>343</v>
      </c>
      <c r="AM1748" t="s">
        <v>3565</v>
      </c>
      <c r="AN1748">
        <v>0</v>
      </c>
      <c r="AO1748">
        <v>5</v>
      </c>
      <c r="AQ1748">
        <v>1</v>
      </c>
      <c r="AS1748" s="52" t="s">
        <v>163</v>
      </c>
    </row>
    <row r="1749" spans="1:45">
      <c r="A1749" s="28"/>
      <c r="B1749" s="28" t="s">
        <v>3566</v>
      </c>
      <c r="C1749" s="32" t="s">
        <v>182</v>
      </c>
      <c r="D1749" s="83" t="s">
        <v>439</v>
      </c>
      <c r="E1749" s="23">
        <v>1</v>
      </c>
      <c r="F1749" s="24">
        <v>0</v>
      </c>
      <c r="G1749" s="11">
        <v>1</v>
      </c>
      <c r="H1749" s="25" t="s">
        <v>17</v>
      </c>
      <c r="I1749" s="19">
        <v>2</v>
      </c>
      <c r="J1749" s="31">
        <v>1</v>
      </c>
      <c r="K1749" s="32">
        <v>5</v>
      </c>
      <c r="L1749" s="32">
        <v>2</v>
      </c>
      <c r="M1749" s="32">
        <v>2</v>
      </c>
      <c r="N1749" s="32">
        <v>2</v>
      </c>
      <c r="O1749" s="32">
        <v>2</v>
      </c>
      <c r="P1749" s="32">
        <v>2</v>
      </c>
      <c r="Q1749" s="32">
        <v>2</v>
      </c>
      <c r="R1749" s="32">
        <v>2</v>
      </c>
      <c r="S1749" s="32">
        <v>2</v>
      </c>
      <c r="AL1749" s="52" t="s">
        <v>343</v>
      </c>
      <c r="AM1749" t="s">
        <v>2077</v>
      </c>
      <c r="AN1749">
        <v>0</v>
      </c>
      <c r="AO1749">
        <v>5</v>
      </c>
      <c r="AQ1749">
        <v>1</v>
      </c>
      <c r="AS1749" s="52" t="s">
        <v>163</v>
      </c>
    </row>
    <row r="1750" spans="1:45">
      <c r="A1750" s="28"/>
      <c r="B1750" s="28" t="s">
        <v>3567</v>
      </c>
      <c r="C1750" s="32" t="s">
        <v>182</v>
      </c>
      <c r="D1750" s="83" t="s">
        <v>2336</v>
      </c>
      <c r="E1750" s="23">
        <v>0.4</v>
      </c>
      <c r="F1750" s="24">
        <v>0</v>
      </c>
      <c r="G1750" s="11">
        <v>0</v>
      </c>
      <c r="H1750" s="25" t="s">
        <v>17</v>
      </c>
      <c r="I1750" s="19">
        <v>1</v>
      </c>
      <c r="J1750" s="31">
        <v>0.25</v>
      </c>
      <c r="K1750" s="32">
        <v>5</v>
      </c>
      <c r="L1750" s="32">
        <v>2</v>
      </c>
      <c r="M1750" s="32">
        <v>2</v>
      </c>
      <c r="N1750" s="32">
        <v>2</v>
      </c>
      <c r="O1750" s="32">
        <v>2</v>
      </c>
      <c r="P1750" s="32">
        <v>2</v>
      </c>
      <c r="Q1750" s="32">
        <v>2</v>
      </c>
      <c r="R1750" s="32">
        <v>2</v>
      </c>
      <c r="S1750" s="32">
        <v>2</v>
      </c>
      <c r="AL1750" s="52" t="s">
        <v>343</v>
      </c>
      <c r="AM1750" t="s">
        <v>3568</v>
      </c>
      <c r="AN1750">
        <v>0</v>
      </c>
      <c r="AO1750">
        <v>5</v>
      </c>
      <c r="AQ1750">
        <v>1</v>
      </c>
      <c r="AS1750" s="52" t="s">
        <v>163</v>
      </c>
    </row>
    <row r="1751" spans="1:45">
      <c r="A1751" s="28"/>
      <c r="B1751" s="28" t="s">
        <v>3569</v>
      </c>
      <c r="C1751" s="32" t="s">
        <v>182</v>
      </c>
      <c r="D1751" s="83" t="s">
        <v>1282</v>
      </c>
      <c r="E1751" s="23">
        <v>0.4</v>
      </c>
      <c r="F1751" s="24">
        <v>0</v>
      </c>
      <c r="G1751" s="11">
        <v>0</v>
      </c>
      <c r="H1751" s="25" t="s">
        <v>17</v>
      </c>
      <c r="I1751" s="19">
        <v>1</v>
      </c>
      <c r="J1751" s="31">
        <v>0.25</v>
      </c>
      <c r="K1751" s="32">
        <v>5</v>
      </c>
      <c r="L1751" s="32">
        <v>2</v>
      </c>
      <c r="M1751" s="32">
        <v>2</v>
      </c>
      <c r="N1751" s="32">
        <v>2</v>
      </c>
      <c r="O1751" s="32">
        <v>2</v>
      </c>
      <c r="P1751" s="32">
        <v>2</v>
      </c>
      <c r="Q1751" s="32">
        <v>2</v>
      </c>
      <c r="R1751" s="32">
        <v>2</v>
      </c>
      <c r="S1751" s="32">
        <v>2</v>
      </c>
      <c r="AL1751" s="52" t="s">
        <v>343</v>
      </c>
      <c r="AM1751" t="s">
        <v>3570</v>
      </c>
      <c r="AN1751">
        <v>0</v>
      </c>
      <c r="AO1751">
        <v>5</v>
      </c>
      <c r="AQ1751">
        <v>1</v>
      </c>
      <c r="AS1751" s="52" t="s">
        <v>163</v>
      </c>
    </row>
    <row r="1752" spans="1:45">
      <c r="A1752" s="28"/>
      <c r="B1752" s="28" t="s">
        <v>3571</v>
      </c>
      <c r="C1752" s="32" t="s">
        <v>182</v>
      </c>
      <c r="D1752" s="83" t="s">
        <v>1288</v>
      </c>
      <c r="E1752" s="23">
        <v>0.4</v>
      </c>
      <c r="F1752" s="24">
        <v>0</v>
      </c>
      <c r="G1752" s="11">
        <v>0</v>
      </c>
      <c r="H1752" s="25" t="s">
        <v>17</v>
      </c>
      <c r="I1752" s="19">
        <v>1</v>
      </c>
      <c r="J1752" s="31">
        <v>0.25</v>
      </c>
      <c r="K1752" s="32">
        <v>5</v>
      </c>
      <c r="L1752" s="32">
        <v>2</v>
      </c>
      <c r="M1752" s="32">
        <v>2</v>
      </c>
      <c r="N1752" s="32">
        <v>2</v>
      </c>
      <c r="O1752" s="32">
        <v>2</v>
      </c>
      <c r="P1752" s="32">
        <v>2</v>
      </c>
      <c r="Q1752" s="32">
        <v>2</v>
      </c>
      <c r="R1752" s="32">
        <v>2</v>
      </c>
      <c r="S1752" s="32">
        <v>2</v>
      </c>
      <c r="AL1752" s="52" t="s">
        <v>343</v>
      </c>
      <c r="AM1752" t="s">
        <v>3572</v>
      </c>
      <c r="AN1752">
        <v>0</v>
      </c>
      <c r="AO1752">
        <v>5</v>
      </c>
      <c r="AQ1752">
        <v>1</v>
      </c>
      <c r="AS1752" s="52" t="s">
        <v>163</v>
      </c>
    </row>
    <row r="1753" spans="1:45">
      <c r="A1753" s="28"/>
      <c r="B1753" s="28" t="s">
        <v>3573</v>
      </c>
      <c r="C1753" s="32" t="s">
        <v>182</v>
      </c>
      <c r="D1753" s="83" t="s">
        <v>1537</v>
      </c>
      <c r="E1753" s="23">
        <v>0.4</v>
      </c>
      <c r="F1753" s="24">
        <v>0</v>
      </c>
      <c r="G1753" s="11">
        <v>0</v>
      </c>
      <c r="H1753" s="25" t="s">
        <v>17</v>
      </c>
      <c r="I1753" s="19">
        <v>1</v>
      </c>
      <c r="J1753" s="31">
        <v>0.25</v>
      </c>
      <c r="K1753" s="32">
        <v>5</v>
      </c>
      <c r="L1753" s="32">
        <v>2</v>
      </c>
      <c r="M1753" s="32">
        <v>2</v>
      </c>
      <c r="N1753" s="32">
        <v>2</v>
      </c>
      <c r="O1753" s="32">
        <v>2</v>
      </c>
      <c r="P1753" s="32">
        <v>2</v>
      </c>
      <c r="Q1753" s="32">
        <v>2</v>
      </c>
      <c r="R1753" s="32">
        <v>2</v>
      </c>
      <c r="S1753" s="32">
        <v>2</v>
      </c>
      <c r="AL1753" s="52" t="s">
        <v>343</v>
      </c>
      <c r="AM1753" t="s">
        <v>3574</v>
      </c>
      <c r="AN1753">
        <v>0</v>
      </c>
      <c r="AO1753">
        <v>5</v>
      </c>
      <c r="AQ1753">
        <v>1</v>
      </c>
      <c r="AS1753" s="52" t="s">
        <v>163</v>
      </c>
    </row>
    <row r="1754" spans="1:45">
      <c r="A1754" s="28"/>
      <c r="B1754" s="28" t="s">
        <v>3575</v>
      </c>
      <c r="C1754" s="32" t="s">
        <v>182</v>
      </c>
      <c r="D1754" s="83" t="s">
        <v>2350</v>
      </c>
      <c r="E1754" s="23">
        <v>0.4</v>
      </c>
      <c r="F1754" s="24">
        <v>0</v>
      </c>
      <c r="G1754" s="11">
        <v>0</v>
      </c>
      <c r="H1754" s="25" t="s">
        <v>17</v>
      </c>
      <c r="I1754" s="19">
        <v>1</v>
      </c>
      <c r="J1754" s="31">
        <v>0.25</v>
      </c>
      <c r="K1754" s="32">
        <v>5</v>
      </c>
      <c r="L1754" s="32">
        <v>2</v>
      </c>
      <c r="M1754" s="32">
        <v>2</v>
      </c>
      <c r="N1754" s="32">
        <v>2</v>
      </c>
      <c r="O1754" s="32">
        <v>2</v>
      </c>
      <c r="P1754" s="32">
        <v>2</v>
      </c>
      <c r="Q1754" s="32">
        <v>2</v>
      </c>
      <c r="R1754" s="32">
        <v>2</v>
      </c>
      <c r="S1754" s="32">
        <v>2</v>
      </c>
      <c r="AL1754" s="52" t="s">
        <v>343</v>
      </c>
      <c r="AM1754" t="s">
        <v>3576</v>
      </c>
      <c r="AN1754">
        <v>0</v>
      </c>
      <c r="AO1754">
        <v>5</v>
      </c>
      <c r="AQ1754">
        <v>1</v>
      </c>
      <c r="AS1754" s="52" t="s">
        <v>163</v>
      </c>
    </row>
    <row r="1755" spans="1:45">
      <c r="A1755" s="28"/>
      <c r="B1755" s="28" t="s">
        <v>3577</v>
      </c>
      <c r="C1755" s="32" t="s">
        <v>182</v>
      </c>
      <c r="D1755" s="83" t="s">
        <v>2354</v>
      </c>
      <c r="E1755" s="23">
        <v>0.4</v>
      </c>
      <c r="F1755" s="24">
        <v>0</v>
      </c>
      <c r="G1755" s="11">
        <v>0</v>
      </c>
      <c r="H1755" s="25" t="s">
        <v>17</v>
      </c>
      <c r="I1755" s="19">
        <v>1</v>
      </c>
      <c r="J1755" s="31">
        <v>0.25</v>
      </c>
      <c r="K1755" s="32">
        <v>5</v>
      </c>
      <c r="L1755" s="32">
        <v>2</v>
      </c>
      <c r="M1755" s="32">
        <v>2</v>
      </c>
      <c r="N1755" s="32">
        <v>2</v>
      </c>
      <c r="O1755" s="32">
        <v>2</v>
      </c>
      <c r="P1755" s="32">
        <v>2</v>
      </c>
      <c r="Q1755" s="32">
        <v>2</v>
      </c>
      <c r="R1755" s="32">
        <v>2</v>
      </c>
      <c r="S1755" s="32">
        <v>2</v>
      </c>
      <c r="AL1755" s="52" t="s">
        <v>343</v>
      </c>
      <c r="AM1755" t="s">
        <v>1557</v>
      </c>
      <c r="AN1755">
        <v>0</v>
      </c>
      <c r="AO1755">
        <v>5</v>
      </c>
      <c r="AQ1755">
        <v>1</v>
      </c>
      <c r="AS1755" s="52" t="s">
        <v>163</v>
      </c>
    </row>
    <row r="1756" spans="1:45">
      <c r="A1756" s="28"/>
      <c r="B1756" s="28" t="s">
        <v>3578</v>
      </c>
      <c r="C1756" s="32" t="s">
        <v>279</v>
      </c>
      <c r="D1756" s="83" t="s">
        <v>449</v>
      </c>
      <c r="E1756" s="23">
        <v>0.25</v>
      </c>
      <c r="F1756" s="24">
        <v>0</v>
      </c>
      <c r="G1756" s="11">
        <v>0</v>
      </c>
      <c r="H1756" s="25" t="s">
        <v>163</v>
      </c>
      <c r="I1756" s="19">
        <v>0</v>
      </c>
      <c r="J1756" s="31">
        <v>0.2</v>
      </c>
      <c r="K1756" s="32">
        <v>0</v>
      </c>
      <c r="L1756" s="32">
        <v>0</v>
      </c>
      <c r="M1756" s="32">
        <v>0</v>
      </c>
      <c r="N1756" s="32">
        <v>0</v>
      </c>
      <c r="O1756" s="32">
        <v>0</v>
      </c>
      <c r="P1756" s="32">
        <v>0</v>
      </c>
      <c r="Q1756" s="32">
        <v>0</v>
      </c>
      <c r="R1756" s="32">
        <v>0</v>
      </c>
      <c r="S1756" s="32">
        <v>0</v>
      </c>
      <c r="AL1756" s="52" t="s">
        <v>343</v>
      </c>
      <c r="AM1756" t="s">
        <v>2908</v>
      </c>
      <c r="AN1756">
        <v>0</v>
      </c>
      <c r="AO1756">
        <v>5</v>
      </c>
      <c r="AQ1756">
        <v>1</v>
      </c>
      <c r="AS1756" s="52" t="s">
        <v>163</v>
      </c>
    </row>
    <row r="1757" spans="1:45">
      <c r="A1757" s="28"/>
      <c r="B1757" s="28" t="s">
        <v>3579</v>
      </c>
      <c r="C1757" s="21" t="s">
        <v>279</v>
      </c>
      <c r="D1757" s="22" t="s">
        <v>3580</v>
      </c>
      <c r="E1757" s="23">
        <v>0.25</v>
      </c>
      <c r="F1757" s="24">
        <v>0</v>
      </c>
      <c r="G1757" s="11">
        <v>0</v>
      </c>
      <c r="H1757" s="25" t="s">
        <v>163</v>
      </c>
      <c r="I1757" s="19">
        <v>0</v>
      </c>
      <c r="J1757" s="31">
        <v>0.2</v>
      </c>
      <c r="K1757" s="32">
        <v>0</v>
      </c>
      <c r="L1757" s="32">
        <v>0</v>
      </c>
      <c r="M1757" s="32">
        <v>0</v>
      </c>
      <c r="N1757" s="32">
        <v>0</v>
      </c>
      <c r="O1757" s="32">
        <v>0</v>
      </c>
      <c r="P1757" s="32">
        <v>0</v>
      </c>
      <c r="Q1757" s="32">
        <v>0</v>
      </c>
      <c r="R1757" s="32">
        <v>0</v>
      </c>
      <c r="S1757" s="32">
        <v>0</v>
      </c>
      <c r="AL1757" s="52" t="s">
        <v>343</v>
      </c>
      <c r="AM1757" t="s">
        <v>3581</v>
      </c>
      <c r="AN1757">
        <v>0</v>
      </c>
      <c r="AO1757">
        <v>5</v>
      </c>
      <c r="AQ1757">
        <v>1</v>
      </c>
      <c r="AS1757" s="52" t="s">
        <v>163</v>
      </c>
    </row>
    <row r="1758" spans="1:45">
      <c r="B1758" s="28" t="s">
        <v>3582</v>
      </c>
      <c r="C1758" s="21" t="s">
        <v>279</v>
      </c>
      <c r="D1758" s="22" t="s">
        <v>3583</v>
      </c>
      <c r="E1758" s="23">
        <v>0.25</v>
      </c>
      <c r="F1758" s="24">
        <v>0</v>
      </c>
      <c r="G1758" s="11">
        <v>0</v>
      </c>
      <c r="H1758" s="25" t="s">
        <v>163</v>
      </c>
      <c r="I1758" s="19">
        <v>0</v>
      </c>
      <c r="J1758" s="31">
        <v>0.2</v>
      </c>
      <c r="K1758" s="32">
        <v>0</v>
      </c>
      <c r="L1758" s="32">
        <v>0</v>
      </c>
      <c r="M1758" s="32">
        <v>0</v>
      </c>
      <c r="N1758" s="32">
        <v>0</v>
      </c>
      <c r="O1758" s="32">
        <v>0</v>
      </c>
      <c r="P1758" s="32">
        <v>0</v>
      </c>
      <c r="Q1758" s="32">
        <v>0</v>
      </c>
      <c r="R1758" s="32">
        <v>0</v>
      </c>
      <c r="S1758" s="32">
        <v>0</v>
      </c>
      <c r="AL1758" s="52" t="s">
        <v>343</v>
      </c>
      <c r="AM1758" t="s">
        <v>3584</v>
      </c>
      <c r="AN1758">
        <v>0</v>
      </c>
      <c r="AO1758">
        <v>5</v>
      </c>
      <c r="AQ1758">
        <v>1</v>
      </c>
      <c r="AS1758" s="52" t="s">
        <v>163</v>
      </c>
    </row>
    <row r="1759" spans="1:45">
      <c r="B1759" s="28" t="s">
        <v>3585</v>
      </c>
      <c r="C1759" s="21" t="s">
        <v>279</v>
      </c>
      <c r="D1759" s="22" t="s">
        <v>3586</v>
      </c>
      <c r="E1759" s="23">
        <v>0.25</v>
      </c>
      <c r="F1759" s="24">
        <v>0</v>
      </c>
      <c r="G1759" s="11">
        <v>0</v>
      </c>
      <c r="H1759" s="25" t="s">
        <v>163</v>
      </c>
      <c r="I1759" s="19">
        <v>0</v>
      </c>
      <c r="J1759" s="31">
        <v>0.2</v>
      </c>
      <c r="K1759" s="32">
        <v>0</v>
      </c>
      <c r="L1759" s="32">
        <v>0</v>
      </c>
      <c r="M1759" s="32">
        <v>0</v>
      </c>
      <c r="N1759" s="32">
        <v>0</v>
      </c>
      <c r="O1759" s="32">
        <v>0</v>
      </c>
      <c r="P1759" s="32">
        <v>0</v>
      </c>
      <c r="Q1759" s="32">
        <v>0</v>
      </c>
      <c r="R1759" s="32">
        <v>0</v>
      </c>
      <c r="S1759" s="32">
        <v>0</v>
      </c>
      <c r="AL1759" s="52" t="s">
        <v>343</v>
      </c>
      <c r="AM1759" t="s">
        <v>2449</v>
      </c>
      <c r="AN1759">
        <v>0</v>
      </c>
      <c r="AO1759">
        <v>5</v>
      </c>
      <c r="AQ1759">
        <v>1</v>
      </c>
      <c r="AS1759" s="52" t="s">
        <v>163</v>
      </c>
    </row>
    <row r="1760" spans="1:45">
      <c r="B1760" s="28" t="s">
        <v>3587</v>
      </c>
      <c r="C1760" s="21" t="s">
        <v>279</v>
      </c>
      <c r="D1760" s="22" t="s">
        <v>3588</v>
      </c>
      <c r="E1760" s="23">
        <v>0.25</v>
      </c>
      <c r="F1760" s="24">
        <v>0</v>
      </c>
      <c r="G1760" s="11">
        <v>0</v>
      </c>
      <c r="H1760" s="25" t="s">
        <v>163</v>
      </c>
      <c r="I1760" s="19">
        <v>0</v>
      </c>
      <c r="J1760" s="31">
        <v>0.2</v>
      </c>
      <c r="K1760" s="32">
        <v>0</v>
      </c>
      <c r="L1760" s="32">
        <v>0</v>
      </c>
      <c r="M1760" s="32">
        <v>0</v>
      </c>
      <c r="N1760" s="32">
        <v>0</v>
      </c>
      <c r="O1760" s="32">
        <v>0</v>
      </c>
      <c r="P1760" s="32">
        <v>0</v>
      </c>
      <c r="Q1760" s="32">
        <v>0</v>
      </c>
      <c r="R1760" s="32">
        <v>0</v>
      </c>
      <c r="S1760" s="32">
        <v>0</v>
      </c>
      <c r="AL1760" s="52" t="s">
        <v>343</v>
      </c>
      <c r="AM1760" t="s">
        <v>3395</v>
      </c>
      <c r="AN1760">
        <v>0</v>
      </c>
      <c r="AO1760">
        <v>5</v>
      </c>
      <c r="AQ1760">
        <v>1</v>
      </c>
      <c r="AS1760" s="52" t="s">
        <v>163</v>
      </c>
    </row>
    <row r="1761" spans="2:45">
      <c r="B1761" s="28" t="s">
        <v>3589</v>
      </c>
      <c r="C1761" s="21" t="s">
        <v>279</v>
      </c>
      <c r="D1761" s="22" t="s">
        <v>3590</v>
      </c>
      <c r="E1761" s="23">
        <v>0.25</v>
      </c>
      <c r="F1761" s="24">
        <v>0</v>
      </c>
      <c r="G1761" s="11">
        <v>0</v>
      </c>
      <c r="H1761" s="25" t="s">
        <v>163</v>
      </c>
      <c r="I1761" s="19">
        <v>0</v>
      </c>
      <c r="J1761" s="31">
        <v>0.2</v>
      </c>
      <c r="K1761" s="32">
        <v>0</v>
      </c>
      <c r="L1761" s="32">
        <v>0</v>
      </c>
      <c r="M1761" s="32">
        <v>0</v>
      </c>
      <c r="N1761" s="32">
        <v>0</v>
      </c>
      <c r="O1761" s="32">
        <v>0</v>
      </c>
      <c r="P1761" s="32">
        <v>0</v>
      </c>
      <c r="Q1761" s="32">
        <v>0</v>
      </c>
      <c r="R1761" s="32">
        <v>0</v>
      </c>
      <c r="S1761" s="32">
        <v>0</v>
      </c>
      <c r="AL1761" s="52" t="s">
        <v>343</v>
      </c>
      <c r="AM1761" t="s">
        <v>1330</v>
      </c>
      <c r="AN1761">
        <v>0</v>
      </c>
      <c r="AO1761">
        <v>5</v>
      </c>
      <c r="AQ1761">
        <v>1</v>
      </c>
      <c r="AS1761" s="52" t="s">
        <v>163</v>
      </c>
    </row>
    <row r="1762" spans="2:45">
      <c r="B1762" s="28" t="s">
        <v>3591</v>
      </c>
      <c r="C1762" s="21" t="s">
        <v>279</v>
      </c>
      <c r="D1762" s="22" t="s">
        <v>851</v>
      </c>
      <c r="E1762" s="23">
        <v>0.25</v>
      </c>
      <c r="F1762" s="24">
        <v>0</v>
      </c>
      <c r="G1762" s="11">
        <v>0</v>
      </c>
      <c r="H1762" s="25" t="s">
        <v>163</v>
      </c>
      <c r="I1762" s="19">
        <v>0</v>
      </c>
      <c r="J1762" s="31">
        <v>0.2</v>
      </c>
      <c r="K1762" s="32">
        <v>0</v>
      </c>
      <c r="L1762" s="32">
        <v>0</v>
      </c>
      <c r="M1762" s="32">
        <v>0</v>
      </c>
      <c r="N1762" s="32">
        <v>0</v>
      </c>
      <c r="O1762" s="32">
        <v>0</v>
      </c>
      <c r="P1762" s="32">
        <v>0</v>
      </c>
      <c r="Q1762" s="32">
        <v>0</v>
      </c>
      <c r="R1762" s="32">
        <v>0</v>
      </c>
      <c r="S1762" s="32">
        <v>0</v>
      </c>
      <c r="AL1762" s="52" t="s">
        <v>343</v>
      </c>
      <c r="AM1762" t="s">
        <v>3592</v>
      </c>
      <c r="AN1762">
        <v>0</v>
      </c>
      <c r="AO1762">
        <v>5</v>
      </c>
      <c r="AQ1762">
        <v>1</v>
      </c>
      <c r="AS1762" s="52" t="s">
        <v>163</v>
      </c>
    </row>
    <row r="1763" spans="2:45">
      <c r="B1763" s="28" t="s">
        <v>3593</v>
      </c>
      <c r="C1763" s="21" t="s">
        <v>279</v>
      </c>
      <c r="D1763" s="22" t="s">
        <v>3594</v>
      </c>
      <c r="E1763" s="23">
        <v>0.25</v>
      </c>
      <c r="F1763" s="24">
        <v>0</v>
      </c>
      <c r="G1763" s="11">
        <v>0</v>
      </c>
      <c r="H1763" s="25" t="s">
        <v>163</v>
      </c>
      <c r="I1763" s="19">
        <v>0</v>
      </c>
      <c r="J1763" s="31">
        <v>0.2</v>
      </c>
      <c r="K1763" s="32">
        <v>0</v>
      </c>
      <c r="L1763" s="32">
        <v>0</v>
      </c>
      <c r="M1763" s="32">
        <v>0</v>
      </c>
      <c r="N1763" s="32">
        <v>0</v>
      </c>
      <c r="O1763" s="32">
        <v>0</v>
      </c>
      <c r="P1763" s="32">
        <v>0</v>
      </c>
      <c r="Q1763" s="32">
        <v>0</v>
      </c>
      <c r="R1763" s="32">
        <v>0</v>
      </c>
      <c r="S1763" s="32">
        <v>0</v>
      </c>
      <c r="AL1763" s="52" t="s">
        <v>343</v>
      </c>
      <c r="AM1763" t="s">
        <v>1333</v>
      </c>
      <c r="AN1763">
        <v>0</v>
      </c>
      <c r="AO1763">
        <v>5</v>
      </c>
      <c r="AQ1763">
        <v>1</v>
      </c>
      <c r="AS1763" s="52" t="s">
        <v>163</v>
      </c>
    </row>
    <row r="1764" spans="2:45">
      <c r="B1764" s="28" t="s">
        <v>3595</v>
      </c>
      <c r="C1764" s="21" t="s">
        <v>279</v>
      </c>
      <c r="D1764" s="22" t="s">
        <v>1339</v>
      </c>
      <c r="E1764" s="23">
        <v>0.25</v>
      </c>
      <c r="F1764" s="24">
        <v>0</v>
      </c>
      <c r="G1764" s="11">
        <v>0</v>
      </c>
      <c r="H1764" s="25" t="s">
        <v>163</v>
      </c>
      <c r="I1764" s="19">
        <v>0</v>
      </c>
      <c r="J1764" s="31">
        <v>0.2</v>
      </c>
      <c r="K1764" s="32">
        <v>0</v>
      </c>
      <c r="L1764" s="32">
        <v>0</v>
      </c>
      <c r="M1764" s="32">
        <v>0</v>
      </c>
      <c r="N1764" s="32">
        <v>0</v>
      </c>
      <c r="O1764" s="32">
        <v>0</v>
      </c>
      <c r="P1764" s="32">
        <v>0</v>
      </c>
      <c r="Q1764" s="32">
        <v>0</v>
      </c>
      <c r="R1764" s="32">
        <v>0</v>
      </c>
      <c r="S1764" s="32">
        <v>0</v>
      </c>
      <c r="AL1764" s="52" t="s">
        <v>343</v>
      </c>
      <c r="AM1764" t="s">
        <v>1587</v>
      </c>
      <c r="AN1764">
        <v>0</v>
      </c>
      <c r="AO1764">
        <v>5</v>
      </c>
      <c r="AQ1764">
        <v>1</v>
      </c>
      <c r="AS1764" s="52" t="s">
        <v>163</v>
      </c>
    </row>
    <row r="1765" spans="2:45">
      <c r="B1765" s="28" t="s">
        <v>3596</v>
      </c>
      <c r="C1765" s="21" t="s">
        <v>279</v>
      </c>
      <c r="D1765" s="22" t="s">
        <v>3597</v>
      </c>
      <c r="E1765" s="23">
        <v>0.25</v>
      </c>
      <c r="F1765" s="24">
        <v>0</v>
      </c>
      <c r="G1765" s="11">
        <v>0</v>
      </c>
      <c r="H1765" s="25" t="s">
        <v>163</v>
      </c>
      <c r="I1765" s="19">
        <v>0</v>
      </c>
      <c r="J1765" s="31">
        <v>0.2</v>
      </c>
      <c r="K1765" s="32">
        <v>0</v>
      </c>
      <c r="L1765" s="32">
        <v>0</v>
      </c>
      <c r="M1765" s="32">
        <v>0</v>
      </c>
      <c r="N1765" s="32">
        <v>0</v>
      </c>
      <c r="O1765" s="32">
        <v>0</v>
      </c>
      <c r="P1765" s="32">
        <v>0</v>
      </c>
      <c r="Q1765" s="32">
        <v>0</v>
      </c>
      <c r="R1765" s="32">
        <v>0</v>
      </c>
      <c r="S1765" s="32">
        <v>0</v>
      </c>
      <c r="AL1765" s="52" t="s">
        <v>343</v>
      </c>
      <c r="AM1765" t="s">
        <v>2480</v>
      </c>
      <c r="AN1765">
        <v>0</v>
      </c>
      <c r="AO1765">
        <v>5</v>
      </c>
      <c r="AQ1765">
        <v>1</v>
      </c>
      <c r="AS1765" s="52" t="s">
        <v>163</v>
      </c>
    </row>
    <row r="1766" spans="2:45">
      <c r="B1766" s="28" t="s">
        <v>3598</v>
      </c>
      <c r="C1766" s="21" t="s">
        <v>279</v>
      </c>
      <c r="D1766" s="22" t="s">
        <v>3599</v>
      </c>
      <c r="E1766" s="23">
        <v>0.25</v>
      </c>
      <c r="F1766" s="24">
        <v>0</v>
      </c>
      <c r="G1766" s="11">
        <v>0</v>
      </c>
      <c r="H1766" s="25" t="s">
        <v>163</v>
      </c>
      <c r="I1766" s="19">
        <v>0</v>
      </c>
      <c r="J1766" s="31">
        <v>0.2</v>
      </c>
      <c r="K1766" s="32">
        <v>0</v>
      </c>
      <c r="L1766" s="32">
        <v>0</v>
      </c>
      <c r="M1766" s="32">
        <v>0</v>
      </c>
      <c r="N1766" s="32">
        <v>0</v>
      </c>
      <c r="O1766" s="32">
        <v>0</v>
      </c>
      <c r="P1766" s="32">
        <v>0</v>
      </c>
      <c r="Q1766" s="32">
        <v>0</v>
      </c>
      <c r="R1766" s="32">
        <v>0</v>
      </c>
      <c r="S1766" s="32">
        <v>0</v>
      </c>
      <c r="AL1766" s="52" t="s">
        <v>343</v>
      </c>
      <c r="AM1766" t="s">
        <v>214</v>
      </c>
      <c r="AN1766">
        <v>0</v>
      </c>
      <c r="AO1766">
        <v>5</v>
      </c>
      <c r="AQ1766">
        <v>1</v>
      </c>
      <c r="AS1766" s="52" t="s">
        <v>163</v>
      </c>
    </row>
    <row r="1767" spans="2:45">
      <c r="B1767" s="28" t="s">
        <v>3600</v>
      </c>
      <c r="C1767" s="21" t="s">
        <v>279</v>
      </c>
      <c r="D1767" s="22" t="s">
        <v>3601</v>
      </c>
      <c r="E1767" s="23">
        <v>0.25</v>
      </c>
      <c r="F1767" s="24">
        <v>0</v>
      </c>
      <c r="G1767" s="11">
        <v>0</v>
      </c>
      <c r="H1767" s="25" t="s">
        <v>163</v>
      </c>
      <c r="I1767" s="19">
        <v>0</v>
      </c>
      <c r="J1767" s="31">
        <v>0.2</v>
      </c>
      <c r="K1767" s="32">
        <v>0</v>
      </c>
      <c r="L1767" s="32">
        <v>0</v>
      </c>
      <c r="M1767" s="32">
        <v>0</v>
      </c>
      <c r="N1767" s="32">
        <v>0</v>
      </c>
      <c r="O1767" s="32">
        <v>0</v>
      </c>
      <c r="P1767" s="32">
        <v>0</v>
      </c>
      <c r="Q1767" s="32">
        <v>0</v>
      </c>
      <c r="R1767" s="32">
        <v>0</v>
      </c>
      <c r="S1767" s="32">
        <v>0</v>
      </c>
      <c r="AL1767" s="52" t="s">
        <v>343</v>
      </c>
      <c r="AM1767" t="s">
        <v>954</v>
      </c>
      <c r="AN1767">
        <v>0</v>
      </c>
      <c r="AO1767">
        <v>5</v>
      </c>
      <c r="AQ1767">
        <v>1</v>
      </c>
      <c r="AS1767" s="52" t="s">
        <v>163</v>
      </c>
    </row>
    <row r="1768" spans="2:45">
      <c r="B1768" s="28" t="s">
        <v>3602</v>
      </c>
      <c r="C1768" s="21" t="s">
        <v>279</v>
      </c>
      <c r="D1768" s="22" t="s">
        <v>3603</v>
      </c>
      <c r="E1768" s="23">
        <v>0.25</v>
      </c>
      <c r="F1768" s="24">
        <v>0</v>
      </c>
      <c r="G1768" s="11">
        <v>0</v>
      </c>
      <c r="H1768" s="25" t="s">
        <v>163</v>
      </c>
      <c r="I1768" s="19">
        <v>0</v>
      </c>
      <c r="J1768" s="31">
        <v>0.2</v>
      </c>
      <c r="K1768" s="32">
        <v>0</v>
      </c>
      <c r="L1768" s="32">
        <v>0</v>
      </c>
      <c r="M1768" s="32">
        <v>0</v>
      </c>
      <c r="N1768" s="32">
        <v>0</v>
      </c>
      <c r="O1768" s="32">
        <v>0</v>
      </c>
      <c r="P1768" s="32">
        <v>0</v>
      </c>
      <c r="Q1768" s="32">
        <v>0</v>
      </c>
      <c r="R1768" s="32">
        <v>0</v>
      </c>
      <c r="S1768" s="32">
        <v>0</v>
      </c>
      <c r="AL1768" s="52" t="s">
        <v>343</v>
      </c>
      <c r="AM1768" t="s">
        <v>3604</v>
      </c>
      <c r="AN1768">
        <v>0</v>
      </c>
      <c r="AO1768">
        <v>5</v>
      </c>
      <c r="AQ1768">
        <v>1</v>
      </c>
      <c r="AS1768" s="52" t="s">
        <v>163</v>
      </c>
    </row>
    <row r="1769" spans="2:45">
      <c r="B1769" s="28" t="s">
        <v>3605</v>
      </c>
      <c r="C1769" s="21" t="s">
        <v>279</v>
      </c>
      <c r="D1769" s="22" t="s">
        <v>3606</v>
      </c>
      <c r="E1769" s="23">
        <v>0.25</v>
      </c>
      <c r="F1769" s="24">
        <v>0</v>
      </c>
      <c r="G1769" s="11">
        <v>0</v>
      </c>
      <c r="H1769" s="25" t="s">
        <v>163</v>
      </c>
      <c r="I1769" s="19">
        <v>0</v>
      </c>
      <c r="J1769" s="31">
        <v>0.2</v>
      </c>
      <c r="K1769" s="32">
        <v>0</v>
      </c>
      <c r="L1769" s="32">
        <v>0</v>
      </c>
      <c r="M1769" s="32">
        <v>0</v>
      </c>
      <c r="N1769" s="32">
        <v>0</v>
      </c>
      <c r="O1769" s="32">
        <v>0</v>
      </c>
      <c r="P1769" s="32">
        <v>0</v>
      </c>
      <c r="Q1769" s="32">
        <v>0</v>
      </c>
      <c r="R1769" s="32">
        <v>0</v>
      </c>
      <c r="S1769" s="32">
        <v>0</v>
      </c>
      <c r="AL1769" s="52" t="s">
        <v>343</v>
      </c>
      <c r="AM1769" t="s">
        <v>3607</v>
      </c>
      <c r="AN1769">
        <v>0</v>
      </c>
      <c r="AO1769">
        <v>5</v>
      </c>
      <c r="AQ1769">
        <v>1</v>
      </c>
      <c r="AS1769" s="52" t="s">
        <v>163</v>
      </c>
    </row>
    <row r="1770" spans="2:45">
      <c r="B1770" s="28" t="s">
        <v>3608</v>
      </c>
      <c r="C1770" s="21" t="s">
        <v>279</v>
      </c>
      <c r="D1770" s="22" t="s">
        <v>3609</v>
      </c>
      <c r="E1770" s="23">
        <v>0.25</v>
      </c>
      <c r="F1770" s="24">
        <v>0</v>
      </c>
      <c r="G1770" s="11">
        <v>0</v>
      </c>
      <c r="H1770" s="25" t="s">
        <v>163</v>
      </c>
      <c r="I1770" s="19">
        <v>0</v>
      </c>
      <c r="J1770" s="31">
        <v>0.2</v>
      </c>
      <c r="K1770" s="32">
        <v>0</v>
      </c>
      <c r="L1770" s="32">
        <v>0</v>
      </c>
      <c r="M1770" s="32">
        <v>0</v>
      </c>
      <c r="N1770" s="32">
        <v>0</v>
      </c>
      <c r="O1770" s="32">
        <v>0</v>
      </c>
      <c r="P1770" s="32">
        <v>0</v>
      </c>
      <c r="Q1770" s="32">
        <v>0</v>
      </c>
      <c r="R1770" s="32">
        <v>0</v>
      </c>
      <c r="S1770" s="32">
        <v>0</v>
      </c>
      <c r="AL1770" s="52" t="s">
        <v>343</v>
      </c>
      <c r="AM1770" t="s">
        <v>2770</v>
      </c>
      <c r="AN1770">
        <v>0</v>
      </c>
      <c r="AO1770">
        <v>5</v>
      </c>
      <c r="AQ1770">
        <v>1</v>
      </c>
      <c r="AS1770" s="52" t="s">
        <v>163</v>
      </c>
    </row>
    <row r="1771" spans="2:45">
      <c r="B1771" s="28" t="s">
        <v>3610</v>
      </c>
      <c r="C1771" s="21" t="s">
        <v>279</v>
      </c>
      <c r="D1771" s="22" t="s">
        <v>3611</v>
      </c>
      <c r="E1771" s="23">
        <v>0.25</v>
      </c>
      <c r="F1771" s="24">
        <v>0</v>
      </c>
      <c r="G1771" s="11">
        <v>0</v>
      </c>
      <c r="H1771" s="25" t="s">
        <v>163</v>
      </c>
      <c r="I1771" s="19">
        <v>0</v>
      </c>
      <c r="J1771" s="31">
        <v>0.2</v>
      </c>
      <c r="K1771" s="32">
        <v>0</v>
      </c>
      <c r="L1771" s="32">
        <v>0</v>
      </c>
      <c r="M1771" s="32">
        <v>0</v>
      </c>
      <c r="N1771" s="32">
        <v>0</v>
      </c>
      <c r="O1771" s="32">
        <v>0</v>
      </c>
      <c r="P1771" s="32">
        <v>0</v>
      </c>
      <c r="Q1771" s="32">
        <v>0</v>
      </c>
      <c r="R1771" s="32">
        <v>0</v>
      </c>
      <c r="S1771" s="32">
        <v>0</v>
      </c>
      <c r="AL1771" s="52" t="s">
        <v>343</v>
      </c>
      <c r="AM1771" t="s">
        <v>324</v>
      </c>
      <c r="AN1771">
        <v>0</v>
      </c>
      <c r="AO1771">
        <v>5</v>
      </c>
      <c r="AQ1771">
        <v>1</v>
      </c>
      <c r="AS1771" s="52" t="s">
        <v>163</v>
      </c>
    </row>
    <row r="1772" spans="2:45">
      <c r="B1772" s="28" t="s">
        <v>3612</v>
      </c>
      <c r="C1772" s="21" t="s">
        <v>279</v>
      </c>
      <c r="D1772" s="22" t="s">
        <v>3294</v>
      </c>
      <c r="E1772" s="23">
        <v>0.25</v>
      </c>
      <c r="F1772" s="24">
        <v>0</v>
      </c>
      <c r="G1772" s="11">
        <v>0</v>
      </c>
      <c r="H1772" s="25" t="s">
        <v>163</v>
      </c>
      <c r="I1772" s="19">
        <v>0</v>
      </c>
      <c r="J1772" s="31">
        <v>0.2</v>
      </c>
      <c r="K1772" s="32">
        <v>0</v>
      </c>
      <c r="L1772" s="32">
        <v>0</v>
      </c>
      <c r="M1772" s="32">
        <v>0</v>
      </c>
      <c r="N1772" s="32">
        <v>0</v>
      </c>
      <c r="O1772" s="32">
        <v>0</v>
      </c>
      <c r="P1772" s="32">
        <v>0</v>
      </c>
      <c r="Q1772" s="32">
        <v>0</v>
      </c>
      <c r="R1772" s="32">
        <v>0</v>
      </c>
      <c r="S1772" s="32">
        <v>0</v>
      </c>
      <c r="AL1772" s="52" t="s">
        <v>343</v>
      </c>
      <c r="AM1772" t="s">
        <v>3613</v>
      </c>
      <c r="AN1772">
        <v>0</v>
      </c>
      <c r="AO1772">
        <v>5</v>
      </c>
      <c r="AQ1772">
        <v>1</v>
      </c>
      <c r="AS1772" s="52" t="s">
        <v>163</v>
      </c>
    </row>
    <row r="1773" spans="2:45">
      <c r="B1773" s="28" t="s">
        <v>3614</v>
      </c>
      <c r="C1773" s="21" t="s">
        <v>279</v>
      </c>
      <c r="D1773" s="22" t="s">
        <v>3615</v>
      </c>
      <c r="E1773" s="23">
        <v>0.25</v>
      </c>
      <c r="F1773" s="24">
        <v>0</v>
      </c>
      <c r="G1773" s="11">
        <v>0</v>
      </c>
      <c r="H1773" s="25" t="s">
        <v>163</v>
      </c>
      <c r="I1773" s="19">
        <v>0</v>
      </c>
      <c r="J1773" s="31">
        <v>0.2</v>
      </c>
      <c r="K1773" s="32">
        <v>0</v>
      </c>
      <c r="L1773" s="32">
        <v>0</v>
      </c>
      <c r="M1773" s="32">
        <v>0</v>
      </c>
      <c r="N1773" s="32">
        <v>0</v>
      </c>
      <c r="O1773" s="32">
        <v>0</v>
      </c>
      <c r="P1773" s="32">
        <v>0</v>
      </c>
      <c r="Q1773" s="32">
        <v>0</v>
      </c>
      <c r="R1773" s="32">
        <v>0</v>
      </c>
      <c r="S1773" s="32">
        <v>0</v>
      </c>
      <c r="AL1773" s="52" t="s">
        <v>343</v>
      </c>
      <c r="AM1773" t="s">
        <v>3616</v>
      </c>
      <c r="AN1773">
        <v>0</v>
      </c>
      <c r="AO1773">
        <v>5</v>
      </c>
      <c r="AQ1773">
        <v>1</v>
      </c>
      <c r="AS1773" s="52" t="s">
        <v>163</v>
      </c>
    </row>
    <row r="1774" spans="2:45">
      <c r="B1774" s="28" t="s">
        <v>3617</v>
      </c>
      <c r="C1774" s="21" t="s">
        <v>279</v>
      </c>
      <c r="D1774" s="22" t="s">
        <v>288</v>
      </c>
      <c r="E1774" s="23">
        <v>0.25</v>
      </c>
      <c r="F1774" s="24">
        <v>0</v>
      </c>
      <c r="G1774" s="11">
        <v>0</v>
      </c>
      <c r="H1774" s="25" t="s">
        <v>163</v>
      </c>
      <c r="I1774" s="19">
        <v>0</v>
      </c>
      <c r="J1774" s="31">
        <v>0.2</v>
      </c>
      <c r="K1774" s="32">
        <v>0</v>
      </c>
      <c r="L1774" s="32">
        <v>0</v>
      </c>
      <c r="M1774" s="32">
        <v>0</v>
      </c>
      <c r="N1774" s="32">
        <v>0</v>
      </c>
      <c r="O1774" s="32">
        <v>0</v>
      </c>
      <c r="P1774" s="32">
        <v>0</v>
      </c>
      <c r="Q1774" s="32">
        <v>0</v>
      </c>
      <c r="R1774" s="32">
        <v>0</v>
      </c>
      <c r="S1774" s="32">
        <v>0</v>
      </c>
      <c r="AL1774" s="52" t="s">
        <v>343</v>
      </c>
      <c r="AM1774" t="s">
        <v>350</v>
      </c>
      <c r="AN1774">
        <v>0</v>
      </c>
      <c r="AO1774">
        <v>5</v>
      </c>
      <c r="AQ1774">
        <v>1</v>
      </c>
      <c r="AS1774" s="52" t="s">
        <v>163</v>
      </c>
    </row>
    <row r="1775" spans="2:45">
      <c r="B1775" s="28" t="s">
        <v>3618</v>
      </c>
      <c r="C1775" s="21" t="s">
        <v>279</v>
      </c>
      <c r="D1775" s="22" t="s">
        <v>3619</v>
      </c>
      <c r="E1775" s="23">
        <v>0.25</v>
      </c>
      <c r="F1775" s="24">
        <v>0</v>
      </c>
      <c r="G1775" s="11">
        <v>0</v>
      </c>
      <c r="H1775" s="25" t="s">
        <v>163</v>
      </c>
      <c r="I1775" s="19">
        <v>0</v>
      </c>
      <c r="J1775" s="31">
        <v>0.2</v>
      </c>
      <c r="K1775" s="32">
        <v>0</v>
      </c>
      <c r="L1775" s="32">
        <v>0</v>
      </c>
      <c r="M1775" s="32">
        <v>0</v>
      </c>
      <c r="N1775" s="32">
        <v>0</v>
      </c>
      <c r="O1775" s="32">
        <v>0</v>
      </c>
      <c r="P1775" s="32">
        <v>0</v>
      </c>
      <c r="Q1775" s="32">
        <v>0</v>
      </c>
      <c r="R1775" s="32">
        <v>0</v>
      </c>
      <c r="S1775" s="32">
        <v>0</v>
      </c>
      <c r="AL1775" s="52" t="s">
        <v>343</v>
      </c>
      <c r="AM1775" t="s">
        <v>2574</v>
      </c>
      <c r="AN1775">
        <v>0</v>
      </c>
      <c r="AO1775">
        <v>5</v>
      </c>
      <c r="AQ1775">
        <v>1</v>
      </c>
      <c r="AS1775" s="52" t="s">
        <v>163</v>
      </c>
    </row>
    <row r="1776" spans="2:45">
      <c r="B1776" s="28" t="s">
        <v>3620</v>
      </c>
      <c r="C1776" s="21" t="s">
        <v>279</v>
      </c>
      <c r="D1776" s="22" t="s">
        <v>3621</v>
      </c>
      <c r="E1776" s="23">
        <v>0.25</v>
      </c>
      <c r="F1776" s="24">
        <v>0</v>
      </c>
      <c r="G1776" s="11">
        <v>0</v>
      </c>
      <c r="H1776" s="25" t="s">
        <v>163</v>
      </c>
      <c r="I1776" s="19">
        <v>0</v>
      </c>
      <c r="J1776" s="31">
        <v>0.2</v>
      </c>
      <c r="K1776" s="32">
        <v>0</v>
      </c>
      <c r="L1776" s="32">
        <v>0</v>
      </c>
      <c r="M1776" s="32">
        <v>0</v>
      </c>
      <c r="N1776" s="32">
        <v>0</v>
      </c>
      <c r="O1776" s="32">
        <v>0</v>
      </c>
      <c r="P1776" s="32">
        <v>0</v>
      </c>
      <c r="Q1776" s="32">
        <v>0</v>
      </c>
      <c r="R1776" s="32">
        <v>0</v>
      </c>
      <c r="S1776" s="32">
        <v>0</v>
      </c>
      <c r="AL1776" s="52" t="s">
        <v>343</v>
      </c>
      <c r="AM1776" t="s">
        <v>3622</v>
      </c>
      <c r="AN1776">
        <v>0</v>
      </c>
      <c r="AO1776">
        <v>5</v>
      </c>
      <c r="AQ1776">
        <v>1</v>
      </c>
      <c r="AS1776" s="52" t="s">
        <v>163</v>
      </c>
    </row>
    <row r="1777" spans="2:45">
      <c r="B1777" s="28" t="s">
        <v>3623</v>
      </c>
      <c r="C1777" s="21" t="s">
        <v>279</v>
      </c>
      <c r="D1777" s="22" t="s">
        <v>3624</v>
      </c>
      <c r="E1777" s="23">
        <v>0.25</v>
      </c>
      <c r="F1777" s="24">
        <v>0</v>
      </c>
      <c r="G1777" s="11">
        <v>0</v>
      </c>
      <c r="H1777" s="25" t="s">
        <v>163</v>
      </c>
      <c r="I1777" s="19">
        <v>0</v>
      </c>
      <c r="J1777" s="31">
        <v>0.2</v>
      </c>
      <c r="K1777" s="32">
        <v>0</v>
      </c>
      <c r="L1777" s="32">
        <v>0</v>
      </c>
      <c r="M1777" s="32">
        <v>0</v>
      </c>
      <c r="N1777" s="32">
        <v>0</v>
      </c>
      <c r="O1777" s="32">
        <v>0</v>
      </c>
      <c r="P1777" s="32">
        <v>0</v>
      </c>
      <c r="Q1777" s="32">
        <v>0</v>
      </c>
      <c r="R1777" s="32">
        <v>0</v>
      </c>
      <c r="S1777" s="32">
        <v>0</v>
      </c>
      <c r="AL1777" s="52" t="s">
        <v>343</v>
      </c>
      <c r="AM1777" t="s">
        <v>1610</v>
      </c>
      <c r="AN1777">
        <v>0</v>
      </c>
      <c r="AO1777">
        <v>5</v>
      </c>
      <c r="AQ1777">
        <v>1</v>
      </c>
      <c r="AS1777" s="52" t="s">
        <v>163</v>
      </c>
    </row>
    <row r="1778" spans="2:45">
      <c r="B1778" s="28" t="s">
        <v>3625</v>
      </c>
      <c r="C1778" s="21" t="s">
        <v>279</v>
      </c>
      <c r="D1778" s="22" t="s">
        <v>3626</v>
      </c>
      <c r="E1778" s="23">
        <v>0.25</v>
      </c>
      <c r="F1778" s="24">
        <v>0</v>
      </c>
      <c r="G1778" s="11">
        <v>0</v>
      </c>
      <c r="H1778" s="25" t="s">
        <v>163</v>
      </c>
      <c r="I1778" s="19">
        <v>0</v>
      </c>
      <c r="J1778" s="31">
        <v>0.2</v>
      </c>
      <c r="K1778" s="32">
        <v>0</v>
      </c>
      <c r="L1778" s="32">
        <v>0</v>
      </c>
      <c r="M1778" s="32">
        <v>0</v>
      </c>
      <c r="N1778" s="32">
        <v>0</v>
      </c>
      <c r="O1778" s="32">
        <v>0</v>
      </c>
      <c r="P1778" s="32">
        <v>0</v>
      </c>
      <c r="Q1778" s="32">
        <v>0</v>
      </c>
      <c r="R1778" s="32">
        <v>0</v>
      </c>
      <c r="S1778" s="32">
        <v>0</v>
      </c>
      <c r="AL1778" s="52" t="s">
        <v>343</v>
      </c>
      <c r="AM1778" t="s">
        <v>3627</v>
      </c>
      <c r="AN1778">
        <v>0</v>
      </c>
      <c r="AO1778">
        <v>5</v>
      </c>
      <c r="AQ1778">
        <v>1</v>
      </c>
      <c r="AS1778" s="52" t="s">
        <v>163</v>
      </c>
    </row>
    <row r="1779" spans="2:45">
      <c r="B1779" s="28" t="s">
        <v>3628</v>
      </c>
      <c r="C1779" s="21" t="s">
        <v>279</v>
      </c>
      <c r="D1779" s="22" t="s">
        <v>344</v>
      </c>
      <c r="E1779" s="23">
        <v>0.25</v>
      </c>
      <c r="F1779" s="24">
        <v>0</v>
      </c>
      <c r="G1779" s="11">
        <v>0</v>
      </c>
      <c r="H1779" s="25" t="s">
        <v>163</v>
      </c>
      <c r="I1779" s="19">
        <v>0</v>
      </c>
      <c r="J1779" s="31">
        <v>0.2</v>
      </c>
      <c r="K1779" s="32">
        <v>0</v>
      </c>
      <c r="L1779" s="32">
        <v>0</v>
      </c>
      <c r="M1779" s="32">
        <v>0</v>
      </c>
      <c r="N1779" s="32">
        <v>0</v>
      </c>
      <c r="O1779" s="32">
        <v>0</v>
      </c>
      <c r="P1779" s="32">
        <v>0</v>
      </c>
      <c r="Q1779" s="32">
        <v>0</v>
      </c>
      <c r="R1779" s="32">
        <v>0</v>
      </c>
      <c r="S1779" s="32">
        <v>0</v>
      </c>
      <c r="AL1779" s="52" t="s">
        <v>343</v>
      </c>
      <c r="AM1779" t="s">
        <v>3629</v>
      </c>
      <c r="AN1779">
        <v>0</v>
      </c>
      <c r="AO1779">
        <v>5</v>
      </c>
      <c r="AQ1779">
        <v>1</v>
      </c>
      <c r="AS1779" s="52" t="s">
        <v>163</v>
      </c>
    </row>
    <row r="1780" spans="2:45">
      <c r="B1780" s="28" t="s">
        <v>3630</v>
      </c>
      <c r="C1780" s="21" t="s">
        <v>279</v>
      </c>
      <c r="D1780" s="22" t="s">
        <v>1748</v>
      </c>
      <c r="E1780" s="23">
        <v>0.25</v>
      </c>
      <c r="F1780" s="24">
        <v>0</v>
      </c>
      <c r="G1780" s="11">
        <v>0</v>
      </c>
      <c r="H1780" s="25" t="s">
        <v>163</v>
      </c>
      <c r="I1780" s="19">
        <v>0</v>
      </c>
      <c r="J1780" s="31">
        <v>0.2</v>
      </c>
      <c r="K1780" s="32">
        <v>0</v>
      </c>
      <c r="L1780" s="32">
        <v>0</v>
      </c>
      <c r="M1780" s="32">
        <v>0</v>
      </c>
      <c r="N1780" s="32">
        <v>0</v>
      </c>
      <c r="O1780" s="32">
        <v>0</v>
      </c>
      <c r="P1780" s="32">
        <v>0</v>
      </c>
      <c r="Q1780" s="32">
        <v>0</v>
      </c>
      <c r="R1780" s="32">
        <v>0</v>
      </c>
      <c r="S1780" s="32">
        <v>0</v>
      </c>
      <c r="AL1780" s="52" t="s">
        <v>343</v>
      </c>
      <c r="AM1780" t="s">
        <v>3631</v>
      </c>
      <c r="AN1780">
        <v>0</v>
      </c>
      <c r="AO1780">
        <v>5</v>
      </c>
      <c r="AQ1780">
        <v>1</v>
      </c>
      <c r="AS1780" s="52" t="s">
        <v>163</v>
      </c>
    </row>
    <row r="1781" spans="2:45">
      <c r="B1781" s="28" t="s">
        <v>3632</v>
      </c>
      <c r="C1781" s="21" t="s">
        <v>279</v>
      </c>
      <c r="D1781" s="22" t="s">
        <v>1209</v>
      </c>
      <c r="E1781" s="23">
        <v>0.25</v>
      </c>
      <c r="F1781" s="24">
        <v>0</v>
      </c>
      <c r="G1781" s="11">
        <v>0</v>
      </c>
      <c r="H1781" s="25" t="s">
        <v>163</v>
      </c>
      <c r="I1781" s="19">
        <v>0</v>
      </c>
      <c r="J1781" s="31">
        <v>0.2</v>
      </c>
      <c r="K1781" s="32">
        <v>0</v>
      </c>
      <c r="L1781" s="32">
        <v>0</v>
      </c>
      <c r="M1781" s="32">
        <v>0</v>
      </c>
      <c r="N1781" s="32">
        <v>0</v>
      </c>
      <c r="O1781" s="32">
        <v>0</v>
      </c>
      <c r="P1781" s="32">
        <v>0</v>
      </c>
      <c r="Q1781" s="32">
        <v>0</v>
      </c>
      <c r="R1781" s="32">
        <v>0</v>
      </c>
      <c r="S1781" s="32">
        <v>0</v>
      </c>
      <c r="AL1781" s="52" t="s">
        <v>343</v>
      </c>
      <c r="AM1781" t="s">
        <v>1808</v>
      </c>
      <c r="AN1781">
        <v>0</v>
      </c>
      <c r="AO1781">
        <v>5</v>
      </c>
      <c r="AQ1781">
        <v>1</v>
      </c>
      <c r="AS1781" s="52" t="s">
        <v>163</v>
      </c>
    </row>
    <row r="1782" spans="2:45">
      <c r="B1782" s="28" t="s">
        <v>3633</v>
      </c>
      <c r="C1782" s="21" t="s">
        <v>279</v>
      </c>
      <c r="D1782" s="22" t="s">
        <v>3634</v>
      </c>
      <c r="E1782" s="23">
        <v>0.25</v>
      </c>
      <c r="F1782" s="24">
        <v>0</v>
      </c>
      <c r="G1782" s="11">
        <v>0</v>
      </c>
      <c r="H1782" s="25" t="s">
        <v>163</v>
      </c>
      <c r="I1782" s="19">
        <v>0</v>
      </c>
      <c r="J1782" s="31">
        <v>0.2</v>
      </c>
      <c r="K1782" s="32">
        <v>0</v>
      </c>
      <c r="L1782" s="32">
        <v>0</v>
      </c>
      <c r="M1782" s="32">
        <v>0</v>
      </c>
      <c r="N1782" s="32">
        <v>0</v>
      </c>
      <c r="O1782" s="32">
        <v>0</v>
      </c>
      <c r="P1782" s="32">
        <v>0</v>
      </c>
      <c r="Q1782" s="32">
        <v>0</v>
      </c>
      <c r="R1782" s="32">
        <v>0</v>
      </c>
      <c r="S1782" s="32">
        <v>0</v>
      </c>
      <c r="AL1782" s="52" t="s">
        <v>343</v>
      </c>
      <c r="AM1782" t="s">
        <v>3635</v>
      </c>
      <c r="AN1782">
        <v>0</v>
      </c>
      <c r="AO1782">
        <v>5</v>
      </c>
      <c r="AQ1782">
        <v>1</v>
      </c>
      <c r="AS1782" s="52" t="s">
        <v>163</v>
      </c>
    </row>
    <row r="1783" spans="2:45">
      <c r="B1783" s="28" t="s">
        <v>3636</v>
      </c>
      <c r="C1783" s="21" t="s">
        <v>279</v>
      </c>
      <c r="D1783" s="22" t="s">
        <v>1709</v>
      </c>
      <c r="E1783" s="23">
        <v>0.25</v>
      </c>
      <c r="F1783" s="24">
        <v>0</v>
      </c>
      <c r="G1783" s="11">
        <v>0</v>
      </c>
      <c r="H1783" s="25" t="s">
        <v>163</v>
      </c>
      <c r="I1783" s="19">
        <v>0</v>
      </c>
      <c r="J1783" s="31">
        <v>0.2</v>
      </c>
      <c r="K1783" s="32">
        <v>0</v>
      </c>
      <c r="L1783" s="32">
        <v>0</v>
      </c>
      <c r="M1783" s="32">
        <v>0</v>
      </c>
      <c r="N1783" s="32">
        <v>0</v>
      </c>
      <c r="O1783" s="32">
        <v>0</v>
      </c>
      <c r="P1783" s="32">
        <v>0</v>
      </c>
      <c r="Q1783" s="32">
        <v>0</v>
      </c>
      <c r="R1783" s="32">
        <v>0</v>
      </c>
      <c r="S1783" s="32">
        <v>0</v>
      </c>
      <c r="AL1783" s="52" t="s">
        <v>343</v>
      </c>
      <c r="AM1783" t="s">
        <v>3637</v>
      </c>
      <c r="AN1783">
        <v>0</v>
      </c>
      <c r="AO1783">
        <v>5</v>
      </c>
      <c r="AQ1783">
        <v>1</v>
      </c>
      <c r="AS1783" s="52" t="s">
        <v>163</v>
      </c>
    </row>
    <row r="1784" spans="2:45">
      <c r="B1784" s="28" t="s">
        <v>3638</v>
      </c>
      <c r="C1784" s="21" t="s">
        <v>279</v>
      </c>
      <c r="D1784" s="22" t="s">
        <v>1717</v>
      </c>
      <c r="E1784" s="23">
        <v>0.25</v>
      </c>
      <c r="F1784" s="24">
        <v>0</v>
      </c>
      <c r="G1784" s="11">
        <v>0</v>
      </c>
      <c r="H1784" s="25" t="s">
        <v>163</v>
      </c>
      <c r="I1784" s="19">
        <v>0</v>
      </c>
      <c r="J1784" s="31">
        <v>0.2</v>
      </c>
      <c r="K1784" s="32">
        <v>0</v>
      </c>
      <c r="L1784" s="32">
        <v>0</v>
      </c>
      <c r="M1784" s="32">
        <v>0</v>
      </c>
      <c r="N1784" s="32">
        <v>0</v>
      </c>
      <c r="O1784" s="32">
        <v>0</v>
      </c>
      <c r="P1784" s="32">
        <v>0</v>
      </c>
      <c r="Q1784" s="32">
        <v>0</v>
      </c>
      <c r="R1784" s="32">
        <v>0</v>
      </c>
      <c r="S1784" s="32">
        <v>0</v>
      </c>
      <c r="AL1784" s="52" t="s">
        <v>343</v>
      </c>
      <c r="AM1784" t="s">
        <v>3639</v>
      </c>
      <c r="AN1784">
        <v>0</v>
      </c>
      <c r="AO1784">
        <v>5</v>
      </c>
      <c r="AQ1784">
        <v>1</v>
      </c>
      <c r="AS1784" s="52" t="s">
        <v>163</v>
      </c>
    </row>
    <row r="1785" spans="2:45">
      <c r="B1785" s="28" t="s">
        <v>3640</v>
      </c>
      <c r="C1785" s="21" t="s">
        <v>279</v>
      </c>
      <c r="D1785" s="22" t="s">
        <v>1445</v>
      </c>
      <c r="E1785" s="23">
        <v>0.25</v>
      </c>
      <c r="F1785" s="24">
        <v>0</v>
      </c>
      <c r="G1785" s="11">
        <v>0</v>
      </c>
      <c r="H1785" s="25" t="s">
        <v>163</v>
      </c>
      <c r="I1785" s="19">
        <v>0</v>
      </c>
      <c r="J1785" s="31">
        <v>0.2</v>
      </c>
      <c r="K1785" s="32">
        <v>0</v>
      </c>
      <c r="L1785" s="32">
        <v>0</v>
      </c>
      <c r="M1785" s="32">
        <v>0</v>
      </c>
      <c r="N1785" s="32">
        <v>0</v>
      </c>
      <c r="O1785" s="32">
        <v>0</v>
      </c>
      <c r="P1785" s="32">
        <v>0</v>
      </c>
      <c r="Q1785" s="32">
        <v>0</v>
      </c>
      <c r="R1785" s="32">
        <v>0</v>
      </c>
      <c r="S1785" s="32">
        <v>0</v>
      </c>
      <c r="AL1785" s="52" t="s">
        <v>343</v>
      </c>
      <c r="AM1785" t="s">
        <v>983</v>
      </c>
      <c r="AN1785">
        <v>0</v>
      </c>
      <c r="AO1785">
        <v>5</v>
      </c>
      <c r="AQ1785">
        <v>1</v>
      </c>
      <c r="AS1785" s="52" t="s">
        <v>163</v>
      </c>
    </row>
    <row r="1786" spans="2:45">
      <c r="B1786" s="28" t="s">
        <v>3641</v>
      </c>
      <c r="C1786" s="21" t="s">
        <v>279</v>
      </c>
      <c r="D1786" s="22" t="s">
        <v>3642</v>
      </c>
      <c r="E1786" s="23">
        <v>0.25</v>
      </c>
      <c r="F1786" s="24">
        <v>0</v>
      </c>
      <c r="G1786" s="11">
        <v>0</v>
      </c>
      <c r="H1786" s="25" t="s">
        <v>163</v>
      </c>
      <c r="I1786" s="19">
        <v>0</v>
      </c>
      <c r="J1786" s="31">
        <v>0.2</v>
      </c>
      <c r="K1786" s="32">
        <v>0</v>
      </c>
      <c r="L1786" s="32">
        <v>0</v>
      </c>
      <c r="M1786" s="32">
        <v>0</v>
      </c>
      <c r="N1786" s="32">
        <v>0</v>
      </c>
      <c r="O1786" s="32">
        <v>0</v>
      </c>
      <c r="P1786" s="32">
        <v>0</v>
      </c>
      <c r="Q1786" s="32">
        <v>0</v>
      </c>
      <c r="R1786" s="32">
        <v>0</v>
      </c>
      <c r="S1786" s="32">
        <v>0</v>
      </c>
      <c r="AL1786" s="52" t="s">
        <v>343</v>
      </c>
      <c r="AM1786" t="s">
        <v>3643</v>
      </c>
      <c r="AN1786">
        <v>0</v>
      </c>
      <c r="AO1786">
        <v>5</v>
      </c>
      <c r="AQ1786">
        <v>1</v>
      </c>
      <c r="AS1786" s="52" t="s">
        <v>163</v>
      </c>
    </row>
    <row r="1787" spans="2:45">
      <c r="B1787" s="28" t="s">
        <v>3644</v>
      </c>
      <c r="C1787" s="21" t="s">
        <v>279</v>
      </c>
      <c r="D1787" s="22" t="s">
        <v>1727</v>
      </c>
      <c r="E1787" s="23">
        <v>0.25</v>
      </c>
      <c r="F1787" s="24">
        <v>0</v>
      </c>
      <c r="G1787" s="11">
        <v>0</v>
      </c>
      <c r="H1787" s="25" t="s">
        <v>163</v>
      </c>
      <c r="I1787" s="19">
        <v>0</v>
      </c>
      <c r="J1787" s="31">
        <v>0.2</v>
      </c>
      <c r="K1787" s="32">
        <v>0</v>
      </c>
      <c r="L1787" s="32">
        <v>0</v>
      </c>
      <c r="M1787" s="32">
        <v>0</v>
      </c>
      <c r="N1787" s="32">
        <v>0</v>
      </c>
      <c r="O1787" s="32">
        <v>0</v>
      </c>
      <c r="P1787" s="32">
        <v>0</v>
      </c>
      <c r="Q1787" s="32">
        <v>0</v>
      </c>
      <c r="R1787" s="32">
        <v>0</v>
      </c>
      <c r="S1787" s="32">
        <v>0</v>
      </c>
      <c r="AL1787" s="52" t="s">
        <v>343</v>
      </c>
      <c r="AM1787" t="s">
        <v>276</v>
      </c>
      <c r="AN1787">
        <v>0</v>
      </c>
      <c r="AO1787">
        <v>5</v>
      </c>
      <c r="AQ1787">
        <v>1</v>
      </c>
      <c r="AS1787" s="52" t="s">
        <v>163</v>
      </c>
    </row>
    <row r="1788" spans="2:45">
      <c r="B1788" s="28" t="s">
        <v>3645</v>
      </c>
      <c r="C1788" s="21" t="s">
        <v>279</v>
      </c>
      <c r="D1788" s="22" t="s">
        <v>3646</v>
      </c>
      <c r="E1788" s="23">
        <v>0.25</v>
      </c>
      <c r="F1788" s="24">
        <v>0</v>
      </c>
      <c r="G1788" s="11">
        <v>0</v>
      </c>
      <c r="H1788" s="25" t="s">
        <v>163</v>
      </c>
      <c r="I1788" s="19">
        <v>0</v>
      </c>
      <c r="J1788" s="31">
        <v>0.2</v>
      </c>
      <c r="K1788" s="32">
        <v>0</v>
      </c>
      <c r="L1788" s="32">
        <v>0</v>
      </c>
      <c r="M1788" s="32">
        <v>0</v>
      </c>
      <c r="N1788" s="32">
        <v>0</v>
      </c>
      <c r="O1788" s="32">
        <v>0</v>
      </c>
      <c r="P1788" s="32">
        <v>0</v>
      </c>
      <c r="Q1788" s="32">
        <v>0</v>
      </c>
      <c r="R1788" s="32">
        <v>0</v>
      </c>
      <c r="S1788" s="32">
        <v>0</v>
      </c>
      <c r="AL1788" s="52" t="s">
        <v>343</v>
      </c>
      <c r="AM1788" t="s">
        <v>1851</v>
      </c>
      <c r="AN1788">
        <v>0</v>
      </c>
      <c r="AO1788">
        <v>5</v>
      </c>
      <c r="AQ1788">
        <v>1</v>
      </c>
      <c r="AS1788" s="52" t="s">
        <v>163</v>
      </c>
    </row>
    <row r="1789" spans="2:45">
      <c r="B1789" s="28" t="s">
        <v>3647</v>
      </c>
      <c r="C1789" s="21" t="s">
        <v>279</v>
      </c>
      <c r="D1789" s="22" t="s">
        <v>3648</v>
      </c>
      <c r="E1789" s="23">
        <v>0.25</v>
      </c>
      <c r="F1789" s="24">
        <v>0</v>
      </c>
      <c r="G1789" s="11">
        <v>0</v>
      </c>
      <c r="H1789" s="25" t="s">
        <v>163</v>
      </c>
      <c r="I1789" s="19">
        <v>0</v>
      </c>
      <c r="J1789" s="31">
        <v>0.2</v>
      </c>
      <c r="K1789" s="32">
        <v>0</v>
      </c>
      <c r="L1789" s="32">
        <v>0</v>
      </c>
      <c r="M1789" s="32">
        <v>0</v>
      </c>
      <c r="N1789" s="32">
        <v>0</v>
      </c>
      <c r="O1789" s="32">
        <v>0</v>
      </c>
      <c r="P1789" s="32">
        <v>0</v>
      </c>
      <c r="Q1789" s="32">
        <v>0</v>
      </c>
      <c r="R1789" s="32">
        <v>0</v>
      </c>
      <c r="S1789" s="32">
        <v>0</v>
      </c>
      <c r="AL1789" s="52" t="s">
        <v>343</v>
      </c>
      <c r="AM1789" t="s">
        <v>3649</v>
      </c>
      <c r="AN1789">
        <v>0</v>
      </c>
      <c r="AO1789">
        <v>5</v>
      </c>
      <c r="AQ1789">
        <v>1</v>
      </c>
      <c r="AS1789" s="52" t="s">
        <v>163</v>
      </c>
    </row>
    <row r="1790" spans="2:45">
      <c r="B1790" s="28" t="s">
        <v>3650</v>
      </c>
      <c r="C1790" s="21" t="s">
        <v>279</v>
      </c>
      <c r="D1790" s="22" t="s">
        <v>1167</v>
      </c>
      <c r="E1790" s="23">
        <v>0.25</v>
      </c>
      <c r="F1790" s="24">
        <v>0</v>
      </c>
      <c r="G1790" s="11">
        <v>0</v>
      </c>
      <c r="H1790" s="25" t="s">
        <v>163</v>
      </c>
      <c r="I1790" s="19">
        <v>0</v>
      </c>
      <c r="J1790" s="31">
        <v>0.2</v>
      </c>
      <c r="K1790" s="32">
        <v>0</v>
      </c>
      <c r="L1790" s="32">
        <v>0</v>
      </c>
      <c r="M1790" s="32">
        <v>0</v>
      </c>
      <c r="N1790" s="32">
        <v>0</v>
      </c>
      <c r="O1790" s="32">
        <v>0</v>
      </c>
      <c r="P1790" s="32">
        <v>0</v>
      </c>
      <c r="Q1790" s="32">
        <v>0</v>
      </c>
      <c r="R1790" s="32">
        <v>0</v>
      </c>
      <c r="S1790" s="32">
        <v>0</v>
      </c>
      <c r="AL1790" s="52" t="s">
        <v>343</v>
      </c>
      <c r="AM1790" t="s">
        <v>2947</v>
      </c>
      <c r="AN1790">
        <v>0</v>
      </c>
      <c r="AO1790">
        <v>5</v>
      </c>
      <c r="AQ1790">
        <v>1</v>
      </c>
      <c r="AS1790" s="52" t="s">
        <v>163</v>
      </c>
    </row>
    <row r="1791" spans="2:45">
      <c r="B1791" s="28" t="s">
        <v>3651</v>
      </c>
      <c r="C1791" s="21" t="s">
        <v>279</v>
      </c>
      <c r="D1791" s="22" t="s">
        <v>2869</v>
      </c>
      <c r="E1791" s="23">
        <v>0.25</v>
      </c>
      <c r="F1791" s="24">
        <v>0</v>
      </c>
      <c r="G1791" s="11">
        <v>0</v>
      </c>
      <c r="H1791" s="25" t="s">
        <v>163</v>
      </c>
      <c r="I1791" s="19">
        <v>0</v>
      </c>
      <c r="J1791" s="31">
        <v>0.2</v>
      </c>
      <c r="K1791" s="32">
        <v>0</v>
      </c>
      <c r="L1791" s="32">
        <v>0</v>
      </c>
      <c r="M1791" s="32">
        <v>0</v>
      </c>
      <c r="N1791" s="32">
        <v>0</v>
      </c>
      <c r="O1791" s="32">
        <v>0</v>
      </c>
      <c r="P1791" s="32">
        <v>0</v>
      </c>
      <c r="Q1791" s="32">
        <v>0</v>
      </c>
      <c r="R1791" s="32">
        <v>0</v>
      </c>
      <c r="S1791" s="32">
        <v>0</v>
      </c>
      <c r="AL1791" s="52" t="s">
        <v>343</v>
      </c>
      <c r="AM1791" t="s">
        <v>2371</v>
      </c>
      <c r="AN1791">
        <v>0</v>
      </c>
      <c r="AO1791">
        <v>5</v>
      </c>
      <c r="AQ1791">
        <v>1</v>
      </c>
      <c r="AS1791" s="52" t="s">
        <v>163</v>
      </c>
    </row>
    <row r="1792" spans="2:45">
      <c r="B1792" s="28" t="s">
        <v>3652</v>
      </c>
      <c r="C1792" s="21" t="s">
        <v>279</v>
      </c>
      <c r="D1792" s="22" t="s">
        <v>3653</v>
      </c>
      <c r="E1792" s="23">
        <v>0.25</v>
      </c>
      <c r="F1792" s="24">
        <v>0</v>
      </c>
      <c r="G1792" s="11">
        <v>0</v>
      </c>
      <c r="H1792" s="25" t="s">
        <v>163</v>
      </c>
      <c r="I1792" s="19">
        <v>0</v>
      </c>
      <c r="J1792" s="31">
        <v>0.2</v>
      </c>
      <c r="K1792" s="32">
        <v>0</v>
      </c>
      <c r="L1792" s="32">
        <v>0</v>
      </c>
      <c r="M1792" s="32">
        <v>0</v>
      </c>
      <c r="N1792" s="32">
        <v>0</v>
      </c>
      <c r="O1792" s="32">
        <v>0</v>
      </c>
      <c r="P1792" s="32">
        <v>0</v>
      </c>
      <c r="Q1792" s="32">
        <v>0</v>
      </c>
      <c r="R1792" s="32">
        <v>0</v>
      </c>
      <c r="S1792" s="32">
        <v>0</v>
      </c>
      <c r="AL1792" s="52" t="s">
        <v>343</v>
      </c>
      <c r="AM1792" t="s">
        <v>3654</v>
      </c>
      <c r="AN1792">
        <v>0</v>
      </c>
      <c r="AO1792">
        <v>5</v>
      </c>
      <c r="AQ1792">
        <v>1</v>
      </c>
      <c r="AS1792" s="52" t="s">
        <v>163</v>
      </c>
    </row>
    <row r="1793" spans="2:45">
      <c r="B1793" s="28" t="s">
        <v>3655</v>
      </c>
      <c r="C1793" s="21" t="s">
        <v>279</v>
      </c>
      <c r="D1793" s="22" t="s">
        <v>2876</v>
      </c>
      <c r="E1793" s="23">
        <v>0.25</v>
      </c>
      <c r="F1793" s="24">
        <v>0</v>
      </c>
      <c r="G1793" s="11">
        <v>0</v>
      </c>
      <c r="H1793" s="25" t="s">
        <v>163</v>
      </c>
      <c r="I1793" s="19">
        <v>0</v>
      </c>
      <c r="J1793" s="31">
        <v>0.2</v>
      </c>
      <c r="K1793" s="32">
        <v>0</v>
      </c>
      <c r="L1793" s="32">
        <v>0</v>
      </c>
      <c r="M1793" s="32">
        <v>0</v>
      </c>
      <c r="N1793" s="32">
        <v>0</v>
      </c>
      <c r="O1793" s="32">
        <v>0</v>
      </c>
      <c r="P1793" s="32">
        <v>0</v>
      </c>
      <c r="Q1793" s="32">
        <v>0</v>
      </c>
      <c r="R1793" s="32">
        <v>0</v>
      </c>
      <c r="S1793" s="32">
        <v>0</v>
      </c>
      <c r="AL1793" s="52" t="s">
        <v>343</v>
      </c>
      <c r="AM1793" t="s">
        <v>1643</v>
      </c>
      <c r="AN1793">
        <v>0</v>
      </c>
      <c r="AO1793">
        <v>5</v>
      </c>
      <c r="AQ1793">
        <v>1</v>
      </c>
      <c r="AS1793" s="52" t="s">
        <v>163</v>
      </c>
    </row>
    <row r="1794" spans="2:45">
      <c r="B1794" s="28" t="s">
        <v>3656</v>
      </c>
      <c r="C1794" s="21" t="s">
        <v>279</v>
      </c>
      <c r="D1794" s="22" t="s">
        <v>1780</v>
      </c>
      <c r="E1794" s="23">
        <v>0.25</v>
      </c>
      <c r="F1794" s="24">
        <v>0</v>
      </c>
      <c r="G1794" s="11">
        <v>0</v>
      </c>
      <c r="H1794" s="25" t="s">
        <v>163</v>
      </c>
      <c r="I1794" s="19">
        <v>0</v>
      </c>
      <c r="J1794" s="31">
        <v>0.2</v>
      </c>
      <c r="K1794" s="32">
        <v>0</v>
      </c>
      <c r="L1794" s="32">
        <v>0</v>
      </c>
      <c r="M1794" s="32">
        <v>0</v>
      </c>
      <c r="N1794" s="32">
        <v>0</v>
      </c>
      <c r="O1794" s="32">
        <v>0</v>
      </c>
      <c r="P1794" s="32">
        <v>0</v>
      </c>
      <c r="Q1794" s="32">
        <v>0</v>
      </c>
      <c r="R1794" s="32">
        <v>0</v>
      </c>
      <c r="S1794" s="32">
        <v>0</v>
      </c>
      <c r="AL1794" s="52" t="s">
        <v>343</v>
      </c>
      <c r="AM1794" t="s">
        <v>292</v>
      </c>
      <c r="AN1794">
        <v>0</v>
      </c>
      <c r="AO1794">
        <v>5</v>
      </c>
      <c r="AQ1794">
        <v>1</v>
      </c>
      <c r="AS1794" s="52" t="s">
        <v>163</v>
      </c>
    </row>
    <row r="1795" spans="2:45">
      <c r="B1795" s="28" t="s">
        <v>3657</v>
      </c>
      <c r="C1795" s="21" t="s">
        <v>279</v>
      </c>
      <c r="D1795" s="22" t="s">
        <v>3658</v>
      </c>
      <c r="E1795" s="23">
        <v>0.25</v>
      </c>
      <c r="F1795" s="24">
        <v>0</v>
      </c>
      <c r="G1795" s="11">
        <v>0</v>
      </c>
      <c r="H1795" s="25" t="s">
        <v>163</v>
      </c>
      <c r="I1795" s="19">
        <v>0</v>
      </c>
      <c r="J1795" s="31">
        <v>0.2</v>
      </c>
      <c r="K1795" s="32">
        <v>0</v>
      </c>
      <c r="L1795" s="32">
        <v>0</v>
      </c>
      <c r="M1795" s="32">
        <v>0</v>
      </c>
      <c r="N1795" s="32">
        <v>0</v>
      </c>
      <c r="O1795" s="32">
        <v>0</v>
      </c>
      <c r="P1795" s="32">
        <v>0</v>
      </c>
      <c r="Q1795" s="32">
        <v>0</v>
      </c>
      <c r="R1795" s="32">
        <v>0</v>
      </c>
      <c r="S1795" s="32">
        <v>0</v>
      </c>
      <c r="AL1795" s="52" t="s">
        <v>343</v>
      </c>
      <c r="AM1795" t="s">
        <v>3659</v>
      </c>
      <c r="AN1795">
        <v>0</v>
      </c>
      <c r="AO1795">
        <v>5</v>
      </c>
      <c r="AQ1795">
        <v>1</v>
      </c>
      <c r="AS1795" s="52" t="s">
        <v>163</v>
      </c>
    </row>
    <row r="1796" spans="2:45">
      <c r="B1796" s="28" t="s">
        <v>3660</v>
      </c>
      <c r="C1796" s="21" t="s">
        <v>279</v>
      </c>
      <c r="D1796" s="22" t="s">
        <v>3661</v>
      </c>
      <c r="E1796" s="23">
        <v>0.25</v>
      </c>
      <c r="F1796" s="24">
        <v>0</v>
      </c>
      <c r="G1796" s="11">
        <v>0</v>
      </c>
      <c r="H1796" s="25" t="s">
        <v>163</v>
      </c>
      <c r="I1796" s="19">
        <v>0</v>
      </c>
      <c r="J1796" s="31">
        <v>0.2</v>
      </c>
      <c r="K1796" s="32">
        <v>0</v>
      </c>
      <c r="L1796" s="32">
        <v>0</v>
      </c>
      <c r="M1796" s="32">
        <v>0</v>
      </c>
      <c r="N1796" s="32">
        <v>0</v>
      </c>
      <c r="O1796" s="32">
        <v>0</v>
      </c>
      <c r="P1796" s="32">
        <v>0</v>
      </c>
      <c r="Q1796" s="32">
        <v>0</v>
      </c>
      <c r="R1796" s="32">
        <v>0</v>
      </c>
      <c r="S1796" s="32">
        <v>0</v>
      </c>
      <c r="AL1796" s="52" t="s">
        <v>343</v>
      </c>
      <c r="AM1796" t="s">
        <v>3461</v>
      </c>
      <c r="AN1796">
        <v>0</v>
      </c>
      <c r="AO1796">
        <v>5</v>
      </c>
      <c r="AQ1796">
        <v>1</v>
      </c>
      <c r="AS1796" s="52" t="s">
        <v>163</v>
      </c>
    </row>
    <row r="1797" spans="2:45">
      <c r="B1797" s="28" t="s">
        <v>3662</v>
      </c>
      <c r="C1797" s="21" t="s">
        <v>279</v>
      </c>
      <c r="D1797" s="22" t="s">
        <v>1505</v>
      </c>
      <c r="E1797" s="23">
        <v>0.25</v>
      </c>
      <c r="F1797" s="24">
        <v>0</v>
      </c>
      <c r="G1797" s="11">
        <v>0</v>
      </c>
      <c r="H1797" s="25" t="s">
        <v>163</v>
      </c>
      <c r="I1797" s="19">
        <v>0</v>
      </c>
      <c r="J1797" s="31">
        <v>0.2</v>
      </c>
      <c r="K1797" s="32">
        <v>0</v>
      </c>
      <c r="L1797" s="32">
        <v>0</v>
      </c>
      <c r="M1797" s="32">
        <v>0</v>
      </c>
      <c r="N1797" s="32">
        <v>0</v>
      </c>
      <c r="O1797" s="32">
        <v>0</v>
      </c>
      <c r="P1797" s="32">
        <v>0</v>
      </c>
      <c r="Q1797" s="32">
        <v>0</v>
      </c>
      <c r="R1797" s="32">
        <v>0</v>
      </c>
      <c r="S1797" s="32">
        <v>0</v>
      </c>
      <c r="AL1797" s="52" t="s">
        <v>343</v>
      </c>
      <c r="AM1797" t="s">
        <v>3663</v>
      </c>
      <c r="AN1797">
        <v>0</v>
      </c>
      <c r="AO1797">
        <v>5</v>
      </c>
      <c r="AQ1797">
        <v>1</v>
      </c>
      <c r="AS1797" s="52" t="s">
        <v>163</v>
      </c>
    </row>
    <row r="1798" spans="2:45">
      <c r="B1798" s="28" t="s">
        <v>3664</v>
      </c>
      <c r="C1798" s="21" t="s">
        <v>279</v>
      </c>
      <c r="D1798" s="22" t="s">
        <v>1491</v>
      </c>
      <c r="E1798" s="23">
        <v>0.25</v>
      </c>
      <c r="F1798" s="24">
        <v>0</v>
      </c>
      <c r="G1798" s="11">
        <v>0</v>
      </c>
      <c r="H1798" s="25" t="s">
        <v>163</v>
      </c>
      <c r="I1798" s="19">
        <v>0</v>
      </c>
      <c r="J1798" s="31">
        <v>0.2</v>
      </c>
      <c r="K1798" s="32">
        <v>0</v>
      </c>
      <c r="L1798" s="32">
        <v>0</v>
      </c>
      <c r="M1798" s="32">
        <v>0</v>
      </c>
      <c r="N1798" s="32">
        <v>0</v>
      </c>
      <c r="O1798" s="32">
        <v>0</v>
      </c>
      <c r="P1798" s="32">
        <v>0</v>
      </c>
      <c r="Q1798" s="32">
        <v>0</v>
      </c>
      <c r="R1798" s="32">
        <v>0</v>
      </c>
      <c r="S1798" s="32">
        <v>0</v>
      </c>
      <c r="AL1798" s="52" t="s">
        <v>343</v>
      </c>
      <c r="AM1798" t="s">
        <v>3665</v>
      </c>
      <c r="AN1798">
        <v>0</v>
      </c>
      <c r="AO1798">
        <v>5</v>
      </c>
      <c r="AQ1798">
        <v>1</v>
      </c>
      <c r="AS1798" s="52" t="s">
        <v>163</v>
      </c>
    </row>
    <row r="1799" spans="2:45">
      <c r="B1799" s="28" t="s">
        <v>3666</v>
      </c>
      <c r="C1799" s="21" t="s">
        <v>279</v>
      </c>
      <c r="D1799" s="22" t="s">
        <v>3667</v>
      </c>
      <c r="E1799" s="23">
        <v>0.25</v>
      </c>
      <c r="F1799" s="24">
        <v>0</v>
      </c>
      <c r="G1799" s="11">
        <v>0</v>
      </c>
      <c r="H1799" s="25" t="s">
        <v>163</v>
      </c>
      <c r="I1799" s="19">
        <v>0</v>
      </c>
      <c r="J1799" s="31">
        <v>0.2</v>
      </c>
      <c r="K1799" s="32">
        <v>0</v>
      </c>
      <c r="L1799" s="32">
        <v>0</v>
      </c>
      <c r="M1799" s="32">
        <v>0</v>
      </c>
      <c r="N1799" s="32">
        <v>0</v>
      </c>
      <c r="O1799" s="32">
        <v>0</v>
      </c>
      <c r="P1799" s="32">
        <v>0</v>
      </c>
      <c r="Q1799" s="32">
        <v>0</v>
      </c>
      <c r="R1799" s="32">
        <v>0</v>
      </c>
      <c r="S1799" s="32">
        <v>0</v>
      </c>
      <c r="AL1799" s="52" t="s">
        <v>343</v>
      </c>
      <c r="AM1799" t="s">
        <v>3668</v>
      </c>
      <c r="AN1799">
        <v>0</v>
      </c>
      <c r="AO1799">
        <v>5</v>
      </c>
      <c r="AQ1799">
        <v>1</v>
      </c>
      <c r="AS1799" s="52" t="s">
        <v>163</v>
      </c>
    </row>
    <row r="1800" spans="2:45">
      <c r="B1800" s="28" t="s">
        <v>3669</v>
      </c>
      <c r="C1800" s="21" t="s">
        <v>279</v>
      </c>
      <c r="D1800" s="22" t="s">
        <v>1796</v>
      </c>
      <c r="E1800" s="23">
        <v>0.25</v>
      </c>
      <c r="F1800" s="24">
        <v>0</v>
      </c>
      <c r="G1800" s="11">
        <v>0</v>
      </c>
      <c r="H1800" s="25" t="s">
        <v>163</v>
      </c>
      <c r="I1800" s="19">
        <v>0</v>
      </c>
      <c r="J1800" s="31">
        <v>0.2</v>
      </c>
      <c r="K1800" s="32">
        <v>0</v>
      </c>
      <c r="L1800" s="32">
        <v>0</v>
      </c>
      <c r="M1800" s="32">
        <v>0</v>
      </c>
      <c r="N1800" s="32">
        <v>0</v>
      </c>
      <c r="O1800" s="32">
        <v>0</v>
      </c>
      <c r="P1800" s="32">
        <v>0</v>
      </c>
      <c r="Q1800" s="32">
        <v>0</v>
      </c>
      <c r="R1800" s="32">
        <v>0</v>
      </c>
      <c r="S1800" s="32">
        <v>0</v>
      </c>
      <c r="AL1800" s="52" t="s">
        <v>343</v>
      </c>
      <c r="AM1800" t="s">
        <v>3670</v>
      </c>
      <c r="AN1800">
        <v>0</v>
      </c>
      <c r="AO1800">
        <v>5</v>
      </c>
      <c r="AQ1800">
        <v>1</v>
      </c>
      <c r="AS1800" s="52" t="s">
        <v>163</v>
      </c>
    </row>
    <row r="1801" spans="2:45">
      <c r="B1801" s="28" t="s">
        <v>3671</v>
      </c>
      <c r="C1801" s="21" t="s">
        <v>279</v>
      </c>
      <c r="D1801" s="22" t="s">
        <v>2893</v>
      </c>
      <c r="E1801" s="23">
        <v>0.25</v>
      </c>
      <c r="F1801" s="24">
        <v>0</v>
      </c>
      <c r="G1801" s="11">
        <v>0</v>
      </c>
      <c r="H1801" s="25" t="s">
        <v>163</v>
      </c>
      <c r="I1801" s="19">
        <v>0</v>
      </c>
      <c r="J1801" s="31">
        <v>0.2</v>
      </c>
      <c r="K1801" s="32">
        <v>0</v>
      </c>
      <c r="L1801" s="32">
        <v>0</v>
      </c>
      <c r="M1801" s="32">
        <v>0</v>
      </c>
      <c r="N1801" s="32">
        <v>0</v>
      </c>
      <c r="O1801" s="32">
        <v>0</v>
      </c>
      <c r="P1801" s="32">
        <v>0</v>
      </c>
      <c r="Q1801" s="32">
        <v>0</v>
      </c>
      <c r="R1801" s="32">
        <v>0</v>
      </c>
      <c r="S1801" s="32">
        <v>0</v>
      </c>
      <c r="AL1801" s="52" t="s">
        <v>343</v>
      </c>
      <c r="AM1801" t="s">
        <v>396</v>
      </c>
      <c r="AN1801">
        <v>0</v>
      </c>
      <c r="AO1801">
        <v>5</v>
      </c>
      <c r="AQ1801">
        <v>1</v>
      </c>
      <c r="AS1801" s="52" t="s">
        <v>163</v>
      </c>
    </row>
    <row r="1802" spans="2:45">
      <c r="B1802" s="28" t="s">
        <v>3672</v>
      </c>
      <c r="C1802" s="21" t="s">
        <v>279</v>
      </c>
      <c r="D1802" s="22" t="s">
        <v>3673</v>
      </c>
      <c r="E1802" s="23">
        <v>0.25</v>
      </c>
      <c r="F1802" s="24">
        <v>0</v>
      </c>
      <c r="G1802" s="11">
        <v>0</v>
      </c>
      <c r="H1802" s="25" t="s">
        <v>163</v>
      </c>
      <c r="I1802" s="19">
        <v>0</v>
      </c>
      <c r="J1802" s="31">
        <v>0.2</v>
      </c>
      <c r="K1802" s="32">
        <v>0</v>
      </c>
      <c r="L1802" s="32">
        <v>0</v>
      </c>
      <c r="M1802" s="32">
        <v>0</v>
      </c>
      <c r="N1802" s="32">
        <v>0</v>
      </c>
      <c r="O1802" s="32">
        <v>0</v>
      </c>
      <c r="P1802" s="32">
        <v>0</v>
      </c>
      <c r="Q1802" s="32">
        <v>0</v>
      </c>
      <c r="R1802" s="32">
        <v>0</v>
      </c>
      <c r="S1802" s="32">
        <v>0</v>
      </c>
      <c r="AL1802" s="52" t="s">
        <v>343</v>
      </c>
      <c r="AM1802" t="s">
        <v>3674</v>
      </c>
      <c r="AN1802">
        <v>0</v>
      </c>
      <c r="AO1802">
        <v>5</v>
      </c>
      <c r="AQ1802">
        <v>1</v>
      </c>
      <c r="AS1802" s="52" t="s">
        <v>163</v>
      </c>
    </row>
    <row r="1803" spans="2:45">
      <c r="B1803" s="28" t="s">
        <v>3675</v>
      </c>
      <c r="C1803" s="21" t="s">
        <v>279</v>
      </c>
      <c r="D1803" s="22" t="s">
        <v>3676</v>
      </c>
      <c r="E1803" s="23">
        <v>0.25</v>
      </c>
      <c r="F1803" s="24">
        <v>0</v>
      </c>
      <c r="G1803" s="11">
        <v>0</v>
      </c>
      <c r="H1803" s="25" t="s">
        <v>163</v>
      </c>
      <c r="I1803" s="19">
        <v>0</v>
      </c>
      <c r="J1803" s="31">
        <v>0.2</v>
      </c>
      <c r="K1803" s="32">
        <v>0</v>
      </c>
      <c r="L1803" s="32">
        <v>0</v>
      </c>
      <c r="M1803" s="32">
        <v>0</v>
      </c>
      <c r="N1803" s="32">
        <v>0</v>
      </c>
      <c r="O1803" s="32">
        <v>0</v>
      </c>
      <c r="P1803" s="32">
        <v>0</v>
      </c>
      <c r="Q1803" s="32">
        <v>0</v>
      </c>
      <c r="R1803" s="32">
        <v>0</v>
      </c>
      <c r="S1803" s="32">
        <v>0</v>
      </c>
      <c r="AL1803" s="52" t="s">
        <v>343</v>
      </c>
      <c r="AM1803" t="s">
        <v>3677</v>
      </c>
      <c r="AN1803">
        <v>0</v>
      </c>
      <c r="AO1803">
        <v>5</v>
      </c>
      <c r="AQ1803">
        <v>1</v>
      </c>
      <c r="AS1803" s="52" t="s">
        <v>163</v>
      </c>
    </row>
    <row r="1804" spans="2:45">
      <c r="B1804" s="28" t="s">
        <v>3678</v>
      </c>
      <c r="C1804" s="21" t="s">
        <v>279</v>
      </c>
      <c r="D1804" s="22" t="s">
        <v>3679</v>
      </c>
      <c r="E1804" s="23">
        <v>0.25</v>
      </c>
      <c r="F1804" s="24">
        <v>0</v>
      </c>
      <c r="G1804" s="11">
        <v>0</v>
      </c>
      <c r="H1804" s="25" t="s">
        <v>163</v>
      </c>
      <c r="I1804" s="19">
        <v>0</v>
      </c>
      <c r="J1804" s="31">
        <v>0.2</v>
      </c>
      <c r="K1804" s="32">
        <v>0</v>
      </c>
      <c r="L1804" s="32">
        <v>0</v>
      </c>
      <c r="M1804" s="32">
        <v>0</v>
      </c>
      <c r="N1804" s="32">
        <v>0</v>
      </c>
      <c r="O1804" s="32">
        <v>0</v>
      </c>
      <c r="P1804" s="32">
        <v>0</v>
      </c>
      <c r="Q1804" s="32">
        <v>0</v>
      </c>
      <c r="R1804" s="32">
        <v>0</v>
      </c>
      <c r="S1804" s="32">
        <v>0</v>
      </c>
      <c r="AL1804" s="52" t="s">
        <v>343</v>
      </c>
      <c r="AM1804" t="s">
        <v>3680</v>
      </c>
      <c r="AN1804">
        <v>0</v>
      </c>
      <c r="AO1804">
        <v>5</v>
      </c>
      <c r="AQ1804">
        <v>1</v>
      </c>
      <c r="AS1804" s="52" t="s">
        <v>163</v>
      </c>
    </row>
    <row r="1805" spans="2:45">
      <c r="B1805" s="28" t="s">
        <v>3681</v>
      </c>
      <c r="C1805" s="21" t="s">
        <v>279</v>
      </c>
      <c r="D1805" s="22" t="s">
        <v>3682</v>
      </c>
      <c r="E1805" s="23">
        <v>0.25</v>
      </c>
      <c r="F1805" s="24">
        <v>0</v>
      </c>
      <c r="G1805" s="11">
        <v>0</v>
      </c>
      <c r="H1805" s="25" t="s">
        <v>163</v>
      </c>
      <c r="I1805" s="19">
        <v>0</v>
      </c>
      <c r="J1805" s="31">
        <v>0.2</v>
      </c>
      <c r="K1805" s="32">
        <v>0</v>
      </c>
      <c r="L1805" s="32">
        <v>0</v>
      </c>
      <c r="M1805" s="32">
        <v>0</v>
      </c>
      <c r="N1805" s="32">
        <v>0</v>
      </c>
      <c r="O1805" s="32">
        <v>0</v>
      </c>
      <c r="P1805" s="32">
        <v>0</v>
      </c>
      <c r="Q1805" s="32">
        <v>0</v>
      </c>
      <c r="R1805" s="32">
        <v>0</v>
      </c>
      <c r="S1805" s="32">
        <v>0</v>
      </c>
      <c r="AL1805" s="52" t="s">
        <v>343</v>
      </c>
      <c r="AM1805" t="s">
        <v>3683</v>
      </c>
      <c r="AN1805">
        <v>0</v>
      </c>
      <c r="AO1805">
        <v>5</v>
      </c>
      <c r="AQ1805">
        <v>1</v>
      </c>
      <c r="AS1805" s="52" t="s">
        <v>163</v>
      </c>
    </row>
    <row r="1806" spans="2:45">
      <c r="B1806" s="28" t="s">
        <v>3684</v>
      </c>
      <c r="C1806" s="21" t="s">
        <v>279</v>
      </c>
      <c r="D1806" s="22" t="s">
        <v>3529</v>
      </c>
      <c r="E1806" s="23">
        <v>0.25</v>
      </c>
      <c r="F1806" s="24">
        <v>0</v>
      </c>
      <c r="G1806" s="11">
        <v>0</v>
      </c>
      <c r="H1806" s="25" t="s">
        <v>163</v>
      </c>
      <c r="I1806" s="19">
        <v>0</v>
      </c>
      <c r="J1806" s="31">
        <v>0.2</v>
      </c>
      <c r="K1806" s="32">
        <v>0</v>
      </c>
      <c r="L1806" s="32">
        <v>0</v>
      </c>
      <c r="M1806" s="32">
        <v>0</v>
      </c>
      <c r="N1806" s="32">
        <v>0</v>
      </c>
      <c r="O1806" s="32">
        <v>0</v>
      </c>
      <c r="P1806" s="32">
        <v>0</v>
      </c>
      <c r="Q1806" s="32">
        <v>0</v>
      </c>
      <c r="R1806" s="32">
        <v>0</v>
      </c>
      <c r="S1806" s="32">
        <v>0</v>
      </c>
      <c r="AL1806" s="52" t="s">
        <v>343</v>
      </c>
      <c r="AM1806" t="s">
        <v>3685</v>
      </c>
      <c r="AN1806">
        <v>0</v>
      </c>
      <c r="AO1806">
        <v>5</v>
      </c>
      <c r="AQ1806">
        <v>1</v>
      </c>
      <c r="AS1806" s="52" t="s">
        <v>163</v>
      </c>
    </row>
    <row r="1807" spans="2:45">
      <c r="B1807" s="28" t="s">
        <v>3686</v>
      </c>
      <c r="C1807" s="21" t="s">
        <v>279</v>
      </c>
      <c r="D1807" s="22" t="s">
        <v>1993</v>
      </c>
      <c r="E1807" s="23">
        <v>0.25</v>
      </c>
      <c r="F1807" s="24">
        <v>0</v>
      </c>
      <c r="G1807" s="11">
        <v>0</v>
      </c>
      <c r="H1807" s="25" t="s">
        <v>163</v>
      </c>
      <c r="I1807" s="19">
        <v>0</v>
      </c>
      <c r="J1807" s="31">
        <v>0.2</v>
      </c>
      <c r="K1807" s="32">
        <v>0</v>
      </c>
      <c r="L1807" s="32">
        <v>0</v>
      </c>
      <c r="M1807" s="32">
        <v>0</v>
      </c>
      <c r="N1807" s="32">
        <v>0</v>
      </c>
      <c r="O1807" s="32">
        <v>0</v>
      </c>
      <c r="P1807" s="32">
        <v>0</v>
      </c>
      <c r="Q1807" s="32">
        <v>0</v>
      </c>
      <c r="R1807" s="32">
        <v>0</v>
      </c>
      <c r="S1807" s="32">
        <v>0</v>
      </c>
      <c r="AL1807" s="52" t="s">
        <v>343</v>
      </c>
      <c r="AM1807" t="s">
        <v>3687</v>
      </c>
      <c r="AN1807">
        <v>0</v>
      </c>
      <c r="AO1807">
        <v>5</v>
      </c>
      <c r="AQ1807">
        <v>1</v>
      </c>
      <c r="AS1807" s="52" t="s">
        <v>163</v>
      </c>
    </row>
    <row r="1808" spans="2:45">
      <c r="B1808" s="28" t="s">
        <v>3688</v>
      </c>
      <c r="C1808" s="21" t="s">
        <v>279</v>
      </c>
      <c r="D1808" s="22" t="s">
        <v>3689</v>
      </c>
      <c r="E1808" s="23">
        <v>0.25</v>
      </c>
      <c r="F1808" s="24">
        <v>0</v>
      </c>
      <c r="G1808" s="11">
        <v>0</v>
      </c>
      <c r="H1808" s="25" t="s">
        <v>163</v>
      </c>
      <c r="I1808" s="19">
        <v>0</v>
      </c>
      <c r="J1808" s="31">
        <v>0.2</v>
      </c>
      <c r="K1808" s="32">
        <v>0</v>
      </c>
      <c r="L1808" s="32">
        <v>0</v>
      </c>
      <c r="M1808" s="32">
        <v>0</v>
      </c>
      <c r="N1808" s="32">
        <v>0</v>
      </c>
      <c r="O1808" s="32">
        <v>0</v>
      </c>
      <c r="P1808" s="32">
        <v>0</v>
      </c>
      <c r="Q1808" s="32">
        <v>0</v>
      </c>
      <c r="R1808" s="32">
        <v>0</v>
      </c>
      <c r="S1808" s="32">
        <v>0</v>
      </c>
      <c r="AL1808" s="52" t="s">
        <v>343</v>
      </c>
      <c r="AM1808" t="s">
        <v>3690</v>
      </c>
      <c r="AN1808">
        <v>0</v>
      </c>
      <c r="AO1808">
        <v>5</v>
      </c>
      <c r="AQ1808">
        <v>1</v>
      </c>
      <c r="AS1808" s="52" t="s">
        <v>163</v>
      </c>
    </row>
    <row r="1809" spans="2:45">
      <c r="B1809" s="28" t="s">
        <v>3691</v>
      </c>
      <c r="C1809" s="21" t="s">
        <v>283</v>
      </c>
      <c r="D1809" s="22" t="s">
        <v>449</v>
      </c>
      <c r="E1809" s="23">
        <v>0.25</v>
      </c>
      <c r="F1809" s="24">
        <v>0</v>
      </c>
      <c r="G1809" s="11">
        <v>0</v>
      </c>
      <c r="H1809" s="25" t="s">
        <v>163</v>
      </c>
      <c r="I1809" s="19">
        <v>0</v>
      </c>
      <c r="J1809" s="31">
        <v>0.2</v>
      </c>
      <c r="K1809" s="32">
        <v>0</v>
      </c>
      <c r="L1809" s="32">
        <v>0</v>
      </c>
      <c r="M1809" s="32">
        <v>0</v>
      </c>
      <c r="N1809" s="32">
        <v>0</v>
      </c>
      <c r="O1809" s="32">
        <v>0</v>
      </c>
      <c r="P1809" s="32">
        <v>0</v>
      </c>
      <c r="Q1809" s="32">
        <v>0</v>
      </c>
      <c r="R1809" s="32">
        <v>0</v>
      </c>
      <c r="S1809" s="32">
        <v>0</v>
      </c>
      <c r="AL1809" s="52" t="s">
        <v>343</v>
      </c>
      <c r="AM1809" t="s">
        <v>332</v>
      </c>
      <c r="AN1809">
        <v>0</v>
      </c>
      <c r="AO1809">
        <v>5</v>
      </c>
      <c r="AQ1809">
        <v>1</v>
      </c>
      <c r="AS1809" s="52" t="s">
        <v>163</v>
      </c>
    </row>
    <row r="1810" spans="2:45">
      <c r="B1810" s="28" t="s">
        <v>3692</v>
      </c>
      <c r="C1810" s="21" t="s">
        <v>283</v>
      </c>
      <c r="D1810" s="22" t="s">
        <v>3693</v>
      </c>
      <c r="E1810" s="23">
        <v>0.25</v>
      </c>
      <c r="F1810" s="24">
        <v>0</v>
      </c>
      <c r="G1810" s="11">
        <v>0</v>
      </c>
      <c r="H1810" s="25" t="s">
        <v>163</v>
      </c>
      <c r="I1810" s="19">
        <v>0</v>
      </c>
      <c r="J1810" s="31">
        <v>0.2</v>
      </c>
      <c r="K1810" s="32">
        <v>0</v>
      </c>
      <c r="L1810" s="32">
        <v>0</v>
      </c>
      <c r="M1810" s="32">
        <v>0</v>
      </c>
      <c r="N1810" s="32">
        <v>0</v>
      </c>
      <c r="O1810" s="32">
        <v>0</v>
      </c>
      <c r="P1810" s="32">
        <v>0</v>
      </c>
      <c r="Q1810" s="32">
        <v>0</v>
      </c>
      <c r="R1810" s="32">
        <v>0</v>
      </c>
      <c r="S1810" s="32">
        <v>0</v>
      </c>
      <c r="AL1810" s="52" t="s">
        <v>343</v>
      </c>
      <c r="AM1810" t="s">
        <v>2846</v>
      </c>
      <c r="AN1810">
        <v>0</v>
      </c>
      <c r="AO1810">
        <v>5</v>
      </c>
      <c r="AQ1810">
        <v>1</v>
      </c>
      <c r="AS1810" s="52" t="s">
        <v>163</v>
      </c>
    </row>
    <row r="1811" spans="2:45">
      <c r="B1811" s="28" t="s">
        <v>3694</v>
      </c>
      <c r="C1811" s="21" t="s">
        <v>283</v>
      </c>
      <c r="D1811" s="22" t="s">
        <v>3695</v>
      </c>
      <c r="E1811" s="23">
        <v>0.25</v>
      </c>
      <c r="F1811" s="24">
        <v>0</v>
      </c>
      <c r="G1811" s="11">
        <v>0</v>
      </c>
      <c r="H1811" s="25" t="s">
        <v>163</v>
      </c>
      <c r="I1811" s="19">
        <v>0</v>
      </c>
      <c r="J1811" s="31">
        <v>0.2</v>
      </c>
      <c r="K1811" s="32">
        <v>0</v>
      </c>
      <c r="L1811" s="32">
        <v>0</v>
      </c>
      <c r="M1811" s="32">
        <v>0</v>
      </c>
      <c r="N1811" s="32">
        <v>0</v>
      </c>
      <c r="O1811" s="32">
        <v>0</v>
      </c>
      <c r="P1811" s="32">
        <v>0</v>
      </c>
      <c r="Q1811" s="32">
        <v>0</v>
      </c>
      <c r="R1811" s="32">
        <v>0</v>
      </c>
      <c r="S1811" s="32">
        <v>0</v>
      </c>
      <c r="AL1811" s="52" t="s">
        <v>343</v>
      </c>
      <c r="AM1811" t="s">
        <v>3696</v>
      </c>
      <c r="AN1811">
        <v>0</v>
      </c>
      <c r="AO1811">
        <v>5</v>
      </c>
      <c r="AQ1811">
        <v>1</v>
      </c>
      <c r="AS1811" s="52" t="s">
        <v>163</v>
      </c>
    </row>
    <row r="1812" spans="2:45">
      <c r="B1812" s="28" t="s">
        <v>3697</v>
      </c>
      <c r="C1812" s="21" t="s">
        <v>283</v>
      </c>
      <c r="D1812" s="22" t="s">
        <v>3698</v>
      </c>
      <c r="E1812" s="23">
        <v>0.25</v>
      </c>
      <c r="F1812" s="24">
        <v>0</v>
      </c>
      <c r="G1812" s="11">
        <v>0</v>
      </c>
      <c r="H1812" s="25" t="s">
        <v>163</v>
      </c>
      <c r="I1812" s="19">
        <v>0</v>
      </c>
      <c r="J1812" s="31">
        <v>0.2</v>
      </c>
      <c r="K1812" s="32">
        <v>0</v>
      </c>
      <c r="L1812" s="32">
        <v>0</v>
      </c>
      <c r="M1812" s="32">
        <v>0</v>
      </c>
      <c r="N1812" s="32">
        <v>0</v>
      </c>
      <c r="O1812" s="32">
        <v>0</v>
      </c>
      <c r="P1812" s="32">
        <v>0</v>
      </c>
      <c r="Q1812" s="32">
        <v>0</v>
      </c>
      <c r="R1812" s="32">
        <v>0</v>
      </c>
      <c r="S1812" s="32">
        <v>0</v>
      </c>
      <c r="AL1812" s="52" t="s">
        <v>343</v>
      </c>
      <c r="AM1812" t="s">
        <v>1429</v>
      </c>
      <c r="AN1812">
        <v>0</v>
      </c>
      <c r="AO1812">
        <v>5</v>
      </c>
      <c r="AQ1812">
        <v>1</v>
      </c>
      <c r="AS1812" s="52" t="s">
        <v>163</v>
      </c>
    </row>
    <row r="1813" spans="2:45">
      <c r="B1813" s="28" t="s">
        <v>3699</v>
      </c>
      <c r="C1813" s="21" t="s">
        <v>283</v>
      </c>
      <c r="D1813" s="22" t="s">
        <v>1542</v>
      </c>
      <c r="E1813" s="23">
        <v>0.25</v>
      </c>
      <c r="F1813" s="24">
        <v>0</v>
      </c>
      <c r="G1813" s="11">
        <v>0</v>
      </c>
      <c r="H1813" s="25" t="s">
        <v>163</v>
      </c>
      <c r="I1813" s="19">
        <v>0</v>
      </c>
      <c r="J1813" s="31">
        <v>0.2</v>
      </c>
      <c r="K1813" s="32">
        <v>0</v>
      </c>
      <c r="L1813" s="32">
        <v>0</v>
      </c>
      <c r="M1813" s="32">
        <v>0</v>
      </c>
      <c r="N1813" s="32">
        <v>0</v>
      </c>
      <c r="O1813" s="32">
        <v>0</v>
      </c>
      <c r="P1813" s="32">
        <v>0</v>
      </c>
      <c r="Q1813" s="32">
        <v>0</v>
      </c>
      <c r="R1813" s="32">
        <v>0</v>
      </c>
      <c r="S1813" s="32">
        <v>0</v>
      </c>
      <c r="AL1813" s="52" t="s">
        <v>343</v>
      </c>
      <c r="AM1813" t="s">
        <v>3700</v>
      </c>
      <c r="AN1813">
        <v>0</v>
      </c>
      <c r="AO1813">
        <v>5</v>
      </c>
      <c r="AQ1813">
        <v>1</v>
      </c>
      <c r="AS1813" s="52" t="s">
        <v>163</v>
      </c>
    </row>
    <row r="1814" spans="2:45">
      <c r="B1814" s="28" t="s">
        <v>3701</v>
      </c>
      <c r="C1814" s="21" t="s">
        <v>283</v>
      </c>
      <c r="D1814" s="22" t="s">
        <v>93</v>
      </c>
      <c r="E1814" s="23">
        <v>0.25</v>
      </c>
      <c r="F1814" s="24">
        <v>0</v>
      </c>
      <c r="G1814" s="11">
        <v>0</v>
      </c>
      <c r="H1814" s="25" t="s">
        <v>163</v>
      </c>
      <c r="I1814" s="19">
        <v>0</v>
      </c>
      <c r="J1814" s="31">
        <v>0.2</v>
      </c>
      <c r="K1814" s="32">
        <v>0</v>
      </c>
      <c r="L1814" s="32">
        <v>0</v>
      </c>
      <c r="M1814" s="32">
        <v>0</v>
      </c>
      <c r="N1814" s="32">
        <v>0</v>
      </c>
      <c r="O1814" s="32">
        <v>0</v>
      </c>
      <c r="P1814" s="32">
        <v>0</v>
      </c>
      <c r="Q1814" s="32">
        <v>0</v>
      </c>
      <c r="R1814" s="32">
        <v>0</v>
      </c>
      <c r="S1814" s="32">
        <v>0</v>
      </c>
      <c r="AL1814" s="52" t="s">
        <v>343</v>
      </c>
      <c r="AM1814" t="s">
        <v>3702</v>
      </c>
      <c r="AN1814">
        <v>0</v>
      </c>
      <c r="AO1814">
        <v>5</v>
      </c>
      <c r="AQ1814">
        <v>1</v>
      </c>
      <c r="AS1814" s="52" t="s">
        <v>163</v>
      </c>
    </row>
    <row r="1815" spans="2:45">
      <c r="B1815" s="28" t="s">
        <v>3703</v>
      </c>
      <c r="C1815" s="21" t="s">
        <v>283</v>
      </c>
      <c r="D1815" s="22" t="s">
        <v>3704</v>
      </c>
      <c r="E1815" s="23">
        <v>0.25</v>
      </c>
      <c r="F1815" s="24">
        <v>0</v>
      </c>
      <c r="G1815" s="11">
        <v>0</v>
      </c>
      <c r="H1815" s="25" t="s">
        <v>163</v>
      </c>
      <c r="I1815" s="19">
        <v>0</v>
      </c>
      <c r="J1815" s="31">
        <v>0.2</v>
      </c>
      <c r="K1815" s="32">
        <v>0</v>
      </c>
      <c r="L1815" s="32">
        <v>0</v>
      </c>
      <c r="M1815" s="32">
        <v>0</v>
      </c>
      <c r="N1815" s="32">
        <v>0</v>
      </c>
      <c r="O1815" s="32">
        <v>0</v>
      </c>
      <c r="P1815" s="32">
        <v>0</v>
      </c>
      <c r="Q1815" s="32">
        <v>0</v>
      </c>
      <c r="R1815" s="32">
        <v>0</v>
      </c>
      <c r="S1815" s="32">
        <v>0</v>
      </c>
      <c r="AL1815" s="52" t="s">
        <v>343</v>
      </c>
      <c r="AM1815" t="s">
        <v>352</v>
      </c>
      <c r="AN1815">
        <v>0</v>
      </c>
      <c r="AO1815">
        <v>5</v>
      </c>
      <c r="AQ1815">
        <v>1</v>
      </c>
      <c r="AS1815" s="52" t="s">
        <v>163</v>
      </c>
    </row>
    <row r="1816" spans="2:45">
      <c r="B1816" s="28" t="s">
        <v>3705</v>
      </c>
      <c r="C1816" s="21" t="s">
        <v>283</v>
      </c>
      <c r="D1816" s="22" t="s">
        <v>1566</v>
      </c>
      <c r="E1816" s="23">
        <v>0.25</v>
      </c>
      <c r="F1816" s="24">
        <v>0</v>
      </c>
      <c r="G1816" s="11">
        <v>0</v>
      </c>
      <c r="H1816" s="25" t="s">
        <v>163</v>
      </c>
      <c r="I1816" s="19">
        <v>0</v>
      </c>
      <c r="J1816" s="31">
        <v>0.2</v>
      </c>
      <c r="K1816" s="32">
        <v>0</v>
      </c>
      <c r="L1816" s="32">
        <v>0</v>
      </c>
      <c r="M1816" s="32">
        <v>0</v>
      </c>
      <c r="N1816" s="32">
        <v>0</v>
      </c>
      <c r="O1816" s="32">
        <v>0</v>
      </c>
      <c r="P1816" s="32">
        <v>0</v>
      </c>
      <c r="Q1816" s="32">
        <v>0</v>
      </c>
      <c r="R1816" s="32">
        <v>0</v>
      </c>
      <c r="S1816" s="32">
        <v>0</v>
      </c>
      <c r="AL1816" s="52" t="s">
        <v>343</v>
      </c>
      <c r="AM1816" t="s">
        <v>3706</v>
      </c>
      <c r="AN1816">
        <v>0</v>
      </c>
      <c r="AO1816">
        <v>5</v>
      </c>
      <c r="AQ1816">
        <v>1</v>
      </c>
      <c r="AS1816" s="52" t="s">
        <v>163</v>
      </c>
    </row>
    <row r="1817" spans="2:45">
      <c r="B1817" s="28" t="s">
        <v>3707</v>
      </c>
      <c r="C1817" s="21" t="s">
        <v>283</v>
      </c>
      <c r="D1817" s="22" t="s">
        <v>1326</v>
      </c>
      <c r="E1817" s="23">
        <v>0.25</v>
      </c>
      <c r="F1817" s="24">
        <v>0</v>
      </c>
      <c r="G1817" s="11">
        <v>0</v>
      </c>
      <c r="H1817" s="25" t="s">
        <v>163</v>
      </c>
      <c r="I1817" s="19">
        <v>0</v>
      </c>
      <c r="J1817" s="31">
        <v>0.2</v>
      </c>
      <c r="K1817" s="32">
        <v>0</v>
      </c>
      <c r="L1817" s="32">
        <v>0</v>
      </c>
      <c r="M1817" s="32">
        <v>0</v>
      </c>
      <c r="N1817" s="32">
        <v>0</v>
      </c>
      <c r="O1817" s="32">
        <v>0</v>
      </c>
      <c r="P1817" s="32">
        <v>0</v>
      </c>
      <c r="Q1817" s="32">
        <v>0</v>
      </c>
      <c r="R1817" s="32">
        <v>0</v>
      </c>
      <c r="S1817" s="32">
        <v>0</v>
      </c>
      <c r="AL1817" s="52" t="s">
        <v>343</v>
      </c>
      <c r="AM1817" t="s">
        <v>3708</v>
      </c>
      <c r="AN1817">
        <v>0</v>
      </c>
      <c r="AO1817">
        <v>5</v>
      </c>
      <c r="AQ1817">
        <v>1</v>
      </c>
      <c r="AS1817" s="52" t="s">
        <v>163</v>
      </c>
    </row>
    <row r="1818" spans="2:45">
      <c r="B1818" s="28" t="s">
        <v>3709</v>
      </c>
      <c r="C1818" s="21" t="s">
        <v>283</v>
      </c>
      <c r="D1818" s="22" t="s">
        <v>3710</v>
      </c>
      <c r="E1818" s="23">
        <v>0.25</v>
      </c>
      <c r="F1818" s="24">
        <v>0</v>
      </c>
      <c r="G1818" s="11">
        <v>0</v>
      </c>
      <c r="H1818" s="25" t="s">
        <v>163</v>
      </c>
      <c r="I1818" s="19">
        <v>0</v>
      </c>
      <c r="J1818" s="31">
        <v>0.2</v>
      </c>
      <c r="K1818" s="32">
        <v>0</v>
      </c>
      <c r="L1818" s="32">
        <v>0</v>
      </c>
      <c r="M1818" s="32">
        <v>0</v>
      </c>
      <c r="N1818" s="32">
        <v>0</v>
      </c>
      <c r="O1818" s="32">
        <v>0</v>
      </c>
      <c r="P1818" s="32">
        <v>0</v>
      </c>
      <c r="Q1818" s="32">
        <v>0</v>
      </c>
      <c r="R1818" s="32">
        <v>0</v>
      </c>
      <c r="S1818" s="32">
        <v>0</v>
      </c>
      <c r="AL1818" s="52" t="s">
        <v>343</v>
      </c>
      <c r="AM1818" t="s">
        <v>3711</v>
      </c>
      <c r="AN1818">
        <v>0</v>
      </c>
      <c r="AO1818">
        <v>5</v>
      </c>
      <c r="AQ1818">
        <v>1</v>
      </c>
      <c r="AS1818" s="52" t="s">
        <v>163</v>
      </c>
    </row>
    <row r="1819" spans="2:45">
      <c r="B1819" s="28" t="s">
        <v>3712</v>
      </c>
      <c r="C1819" s="21" t="s">
        <v>283</v>
      </c>
      <c r="D1819" s="22" t="s">
        <v>3713</v>
      </c>
      <c r="E1819" s="23">
        <v>0.25</v>
      </c>
      <c r="F1819" s="24">
        <v>0</v>
      </c>
      <c r="G1819" s="11">
        <v>0</v>
      </c>
      <c r="H1819" s="25" t="s">
        <v>163</v>
      </c>
      <c r="I1819" s="19">
        <v>0</v>
      </c>
      <c r="J1819" s="31">
        <v>0.2</v>
      </c>
      <c r="K1819" s="32">
        <v>0</v>
      </c>
      <c r="L1819" s="32">
        <v>0</v>
      </c>
      <c r="M1819" s="32">
        <v>0</v>
      </c>
      <c r="N1819" s="32">
        <v>0</v>
      </c>
      <c r="O1819" s="32">
        <v>0</v>
      </c>
      <c r="P1819" s="32">
        <v>0</v>
      </c>
      <c r="Q1819" s="32">
        <v>0</v>
      </c>
      <c r="R1819" s="32">
        <v>0</v>
      </c>
      <c r="S1819" s="32">
        <v>0</v>
      </c>
      <c r="AL1819" s="52" t="s">
        <v>343</v>
      </c>
      <c r="AM1819" t="s">
        <v>3714</v>
      </c>
      <c r="AN1819">
        <v>0</v>
      </c>
      <c r="AO1819">
        <v>5</v>
      </c>
      <c r="AQ1819">
        <v>1</v>
      </c>
      <c r="AS1819" s="52" t="s">
        <v>163</v>
      </c>
    </row>
    <row r="1820" spans="2:45">
      <c r="B1820" s="28" t="s">
        <v>3715</v>
      </c>
      <c r="C1820" s="21" t="s">
        <v>283</v>
      </c>
      <c r="D1820" s="22" t="s">
        <v>302</v>
      </c>
      <c r="E1820" s="23">
        <v>0.25</v>
      </c>
      <c r="F1820" s="24">
        <v>0</v>
      </c>
      <c r="G1820" s="11">
        <v>0</v>
      </c>
      <c r="H1820" s="25" t="s">
        <v>163</v>
      </c>
      <c r="I1820" s="19">
        <v>0</v>
      </c>
      <c r="J1820" s="31">
        <v>0.2</v>
      </c>
      <c r="K1820" s="32">
        <v>0</v>
      </c>
      <c r="L1820" s="32">
        <v>0</v>
      </c>
      <c r="M1820" s="32">
        <v>0</v>
      </c>
      <c r="N1820" s="32">
        <v>0</v>
      </c>
      <c r="O1820" s="32">
        <v>0</v>
      </c>
      <c r="P1820" s="32">
        <v>0</v>
      </c>
      <c r="Q1820" s="32">
        <v>0</v>
      </c>
      <c r="R1820" s="32">
        <v>0</v>
      </c>
      <c r="S1820" s="32">
        <v>0</v>
      </c>
      <c r="AL1820" s="52" t="s">
        <v>343</v>
      </c>
      <c r="AM1820" t="s">
        <v>2229</v>
      </c>
      <c r="AN1820">
        <v>0</v>
      </c>
      <c r="AO1820">
        <v>5</v>
      </c>
      <c r="AQ1820">
        <v>1</v>
      </c>
      <c r="AS1820" s="52" t="s">
        <v>163</v>
      </c>
    </row>
    <row r="1821" spans="2:45">
      <c r="B1821" s="28" t="s">
        <v>3716</v>
      </c>
      <c r="C1821" s="21" t="s">
        <v>283</v>
      </c>
      <c r="D1821" s="22" t="s">
        <v>1339</v>
      </c>
      <c r="E1821" s="23">
        <v>0.25</v>
      </c>
      <c r="F1821" s="24">
        <v>0</v>
      </c>
      <c r="G1821" s="11">
        <v>0</v>
      </c>
      <c r="H1821" s="25" t="s">
        <v>163</v>
      </c>
      <c r="I1821" s="19">
        <v>0</v>
      </c>
      <c r="J1821" s="31">
        <v>0.2</v>
      </c>
      <c r="K1821" s="32">
        <v>0</v>
      </c>
      <c r="L1821" s="32">
        <v>0</v>
      </c>
      <c r="M1821" s="32">
        <v>0</v>
      </c>
      <c r="N1821" s="32">
        <v>0</v>
      </c>
      <c r="O1821" s="32">
        <v>0</v>
      </c>
      <c r="P1821" s="32">
        <v>0</v>
      </c>
      <c r="Q1821" s="32">
        <v>0</v>
      </c>
      <c r="R1821" s="32">
        <v>0</v>
      </c>
      <c r="S1821" s="32">
        <v>0</v>
      </c>
      <c r="AL1821" s="52" t="s">
        <v>343</v>
      </c>
      <c r="AM1821" t="s">
        <v>586</v>
      </c>
      <c r="AN1821">
        <v>0</v>
      </c>
      <c r="AO1821">
        <v>5</v>
      </c>
      <c r="AQ1821">
        <v>1</v>
      </c>
      <c r="AS1821" s="52" t="s">
        <v>163</v>
      </c>
    </row>
    <row r="1822" spans="2:45">
      <c r="B1822" s="28" t="s">
        <v>3717</v>
      </c>
      <c r="C1822" s="21" t="s">
        <v>283</v>
      </c>
      <c r="D1822" s="22" t="s">
        <v>1341</v>
      </c>
      <c r="E1822" s="23">
        <v>0.25</v>
      </c>
      <c r="F1822" s="24">
        <v>0</v>
      </c>
      <c r="G1822" s="11">
        <v>0</v>
      </c>
      <c r="H1822" s="25" t="s">
        <v>163</v>
      </c>
      <c r="I1822" s="19">
        <v>0</v>
      </c>
      <c r="J1822" s="31">
        <v>0.2</v>
      </c>
      <c r="K1822" s="32">
        <v>0</v>
      </c>
      <c r="L1822" s="32">
        <v>0</v>
      </c>
      <c r="M1822" s="32">
        <v>0</v>
      </c>
      <c r="N1822" s="32">
        <v>0</v>
      </c>
      <c r="O1822" s="32">
        <v>0</v>
      </c>
      <c r="P1822" s="32">
        <v>0</v>
      </c>
      <c r="Q1822" s="32">
        <v>0</v>
      </c>
      <c r="R1822" s="32">
        <v>0</v>
      </c>
      <c r="S1822" s="32">
        <v>0</v>
      </c>
      <c r="AL1822" s="52" t="s">
        <v>343</v>
      </c>
      <c r="AM1822" t="s">
        <v>369</v>
      </c>
      <c r="AN1822">
        <v>0</v>
      </c>
      <c r="AO1822">
        <v>5</v>
      </c>
      <c r="AQ1822">
        <v>1</v>
      </c>
      <c r="AS1822" s="52" t="s">
        <v>163</v>
      </c>
    </row>
    <row r="1823" spans="2:45">
      <c r="B1823" s="28" t="s">
        <v>3718</v>
      </c>
      <c r="C1823" s="21" t="s">
        <v>283</v>
      </c>
      <c r="D1823" s="22" t="s">
        <v>1331</v>
      </c>
      <c r="E1823" s="23">
        <v>0.25</v>
      </c>
      <c r="F1823" s="24">
        <v>0</v>
      </c>
      <c r="G1823" s="11">
        <v>0</v>
      </c>
      <c r="H1823" s="25" t="s">
        <v>163</v>
      </c>
      <c r="I1823" s="19">
        <v>0</v>
      </c>
      <c r="J1823" s="31">
        <v>0.2</v>
      </c>
      <c r="K1823" s="32">
        <v>0</v>
      </c>
      <c r="L1823" s="32">
        <v>0</v>
      </c>
      <c r="M1823" s="32">
        <v>0</v>
      </c>
      <c r="N1823" s="32">
        <v>0</v>
      </c>
      <c r="O1823" s="32">
        <v>0</v>
      </c>
      <c r="P1823" s="32">
        <v>0</v>
      </c>
      <c r="Q1823" s="32">
        <v>0</v>
      </c>
      <c r="R1823" s="32">
        <v>0</v>
      </c>
      <c r="S1823" s="32">
        <v>0</v>
      </c>
      <c r="AL1823" s="52" t="s">
        <v>343</v>
      </c>
      <c r="AM1823" t="s">
        <v>1727</v>
      </c>
      <c r="AN1823">
        <v>0</v>
      </c>
      <c r="AO1823">
        <v>5</v>
      </c>
      <c r="AQ1823">
        <v>1</v>
      </c>
      <c r="AS1823" s="52" t="s">
        <v>163</v>
      </c>
    </row>
    <row r="1824" spans="2:45">
      <c r="B1824" s="28" t="s">
        <v>3719</v>
      </c>
      <c r="C1824" s="21" t="s">
        <v>283</v>
      </c>
      <c r="D1824" s="22" t="s">
        <v>3720</v>
      </c>
      <c r="E1824" s="23">
        <v>0.25</v>
      </c>
      <c r="F1824" s="24">
        <v>0</v>
      </c>
      <c r="G1824" s="11">
        <v>0</v>
      </c>
      <c r="H1824" s="25" t="s">
        <v>163</v>
      </c>
      <c r="I1824" s="19">
        <v>0</v>
      </c>
      <c r="J1824" s="31">
        <v>0.2</v>
      </c>
      <c r="K1824" s="32">
        <v>0</v>
      </c>
      <c r="L1824" s="32">
        <v>0</v>
      </c>
      <c r="M1824" s="32">
        <v>0</v>
      </c>
      <c r="N1824" s="32">
        <v>0</v>
      </c>
      <c r="O1824" s="32">
        <v>0</v>
      </c>
      <c r="P1824" s="32">
        <v>0</v>
      </c>
      <c r="Q1824" s="32">
        <v>0</v>
      </c>
      <c r="R1824" s="32">
        <v>0</v>
      </c>
      <c r="S1824" s="32">
        <v>0</v>
      </c>
      <c r="AL1824" s="52" t="s">
        <v>343</v>
      </c>
      <c r="AM1824" t="s">
        <v>3721</v>
      </c>
      <c r="AN1824">
        <v>0</v>
      </c>
      <c r="AO1824">
        <v>5</v>
      </c>
      <c r="AQ1824">
        <v>1</v>
      </c>
      <c r="AS1824" s="52" t="s">
        <v>163</v>
      </c>
    </row>
    <row r="1825" spans="2:45">
      <c r="B1825" s="28" t="s">
        <v>3722</v>
      </c>
      <c r="C1825" s="21" t="s">
        <v>283</v>
      </c>
      <c r="D1825" s="22" t="s">
        <v>467</v>
      </c>
      <c r="E1825" s="23">
        <v>0.25</v>
      </c>
      <c r="F1825" s="24">
        <v>0</v>
      </c>
      <c r="G1825" s="11">
        <v>0</v>
      </c>
      <c r="H1825" s="25" t="s">
        <v>163</v>
      </c>
      <c r="I1825" s="19">
        <v>0</v>
      </c>
      <c r="J1825" s="31">
        <v>0.2</v>
      </c>
      <c r="K1825" s="32">
        <v>0</v>
      </c>
      <c r="L1825" s="32">
        <v>0</v>
      </c>
      <c r="M1825" s="32">
        <v>0</v>
      </c>
      <c r="N1825" s="32">
        <v>0</v>
      </c>
      <c r="O1825" s="32">
        <v>0</v>
      </c>
      <c r="P1825" s="32">
        <v>0</v>
      </c>
      <c r="Q1825" s="32">
        <v>0</v>
      </c>
      <c r="R1825" s="32">
        <v>0</v>
      </c>
      <c r="S1825" s="32">
        <v>0</v>
      </c>
      <c r="AL1825" s="52" t="s">
        <v>343</v>
      </c>
      <c r="AM1825" t="s">
        <v>3723</v>
      </c>
      <c r="AN1825">
        <v>0</v>
      </c>
      <c r="AO1825">
        <v>5</v>
      </c>
      <c r="AQ1825">
        <v>1</v>
      </c>
      <c r="AS1825" s="52" t="s">
        <v>163</v>
      </c>
    </row>
    <row r="1826" spans="2:45">
      <c r="B1826" s="28" t="s">
        <v>3724</v>
      </c>
      <c r="C1826" s="21" t="s">
        <v>283</v>
      </c>
      <c r="D1826" s="22" t="s">
        <v>225</v>
      </c>
      <c r="E1826" s="23">
        <v>0.25</v>
      </c>
      <c r="F1826" s="24">
        <v>0</v>
      </c>
      <c r="G1826" s="11">
        <v>0</v>
      </c>
      <c r="H1826" s="25" t="s">
        <v>163</v>
      </c>
      <c r="I1826" s="19">
        <v>0</v>
      </c>
      <c r="J1826" s="31">
        <v>0.2</v>
      </c>
      <c r="K1826" s="32">
        <v>0</v>
      </c>
      <c r="L1826" s="32">
        <v>0</v>
      </c>
      <c r="M1826" s="32">
        <v>0</v>
      </c>
      <c r="N1826" s="32">
        <v>0</v>
      </c>
      <c r="O1826" s="32">
        <v>0</v>
      </c>
      <c r="P1826" s="32">
        <v>0</v>
      </c>
      <c r="Q1826" s="32">
        <v>0</v>
      </c>
      <c r="R1826" s="32">
        <v>0</v>
      </c>
      <c r="S1826" s="32">
        <v>0</v>
      </c>
      <c r="AL1826" s="52" t="s">
        <v>343</v>
      </c>
      <c r="AM1826" t="s">
        <v>2463</v>
      </c>
      <c r="AN1826">
        <v>0</v>
      </c>
      <c r="AO1826">
        <v>5</v>
      </c>
      <c r="AQ1826">
        <v>1</v>
      </c>
      <c r="AS1826" s="52" t="s">
        <v>163</v>
      </c>
    </row>
    <row r="1827" spans="2:45">
      <c r="B1827" s="28" t="s">
        <v>3725</v>
      </c>
      <c r="C1827" s="21" t="s">
        <v>283</v>
      </c>
      <c r="D1827" s="22" t="s">
        <v>3726</v>
      </c>
      <c r="E1827" s="23">
        <v>0.25</v>
      </c>
      <c r="F1827" s="24">
        <v>0</v>
      </c>
      <c r="G1827" s="11">
        <v>0</v>
      </c>
      <c r="H1827" s="25" t="s">
        <v>163</v>
      </c>
      <c r="I1827" s="19">
        <v>0</v>
      </c>
      <c r="J1827" s="31">
        <v>0.2</v>
      </c>
      <c r="K1827" s="32">
        <v>0</v>
      </c>
      <c r="L1827" s="32">
        <v>0</v>
      </c>
      <c r="M1827" s="32">
        <v>0</v>
      </c>
      <c r="N1827" s="32">
        <v>0</v>
      </c>
      <c r="O1827" s="32">
        <v>0</v>
      </c>
      <c r="P1827" s="32">
        <v>0</v>
      </c>
      <c r="Q1827" s="32">
        <v>0</v>
      </c>
      <c r="R1827" s="32">
        <v>0</v>
      </c>
      <c r="S1827" s="32">
        <v>0</v>
      </c>
      <c r="AL1827" s="52" t="s">
        <v>343</v>
      </c>
      <c r="AM1827" t="s">
        <v>2245</v>
      </c>
      <c r="AN1827">
        <v>0</v>
      </c>
      <c r="AO1827">
        <v>5</v>
      </c>
      <c r="AQ1827">
        <v>1</v>
      </c>
      <c r="AS1827" s="52" t="s">
        <v>163</v>
      </c>
    </row>
    <row r="1828" spans="2:45">
      <c r="B1828" s="28" t="s">
        <v>3727</v>
      </c>
      <c r="C1828" s="21" t="s">
        <v>283</v>
      </c>
      <c r="D1828" s="22" t="s">
        <v>3728</v>
      </c>
      <c r="E1828" s="23">
        <v>0.25</v>
      </c>
      <c r="F1828" s="24">
        <v>0</v>
      </c>
      <c r="G1828" s="11">
        <v>0</v>
      </c>
      <c r="H1828" s="25" t="s">
        <v>163</v>
      </c>
      <c r="I1828" s="19">
        <v>0</v>
      </c>
      <c r="J1828" s="31">
        <v>0.2</v>
      </c>
      <c r="K1828" s="32">
        <v>0</v>
      </c>
      <c r="L1828" s="32">
        <v>0</v>
      </c>
      <c r="M1828" s="32">
        <v>0</v>
      </c>
      <c r="N1828" s="32">
        <v>0</v>
      </c>
      <c r="O1828" s="32">
        <v>0</v>
      </c>
      <c r="P1828" s="32">
        <v>0</v>
      </c>
      <c r="Q1828" s="32">
        <v>0</v>
      </c>
      <c r="R1828" s="32">
        <v>0</v>
      </c>
      <c r="S1828" s="32">
        <v>0</v>
      </c>
      <c r="AL1828" s="52" t="s">
        <v>343</v>
      </c>
      <c r="AM1828" t="s">
        <v>3729</v>
      </c>
      <c r="AN1828">
        <v>0</v>
      </c>
      <c r="AO1828">
        <v>5</v>
      </c>
      <c r="AQ1828">
        <v>1</v>
      </c>
      <c r="AS1828" s="52" t="s">
        <v>163</v>
      </c>
    </row>
    <row r="1829" spans="2:45">
      <c r="B1829" s="28" t="s">
        <v>3730</v>
      </c>
      <c r="C1829" s="21" t="s">
        <v>283</v>
      </c>
      <c r="D1829" s="22" t="s">
        <v>482</v>
      </c>
      <c r="E1829" s="23">
        <v>0.25</v>
      </c>
      <c r="F1829" s="24">
        <v>0</v>
      </c>
      <c r="G1829" s="11">
        <v>0</v>
      </c>
      <c r="H1829" s="25" t="s">
        <v>163</v>
      </c>
      <c r="I1829" s="19">
        <v>0</v>
      </c>
      <c r="J1829" s="31">
        <v>0.2</v>
      </c>
      <c r="K1829" s="32">
        <v>0</v>
      </c>
      <c r="L1829" s="32">
        <v>0</v>
      </c>
      <c r="M1829" s="32">
        <v>0</v>
      </c>
      <c r="N1829" s="32">
        <v>0</v>
      </c>
      <c r="O1829" s="32">
        <v>0</v>
      </c>
      <c r="P1829" s="32">
        <v>0</v>
      </c>
      <c r="Q1829" s="32">
        <v>0</v>
      </c>
      <c r="R1829" s="32">
        <v>0</v>
      </c>
      <c r="S1829" s="32">
        <v>0</v>
      </c>
      <c r="AL1829" s="52" t="s">
        <v>343</v>
      </c>
      <c r="AM1829" t="s">
        <v>3731</v>
      </c>
      <c r="AN1829">
        <v>0</v>
      </c>
      <c r="AO1829">
        <v>5</v>
      </c>
      <c r="AQ1829">
        <v>1</v>
      </c>
      <c r="AS1829" s="52" t="s">
        <v>163</v>
      </c>
    </row>
    <row r="1830" spans="2:45">
      <c r="B1830" s="28" t="s">
        <v>3732</v>
      </c>
      <c r="C1830" s="21" t="s">
        <v>283</v>
      </c>
      <c r="D1830" s="22" t="s">
        <v>2781</v>
      </c>
      <c r="E1830" s="23">
        <v>0.25</v>
      </c>
      <c r="F1830" s="24">
        <v>0</v>
      </c>
      <c r="G1830" s="11">
        <v>0</v>
      </c>
      <c r="H1830" s="25" t="s">
        <v>163</v>
      </c>
      <c r="I1830" s="19">
        <v>0</v>
      </c>
      <c r="J1830" s="31">
        <v>0.2</v>
      </c>
      <c r="K1830" s="32">
        <v>0</v>
      </c>
      <c r="L1830" s="32">
        <v>0</v>
      </c>
      <c r="M1830" s="32">
        <v>0</v>
      </c>
      <c r="N1830" s="32">
        <v>0</v>
      </c>
      <c r="O1830" s="32">
        <v>0</v>
      </c>
      <c r="P1830" s="32">
        <v>0</v>
      </c>
      <c r="Q1830" s="32">
        <v>0</v>
      </c>
      <c r="R1830" s="32">
        <v>0</v>
      </c>
      <c r="S1830" s="32">
        <v>0</v>
      </c>
      <c r="AL1830" s="52" t="s">
        <v>343</v>
      </c>
      <c r="AM1830" t="s">
        <v>752</v>
      </c>
      <c r="AN1830">
        <v>0</v>
      </c>
      <c r="AO1830">
        <v>5</v>
      </c>
      <c r="AQ1830">
        <v>1</v>
      </c>
      <c r="AS1830" s="52" t="s">
        <v>163</v>
      </c>
    </row>
    <row r="1831" spans="2:45">
      <c r="B1831" s="28" t="s">
        <v>3733</v>
      </c>
      <c r="C1831" s="21" t="s">
        <v>283</v>
      </c>
      <c r="D1831" s="22" t="s">
        <v>3734</v>
      </c>
      <c r="E1831" s="23">
        <v>0.25</v>
      </c>
      <c r="F1831" s="24">
        <v>0</v>
      </c>
      <c r="G1831" s="11">
        <v>0</v>
      </c>
      <c r="H1831" s="25" t="s">
        <v>163</v>
      </c>
      <c r="I1831" s="19">
        <v>0</v>
      </c>
      <c r="J1831" s="31">
        <v>0.2</v>
      </c>
      <c r="K1831" s="32">
        <v>0</v>
      </c>
      <c r="L1831" s="32">
        <v>0</v>
      </c>
      <c r="M1831" s="32">
        <v>0</v>
      </c>
      <c r="N1831" s="32">
        <v>0</v>
      </c>
      <c r="O1831" s="32">
        <v>0</v>
      </c>
      <c r="P1831" s="32">
        <v>0</v>
      </c>
      <c r="Q1831" s="32">
        <v>0</v>
      </c>
      <c r="R1831" s="32">
        <v>0</v>
      </c>
      <c r="S1831" s="32">
        <v>0</v>
      </c>
      <c r="AL1831" s="52" t="s">
        <v>343</v>
      </c>
      <c r="AM1831" t="s">
        <v>1462</v>
      </c>
      <c r="AN1831">
        <v>0</v>
      </c>
      <c r="AO1831">
        <v>5</v>
      </c>
      <c r="AQ1831">
        <v>1</v>
      </c>
      <c r="AS1831" s="52" t="s">
        <v>163</v>
      </c>
    </row>
    <row r="1832" spans="2:45">
      <c r="B1832" s="28" t="s">
        <v>3735</v>
      </c>
      <c r="C1832" s="21" t="s">
        <v>283</v>
      </c>
      <c r="D1832" s="22" t="s">
        <v>921</v>
      </c>
      <c r="E1832" s="23">
        <v>0.25</v>
      </c>
      <c r="F1832" s="24">
        <v>0</v>
      </c>
      <c r="G1832" s="11">
        <v>0</v>
      </c>
      <c r="H1832" s="25" t="s">
        <v>163</v>
      </c>
      <c r="I1832" s="19">
        <v>0</v>
      </c>
      <c r="J1832" s="31">
        <v>0.2</v>
      </c>
      <c r="K1832" s="32">
        <v>0</v>
      </c>
      <c r="L1832" s="32">
        <v>0</v>
      </c>
      <c r="M1832" s="32">
        <v>0</v>
      </c>
      <c r="N1832" s="32">
        <v>0</v>
      </c>
      <c r="O1832" s="32">
        <v>0</v>
      </c>
      <c r="P1832" s="32">
        <v>0</v>
      </c>
      <c r="Q1832" s="32">
        <v>0</v>
      </c>
      <c r="R1832" s="32">
        <v>0</v>
      </c>
      <c r="S1832" s="32">
        <v>0</v>
      </c>
      <c r="AL1832" s="52" t="s">
        <v>343</v>
      </c>
      <c r="AM1832" t="s">
        <v>3736</v>
      </c>
      <c r="AN1832">
        <v>0</v>
      </c>
      <c r="AO1832">
        <v>5</v>
      </c>
      <c r="AQ1832">
        <v>1</v>
      </c>
      <c r="AS1832" s="52" t="s">
        <v>163</v>
      </c>
    </row>
    <row r="1833" spans="2:45">
      <c r="B1833" s="28" t="s">
        <v>3737</v>
      </c>
      <c r="C1833" s="21" t="s">
        <v>283</v>
      </c>
      <c r="D1833" s="22" t="s">
        <v>3738</v>
      </c>
      <c r="E1833" s="23">
        <v>0.25</v>
      </c>
      <c r="F1833" s="24">
        <v>0</v>
      </c>
      <c r="G1833" s="11">
        <v>0</v>
      </c>
      <c r="H1833" s="25" t="s">
        <v>163</v>
      </c>
      <c r="I1833" s="19">
        <v>0</v>
      </c>
      <c r="J1833" s="31">
        <v>0.2</v>
      </c>
      <c r="K1833" s="32">
        <v>0</v>
      </c>
      <c r="L1833" s="32">
        <v>0</v>
      </c>
      <c r="M1833" s="32">
        <v>0</v>
      </c>
      <c r="N1833" s="32">
        <v>0</v>
      </c>
      <c r="O1833" s="32">
        <v>0</v>
      </c>
      <c r="P1833" s="32">
        <v>0</v>
      </c>
      <c r="Q1833" s="32">
        <v>0</v>
      </c>
      <c r="R1833" s="32">
        <v>0</v>
      </c>
      <c r="S1833" s="32">
        <v>0</v>
      </c>
      <c r="AL1833" s="52" t="s">
        <v>343</v>
      </c>
      <c r="AM1833" t="s">
        <v>3739</v>
      </c>
      <c r="AN1833">
        <v>0</v>
      </c>
      <c r="AO1833">
        <v>5</v>
      </c>
      <c r="AQ1833">
        <v>1</v>
      </c>
      <c r="AS1833" s="52" t="s">
        <v>163</v>
      </c>
    </row>
    <row r="1834" spans="2:45">
      <c r="B1834" s="28" t="s">
        <v>3740</v>
      </c>
      <c r="C1834" s="21" t="s">
        <v>283</v>
      </c>
      <c r="D1834" s="22" t="s">
        <v>3741</v>
      </c>
      <c r="E1834" s="23">
        <v>0.25</v>
      </c>
      <c r="F1834" s="24">
        <v>0</v>
      </c>
      <c r="G1834" s="11">
        <v>0</v>
      </c>
      <c r="H1834" s="25" t="s">
        <v>163</v>
      </c>
      <c r="I1834" s="19">
        <v>0</v>
      </c>
      <c r="J1834" s="31">
        <v>0.2</v>
      </c>
      <c r="K1834" s="32">
        <v>0</v>
      </c>
      <c r="L1834" s="32">
        <v>0</v>
      </c>
      <c r="M1834" s="32">
        <v>0</v>
      </c>
      <c r="N1834" s="32">
        <v>0</v>
      </c>
      <c r="O1834" s="32">
        <v>0</v>
      </c>
      <c r="P1834" s="32">
        <v>0</v>
      </c>
      <c r="Q1834" s="32">
        <v>0</v>
      </c>
      <c r="R1834" s="32">
        <v>0</v>
      </c>
      <c r="S1834" s="32">
        <v>0</v>
      </c>
      <c r="AL1834" s="52" t="s">
        <v>343</v>
      </c>
      <c r="AM1834" t="s">
        <v>3742</v>
      </c>
      <c r="AN1834">
        <v>0</v>
      </c>
      <c r="AO1834">
        <v>5</v>
      </c>
      <c r="AQ1834">
        <v>1</v>
      </c>
      <c r="AS1834" s="52" t="s">
        <v>163</v>
      </c>
    </row>
    <row r="1835" spans="2:45">
      <c r="B1835" s="28" t="s">
        <v>3743</v>
      </c>
      <c r="C1835" s="21" t="s">
        <v>283</v>
      </c>
      <c r="D1835" s="22" t="s">
        <v>934</v>
      </c>
      <c r="E1835" s="23">
        <v>0.25</v>
      </c>
      <c r="F1835" s="24">
        <v>0</v>
      </c>
      <c r="G1835" s="11">
        <v>0</v>
      </c>
      <c r="H1835" s="25" t="s">
        <v>163</v>
      </c>
      <c r="I1835" s="19">
        <v>0</v>
      </c>
      <c r="J1835" s="31">
        <v>0.2</v>
      </c>
      <c r="K1835" s="32">
        <v>0</v>
      </c>
      <c r="L1835" s="32">
        <v>0</v>
      </c>
      <c r="M1835" s="32">
        <v>0</v>
      </c>
      <c r="N1835" s="32">
        <v>0</v>
      </c>
      <c r="O1835" s="32">
        <v>0</v>
      </c>
      <c r="P1835" s="32">
        <v>0</v>
      </c>
      <c r="Q1835" s="32">
        <v>0</v>
      </c>
      <c r="R1835" s="32">
        <v>0</v>
      </c>
      <c r="S1835" s="32">
        <v>0</v>
      </c>
      <c r="AL1835" s="52" t="s">
        <v>343</v>
      </c>
      <c r="AM1835" t="s">
        <v>3744</v>
      </c>
      <c r="AN1835">
        <v>0</v>
      </c>
      <c r="AO1835">
        <v>5</v>
      </c>
      <c r="AQ1835">
        <v>1</v>
      </c>
      <c r="AS1835" s="52" t="s">
        <v>163</v>
      </c>
    </row>
    <row r="1836" spans="2:45">
      <c r="B1836" s="28" t="s">
        <v>3745</v>
      </c>
      <c r="C1836" s="21" t="s">
        <v>283</v>
      </c>
      <c r="D1836" s="22" t="s">
        <v>492</v>
      </c>
      <c r="E1836" s="23">
        <v>0.25</v>
      </c>
      <c r="F1836" s="24">
        <v>0</v>
      </c>
      <c r="G1836" s="11">
        <v>0</v>
      </c>
      <c r="H1836" s="25" t="s">
        <v>163</v>
      </c>
      <c r="I1836" s="19">
        <v>0</v>
      </c>
      <c r="J1836" s="31">
        <v>0.2</v>
      </c>
      <c r="K1836" s="32">
        <v>0</v>
      </c>
      <c r="L1836" s="32">
        <v>0</v>
      </c>
      <c r="M1836" s="32">
        <v>0</v>
      </c>
      <c r="N1836" s="32">
        <v>0</v>
      </c>
      <c r="O1836" s="32">
        <v>0</v>
      </c>
      <c r="P1836" s="32">
        <v>0</v>
      </c>
      <c r="Q1836" s="32">
        <v>0</v>
      </c>
      <c r="R1836" s="32">
        <v>0</v>
      </c>
      <c r="S1836" s="32">
        <v>0</v>
      </c>
      <c r="AL1836" s="52" t="s">
        <v>343</v>
      </c>
      <c r="AM1836" t="s">
        <v>3746</v>
      </c>
      <c r="AN1836">
        <v>0</v>
      </c>
      <c r="AO1836">
        <v>5</v>
      </c>
      <c r="AQ1836">
        <v>1</v>
      </c>
      <c r="AS1836" s="52" t="s">
        <v>163</v>
      </c>
    </row>
    <row r="1837" spans="2:45">
      <c r="B1837" s="28" t="s">
        <v>3747</v>
      </c>
      <c r="C1837" s="21" t="s">
        <v>283</v>
      </c>
      <c r="D1837" s="22" t="s">
        <v>3748</v>
      </c>
      <c r="E1837" s="23">
        <v>0.25</v>
      </c>
      <c r="F1837" s="24">
        <v>0</v>
      </c>
      <c r="G1837" s="11">
        <v>0</v>
      </c>
      <c r="H1837" s="25" t="s">
        <v>163</v>
      </c>
      <c r="I1837" s="19">
        <v>0</v>
      </c>
      <c r="J1837" s="31">
        <v>0.2</v>
      </c>
      <c r="K1837" s="32">
        <v>0</v>
      </c>
      <c r="L1837" s="32">
        <v>0</v>
      </c>
      <c r="M1837" s="32">
        <v>0</v>
      </c>
      <c r="N1837" s="32">
        <v>0</v>
      </c>
      <c r="O1837" s="32">
        <v>0</v>
      </c>
      <c r="P1837" s="32">
        <v>0</v>
      </c>
      <c r="Q1837" s="32">
        <v>0</v>
      </c>
      <c r="R1837" s="32">
        <v>0</v>
      </c>
      <c r="S1837" s="32">
        <v>0</v>
      </c>
      <c r="AL1837" s="52" t="s">
        <v>343</v>
      </c>
      <c r="AM1837" t="s">
        <v>3749</v>
      </c>
      <c r="AN1837">
        <v>0</v>
      </c>
      <c r="AO1837">
        <v>5</v>
      </c>
      <c r="AQ1837">
        <v>1</v>
      </c>
      <c r="AS1837" s="52" t="s">
        <v>163</v>
      </c>
    </row>
    <row r="1838" spans="2:45">
      <c r="B1838" s="28" t="s">
        <v>3750</v>
      </c>
      <c r="C1838" s="21" t="s">
        <v>283</v>
      </c>
      <c r="D1838" s="22" t="s">
        <v>2789</v>
      </c>
      <c r="E1838" s="23">
        <v>0.25</v>
      </c>
      <c r="F1838" s="24">
        <v>0</v>
      </c>
      <c r="G1838" s="11">
        <v>0</v>
      </c>
      <c r="H1838" s="25" t="s">
        <v>163</v>
      </c>
      <c r="I1838" s="19">
        <v>0</v>
      </c>
      <c r="J1838" s="31">
        <v>0.2</v>
      </c>
      <c r="K1838" s="32">
        <v>0</v>
      </c>
      <c r="L1838" s="32">
        <v>0</v>
      </c>
      <c r="M1838" s="32">
        <v>0</v>
      </c>
      <c r="N1838" s="32">
        <v>0</v>
      </c>
      <c r="O1838" s="32">
        <v>0</v>
      </c>
      <c r="P1838" s="32">
        <v>0</v>
      </c>
      <c r="Q1838" s="32">
        <v>0</v>
      </c>
      <c r="R1838" s="32">
        <v>0</v>
      </c>
      <c r="S1838" s="32">
        <v>0</v>
      </c>
      <c r="AL1838" s="52" t="s">
        <v>343</v>
      </c>
      <c r="AM1838" t="s">
        <v>3751</v>
      </c>
      <c r="AN1838">
        <v>0</v>
      </c>
      <c r="AO1838">
        <v>5</v>
      </c>
      <c r="AQ1838">
        <v>1</v>
      </c>
      <c r="AS1838" s="52" t="s">
        <v>163</v>
      </c>
    </row>
    <row r="1839" spans="2:45">
      <c r="B1839" s="28" t="s">
        <v>3752</v>
      </c>
      <c r="C1839" s="21" t="s">
        <v>283</v>
      </c>
      <c r="D1839" s="22" t="s">
        <v>276</v>
      </c>
      <c r="E1839" s="23">
        <v>0.25</v>
      </c>
      <c r="F1839" s="24">
        <v>0</v>
      </c>
      <c r="G1839" s="11">
        <v>0</v>
      </c>
      <c r="H1839" s="25" t="s">
        <v>163</v>
      </c>
      <c r="I1839" s="19">
        <v>0</v>
      </c>
      <c r="J1839" s="31">
        <v>0.2</v>
      </c>
      <c r="K1839" s="32">
        <v>0</v>
      </c>
      <c r="L1839" s="32">
        <v>0</v>
      </c>
      <c r="M1839" s="32">
        <v>0</v>
      </c>
      <c r="N1839" s="32">
        <v>0</v>
      </c>
      <c r="O1839" s="32">
        <v>0</v>
      </c>
      <c r="P1839" s="32">
        <v>0</v>
      </c>
      <c r="Q1839" s="32">
        <v>0</v>
      </c>
      <c r="R1839" s="32">
        <v>0</v>
      </c>
      <c r="S1839" s="32">
        <v>0</v>
      </c>
      <c r="AL1839" s="52" t="s">
        <v>343</v>
      </c>
      <c r="AM1839" t="s">
        <v>3753</v>
      </c>
      <c r="AN1839">
        <v>0</v>
      </c>
      <c r="AO1839">
        <v>5</v>
      </c>
      <c r="AQ1839">
        <v>1</v>
      </c>
      <c r="AS1839" s="52" t="s">
        <v>163</v>
      </c>
    </row>
    <row r="1840" spans="2:45">
      <c r="B1840" s="28" t="s">
        <v>3754</v>
      </c>
      <c r="C1840" s="21" t="s">
        <v>283</v>
      </c>
      <c r="D1840" s="22" t="s">
        <v>3755</v>
      </c>
      <c r="E1840" s="23">
        <v>0.25</v>
      </c>
      <c r="F1840" s="24">
        <v>0</v>
      </c>
      <c r="G1840" s="11">
        <v>0</v>
      </c>
      <c r="H1840" s="25" t="s">
        <v>163</v>
      </c>
      <c r="I1840" s="19">
        <v>0</v>
      </c>
      <c r="J1840" s="31">
        <v>0.2</v>
      </c>
      <c r="K1840" s="32">
        <v>0</v>
      </c>
      <c r="L1840" s="32">
        <v>0</v>
      </c>
      <c r="M1840" s="32">
        <v>0</v>
      </c>
      <c r="N1840" s="32">
        <v>0</v>
      </c>
      <c r="O1840" s="32">
        <v>0</v>
      </c>
      <c r="P1840" s="32">
        <v>0</v>
      </c>
      <c r="Q1840" s="32">
        <v>0</v>
      </c>
      <c r="R1840" s="32">
        <v>0</v>
      </c>
      <c r="S1840" s="32">
        <v>0</v>
      </c>
      <c r="AL1840" s="52" t="s">
        <v>343</v>
      </c>
      <c r="AM1840" t="s">
        <v>3756</v>
      </c>
      <c r="AN1840">
        <v>0</v>
      </c>
      <c r="AO1840">
        <v>5</v>
      </c>
      <c r="AQ1840">
        <v>1</v>
      </c>
      <c r="AS1840" s="52" t="s">
        <v>163</v>
      </c>
    </row>
    <row r="1841" spans="2:45">
      <c r="B1841" s="28" t="s">
        <v>3757</v>
      </c>
      <c r="C1841" s="21" t="s">
        <v>283</v>
      </c>
      <c r="D1841" s="22" t="s">
        <v>3758</v>
      </c>
      <c r="E1841" s="23">
        <v>0.25</v>
      </c>
      <c r="F1841" s="24">
        <v>0</v>
      </c>
      <c r="G1841" s="11">
        <v>0</v>
      </c>
      <c r="H1841" s="25" t="s">
        <v>163</v>
      </c>
      <c r="I1841" s="19">
        <v>0</v>
      </c>
      <c r="J1841" s="31">
        <v>0.2</v>
      </c>
      <c r="K1841" s="32">
        <v>0</v>
      </c>
      <c r="L1841" s="32">
        <v>0</v>
      </c>
      <c r="M1841" s="32">
        <v>0</v>
      </c>
      <c r="N1841" s="32">
        <v>0</v>
      </c>
      <c r="O1841" s="32">
        <v>0</v>
      </c>
      <c r="P1841" s="32">
        <v>0</v>
      </c>
      <c r="Q1841" s="32">
        <v>0</v>
      </c>
      <c r="R1841" s="32">
        <v>0</v>
      </c>
      <c r="S1841" s="32">
        <v>0</v>
      </c>
      <c r="AL1841" s="52" t="s">
        <v>343</v>
      </c>
      <c r="AM1841" t="s">
        <v>405</v>
      </c>
      <c r="AN1841">
        <v>0</v>
      </c>
      <c r="AO1841">
        <v>5</v>
      </c>
      <c r="AQ1841">
        <v>1</v>
      </c>
      <c r="AS1841" s="52" t="s">
        <v>163</v>
      </c>
    </row>
    <row r="1842" spans="2:45">
      <c r="B1842" s="28" t="s">
        <v>3759</v>
      </c>
      <c r="C1842" s="21" t="s">
        <v>283</v>
      </c>
      <c r="D1842" s="22" t="s">
        <v>3760</v>
      </c>
      <c r="E1842" s="23">
        <v>0.25</v>
      </c>
      <c r="F1842" s="24">
        <v>0</v>
      </c>
      <c r="G1842" s="11">
        <v>0</v>
      </c>
      <c r="H1842" s="25" t="s">
        <v>163</v>
      </c>
      <c r="I1842" s="19">
        <v>0</v>
      </c>
      <c r="J1842" s="31">
        <v>0.2</v>
      </c>
      <c r="K1842" s="32">
        <v>0</v>
      </c>
      <c r="L1842" s="32">
        <v>0</v>
      </c>
      <c r="M1842" s="32">
        <v>0</v>
      </c>
      <c r="N1842" s="32">
        <v>0</v>
      </c>
      <c r="O1842" s="32">
        <v>0</v>
      </c>
      <c r="P1842" s="32">
        <v>0</v>
      </c>
      <c r="Q1842" s="32">
        <v>0</v>
      </c>
      <c r="R1842" s="32">
        <v>0</v>
      </c>
      <c r="S1842" s="32">
        <v>0</v>
      </c>
      <c r="AL1842" s="52" t="s">
        <v>343</v>
      </c>
      <c r="AM1842" t="s">
        <v>3761</v>
      </c>
      <c r="AN1842">
        <v>0</v>
      </c>
      <c r="AO1842">
        <v>5</v>
      </c>
      <c r="AQ1842">
        <v>1</v>
      </c>
      <c r="AS1842" s="52" t="s">
        <v>163</v>
      </c>
    </row>
    <row r="1843" spans="2:45">
      <c r="B1843" s="28" t="s">
        <v>3762</v>
      </c>
      <c r="C1843" s="21" t="s">
        <v>283</v>
      </c>
      <c r="D1843" s="22" t="s">
        <v>3763</v>
      </c>
      <c r="E1843" s="23">
        <v>0.25</v>
      </c>
      <c r="F1843" s="24">
        <v>0</v>
      </c>
      <c r="G1843" s="11">
        <v>0</v>
      </c>
      <c r="H1843" s="25" t="s">
        <v>163</v>
      </c>
      <c r="I1843" s="19">
        <v>0</v>
      </c>
      <c r="J1843" s="31">
        <v>0.2</v>
      </c>
      <c r="K1843" s="32">
        <v>0</v>
      </c>
      <c r="L1843" s="32">
        <v>0</v>
      </c>
      <c r="M1843" s="32">
        <v>0</v>
      </c>
      <c r="N1843" s="32">
        <v>0</v>
      </c>
      <c r="O1843" s="32">
        <v>0</v>
      </c>
      <c r="P1843" s="32">
        <v>0</v>
      </c>
      <c r="Q1843" s="32">
        <v>0</v>
      </c>
      <c r="R1843" s="32">
        <v>0</v>
      </c>
      <c r="S1843" s="32">
        <v>0</v>
      </c>
      <c r="AL1843" s="52" t="s">
        <v>343</v>
      </c>
      <c r="AM1843" t="s">
        <v>3764</v>
      </c>
      <c r="AN1843">
        <v>0</v>
      </c>
      <c r="AO1843">
        <v>5</v>
      </c>
      <c r="AQ1843">
        <v>1</v>
      </c>
      <c r="AS1843" s="52" t="s">
        <v>163</v>
      </c>
    </row>
    <row r="1844" spans="2:45">
      <c r="B1844" s="28" t="s">
        <v>3765</v>
      </c>
      <c r="C1844" s="21" t="s">
        <v>283</v>
      </c>
      <c r="D1844" s="22" t="s">
        <v>502</v>
      </c>
      <c r="E1844" s="23">
        <v>0.25</v>
      </c>
      <c r="F1844" s="24">
        <v>0</v>
      </c>
      <c r="G1844" s="11">
        <v>0</v>
      </c>
      <c r="H1844" s="25" t="s">
        <v>163</v>
      </c>
      <c r="I1844" s="19">
        <v>0</v>
      </c>
      <c r="J1844" s="31">
        <v>0.2</v>
      </c>
      <c r="K1844" s="32">
        <v>0</v>
      </c>
      <c r="L1844" s="32">
        <v>0</v>
      </c>
      <c r="M1844" s="32">
        <v>0</v>
      </c>
      <c r="N1844" s="32">
        <v>0</v>
      </c>
      <c r="O1844" s="32">
        <v>0</v>
      </c>
      <c r="P1844" s="32">
        <v>0</v>
      </c>
      <c r="Q1844" s="32">
        <v>0</v>
      </c>
      <c r="R1844" s="32">
        <v>0</v>
      </c>
      <c r="S1844" s="32">
        <v>0</v>
      </c>
      <c r="AL1844" s="52" t="s">
        <v>343</v>
      </c>
      <c r="AM1844" t="s">
        <v>1186</v>
      </c>
      <c r="AN1844">
        <v>0</v>
      </c>
      <c r="AO1844">
        <v>5</v>
      </c>
      <c r="AQ1844">
        <v>1</v>
      </c>
      <c r="AS1844" s="52" t="s">
        <v>163</v>
      </c>
    </row>
    <row r="1845" spans="2:45">
      <c r="B1845" s="28" t="s">
        <v>3766</v>
      </c>
      <c r="C1845" s="21" t="s">
        <v>283</v>
      </c>
      <c r="D1845" s="22" t="s">
        <v>3767</v>
      </c>
      <c r="E1845" s="23">
        <v>0.25</v>
      </c>
      <c r="F1845" s="24">
        <v>0</v>
      </c>
      <c r="G1845" s="11">
        <v>0</v>
      </c>
      <c r="H1845" s="25" t="s">
        <v>163</v>
      </c>
      <c r="I1845" s="19">
        <v>0</v>
      </c>
      <c r="J1845" s="31">
        <v>0.2</v>
      </c>
      <c r="K1845" s="32">
        <v>0</v>
      </c>
      <c r="L1845" s="32">
        <v>0</v>
      </c>
      <c r="M1845" s="32">
        <v>0</v>
      </c>
      <c r="N1845" s="32">
        <v>0</v>
      </c>
      <c r="O1845" s="32">
        <v>0</v>
      </c>
      <c r="P1845" s="32">
        <v>0</v>
      </c>
      <c r="Q1845" s="32">
        <v>0</v>
      </c>
      <c r="R1845" s="32">
        <v>0</v>
      </c>
      <c r="S1845" s="32">
        <v>0</v>
      </c>
      <c r="AL1845" s="52" t="s">
        <v>343</v>
      </c>
      <c r="AM1845" t="s">
        <v>3768</v>
      </c>
      <c r="AN1845">
        <v>0</v>
      </c>
      <c r="AO1845">
        <v>5</v>
      </c>
      <c r="AQ1845">
        <v>1</v>
      </c>
      <c r="AS1845" s="52" t="s">
        <v>163</v>
      </c>
    </row>
    <row r="1846" spans="2:45">
      <c r="B1846" s="28" t="s">
        <v>3769</v>
      </c>
      <c r="C1846" s="21" t="s">
        <v>283</v>
      </c>
      <c r="D1846" s="22" t="s">
        <v>288</v>
      </c>
      <c r="E1846" s="23">
        <v>0.25</v>
      </c>
      <c r="F1846" s="24">
        <v>0</v>
      </c>
      <c r="G1846" s="11">
        <v>0</v>
      </c>
      <c r="H1846" s="25" t="s">
        <v>163</v>
      </c>
      <c r="I1846" s="19">
        <v>0</v>
      </c>
      <c r="J1846" s="31">
        <v>0.2</v>
      </c>
      <c r="K1846" s="32">
        <v>0</v>
      </c>
      <c r="L1846" s="32">
        <v>0</v>
      </c>
      <c r="M1846" s="32">
        <v>0</v>
      </c>
      <c r="N1846" s="32">
        <v>0</v>
      </c>
      <c r="O1846" s="32">
        <v>0</v>
      </c>
      <c r="P1846" s="32">
        <v>0</v>
      </c>
      <c r="Q1846" s="32">
        <v>0</v>
      </c>
      <c r="R1846" s="32">
        <v>0</v>
      </c>
      <c r="S1846" s="32">
        <v>0</v>
      </c>
      <c r="AL1846" s="52" t="s">
        <v>343</v>
      </c>
      <c r="AM1846" t="s">
        <v>3770</v>
      </c>
      <c r="AN1846">
        <v>0</v>
      </c>
      <c r="AO1846">
        <v>5</v>
      </c>
      <c r="AQ1846">
        <v>1</v>
      </c>
      <c r="AS1846" s="52" t="s">
        <v>163</v>
      </c>
    </row>
    <row r="1847" spans="2:45">
      <c r="B1847" s="28" t="s">
        <v>3771</v>
      </c>
      <c r="C1847" s="21" t="s">
        <v>283</v>
      </c>
      <c r="D1847" s="22" t="s">
        <v>1386</v>
      </c>
      <c r="E1847" s="23">
        <v>0.25</v>
      </c>
      <c r="F1847" s="24">
        <v>0</v>
      </c>
      <c r="G1847" s="11">
        <v>0</v>
      </c>
      <c r="H1847" s="25" t="s">
        <v>163</v>
      </c>
      <c r="I1847" s="19">
        <v>0</v>
      </c>
      <c r="J1847" s="31">
        <v>0.2</v>
      </c>
      <c r="K1847" s="32">
        <v>0</v>
      </c>
      <c r="L1847" s="32">
        <v>0</v>
      </c>
      <c r="M1847" s="32">
        <v>0</v>
      </c>
      <c r="N1847" s="32">
        <v>0</v>
      </c>
      <c r="O1847" s="32">
        <v>0</v>
      </c>
      <c r="P1847" s="32">
        <v>0</v>
      </c>
      <c r="Q1847" s="32">
        <v>0</v>
      </c>
      <c r="R1847" s="32">
        <v>0</v>
      </c>
      <c r="S1847" s="32">
        <v>0</v>
      </c>
      <c r="AL1847" s="52" t="s">
        <v>343</v>
      </c>
      <c r="AM1847" t="s">
        <v>2280</v>
      </c>
      <c r="AN1847">
        <v>0</v>
      </c>
      <c r="AO1847">
        <v>5</v>
      </c>
      <c r="AQ1847">
        <v>1</v>
      </c>
      <c r="AS1847" s="52" t="s">
        <v>163</v>
      </c>
    </row>
    <row r="1848" spans="2:45">
      <c r="B1848" s="28" t="s">
        <v>3772</v>
      </c>
      <c r="C1848" s="21" t="s">
        <v>283</v>
      </c>
      <c r="D1848" s="22" t="s">
        <v>1030</v>
      </c>
      <c r="E1848" s="23">
        <v>0.25</v>
      </c>
      <c r="F1848" s="24">
        <v>0</v>
      </c>
      <c r="G1848" s="11">
        <v>0</v>
      </c>
      <c r="H1848" s="25" t="s">
        <v>163</v>
      </c>
      <c r="I1848" s="19">
        <v>0</v>
      </c>
      <c r="J1848" s="31">
        <v>0.2</v>
      </c>
      <c r="K1848" s="32">
        <v>0</v>
      </c>
      <c r="L1848" s="32">
        <v>0</v>
      </c>
      <c r="M1848" s="32">
        <v>0</v>
      </c>
      <c r="N1848" s="32">
        <v>0</v>
      </c>
      <c r="O1848" s="32">
        <v>0</v>
      </c>
      <c r="P1848" s="32">
        <v>0</v>
      </c>
      <c r="Q1848" s="32">
        <v>0</v>
      </c>
      <c r="R1848" s="32">
        <v>0</v>
      </c>
      <c r="S1848" s="32">
        <v>0</v>
      </c>
      <c r="AL1848" s="52" t="s">
        <v>343</v>
      </c>
      <c r="AM1848" t="s">
        <v>460</v>
      </c>
      <c r="AN1848">
        <v>0</v>
      </c>
      <c r="AO1848">
        <v>5</v>
      </c>
      <c r="AQ1848">
        <v>1</v>
      </c>
      <c r="AS1848" s="52" t="s">
        <v>163</v>
      </c>
    </row>
    <row r="1849" spans="2:45">
      <c r="B1849" s="28" t="s">
        <v>3773</v>
      </c>
      <c r="C1849" s="21" t="s">
        <v>283</v>
      </c>
      <c r="D1849" s="22" t="s">
        <v>665</v>
      </c>
      <c r="E1849" s="23">
        <v>0.25</v>
      </c>
      <c r="F1849" s="24">
        <v>0</v>
      </c>
      <c r="G1849" s="11">
        <v>0</v>
      </c>
      <c r="H1849" s="25" t="s">
        <v>163</v>
      </c>
      <c r="I1849" s="19">
        <v>0</v>
      </c>
      <c r="J1849" s="31">
        <v>0.2</v>
      </c>
      <c r="K1849" s="32">
        <v>0</v>
      </c>
      <c r="L1849" s="32">
        <v>0</v>
      </c>
      <c r="M1849" s="32">
        <v>0</v>
      </c>
      <c r="N1849" s="32">
        <v>0</v>
      </c>
      <c r="O1849" s="32">
        <v>0</v>
      </c>
      <c r="P1849" s="32">
        <v>0</v>
      </c>
      <c r="Q1849" s="32">
        <v>0</v>
      </c>
      <c r="R1849" s="32">
        <v>0</v>
      </c>
      <c r="S1849" s="32">
        <v>0</v>
      </c>
      <c r="AL1849" s="52" t="s">
        <v>343</v>
      </c>
      <c r="AM1849" t="s">
        <v>2394</v>
      </c>
      <c r="AN1849">
        <v>0</v>
      </c>
      <c r="AO1849">
        <v>5</v>
      </c>
      <c r="AQ1849">
        <v>1</v>
      </c>
      <c r="AS1849" s="52" t="s">
        <v>163</v>
      </c>
    </row>
    <row r="1850" spans="2:45">
      <c r="B1850" s="28" t="s">
        <v>3774</v>
      </c>
      <c r="C1850" s="21" t="s">
        <v>283</v>
      </c>
      <c r="D1850" s="22" t="s">
        <v>1652</v>
      </c>
      <c r="E1850" s="23">
        <v>0.25</v>
      </c>
      <c r="F1850" s="24">
        <v>0</v>
      </c>
      <c r="G1850" s="11">
        <v>0</v>
      </c>
      <c r="H1850" s="25" t="s">
        <v>163</v>
      </c>
      <c r="I1850" s="19">
        <v>0</v>
      </c>
      <c r="J1850" s="31">
        <v>0.2</v>
      </c>
      <c r="K1850" s="32">
        <v>0</v>
      </c>
      <c r="L1850" s="32">
        <v>0</v>
      </c>
      <c r="M1850" s="32">
        <v>0</v>
      </c>
      <c r="N1850" s="32">
        <v>0</v>
      </c>
      <c r="O1850" s="32">
        <v>0</v>
      </c>
      <c r="P1850" s="32">
        <v>0</v>
      </c>
      <c r="Q1850" s="32">
        <v>0</v>
      </c>
      <c r="R1850" s="32">
        <v>0</v>
      </c>
      <c r="S1850" s="32">
        <v>0</v>
      </c>
      <c r="AL1850" s="52" t="s">
        <v>343</v>
      </c>
      <c r="AM1850" t="s">
        <v>418</v>
      </c>
      <c r="AN1850">
        <v>0</v>
      </c>
      <c r="AO1850">
        <v>5</v>
      </c>
      <c r="AQ1850">
        <v>1</v>
      </c>
      <c r="AS1850" s="52" t="s">
        <v>163</v>
      </c>
    </row>
    <row r="1851" spans="2:45">
      <c r="B1851" s="28" t="s">
        <v>3775</v>
      </c>
      <c r="C1851" s="21" t="s">
        <v>283</v>
      </c>
      <c r="D1851" s="22" t="s">
        <v>3776</v>
      </c>
      <c r="E1851" s="23">
        <v>0.25</v>
      </c>
      <c r="F1851" s="24">
        <v>0</v>
      </c>
      <c r="G1851" s="11">
        <v>0</v>
      </c>
      <c r="H1851" s="25" t="s">
        <v>163</v>
      </c>
      <c r="I1851" s="19">
        <v>0</v>
      </c>
      <c r="J1851" s="31">
        <v>0.2</v>
      </c>
      <c r="K1851" s="32">
        <v>0</v>
      </c>
      <c r="L1851" s="32">
        <v>0</v>
      </c>
      <c r="M1851" s="32">
        <v>0</v>
      </c>
      <c r="N1851" s="32">
        <v>0</v>
      </c>
      <c r="O1851" s="32">
        <v>0</v>
      </c>
      <c r="P1851" s="32">
        <v>0</v>
      </c>
      <c r="Q1851" s="32">
        <v>0</v>
      </c>
      <c r="R1851" s="32">
        <v>0</v>
      </c>
      <c r="S1851" s="32">
        <v>0</v>
      </c>
      <c r="AL1851" s="52" t="s">
        <v>343</v>
      </c>
      <c r="AM1851" t="s">
        <v>3777</v>
      </c>
      <c r="AN1851">
        <v>0</v>
      </c>
      <c r="AO1851">
        <v>5</v>
      </c>
      <c r="AQ1851">
        <v>1</v>
      </c>
      <c r="AS1851" s="52" t="s">
        <v>163</v>
      </c>
    </row>
    <row r="1852" spans="2:45">
      <c r="B1852" s="28" t="s">
        <v>3778</v>
      </c>
      <c r="C1852" s="21" t="s">
        <v>283</v>
      </c>
      <c r="D1852" s="22" t="s">
        <v>3779</v>
      </c>
      <c r="E1852" s="23">
        <v>0.25</v>
      </c>
      <c r="F1852" s="24">
        <v>0</v>
      </c>
      <c r="G1852" s="11">
        <v>0</v>
      </c>
      <c r="H1852" s="25" t="s">
        <v>163</v>
      </c>
      <c r="I1852" s="19">
        <v>0</v>
      </c>
      <c r="J1852" s="31">
        <v>0.2</v>
      </c>
      <c r="K1852" s="32">
        <v>0</v>
      </c>
      <c r="L1852" s="32">
        <v>0</v>
      </c>
      <c r="M1852" s="32">
        <v>0</v>
      </c>
      <c r="N1852" s="32">
        <v>0</v>
      </c>
      <c r="O1852" s="32">
        <v>0</v>
      </c>
      <c r="P1852" s="32">
        <v>0</v>
      </c>
      <c r="Q1852" s="32">
        <v>0</v>
      </c>
      <c r="R1852" s="32">
        <v>0</v>
      </c>
      <c r="S1852" s="32">
        <v>0</v>
      </c>
      <c r="AL1852" s="52" t="s">
        <v>343</v>
      </c>
      <c r="AM1852" t="s">
        <v>3780</v>
      </c>
      <c r="AN1852">
        <v>0</v>
      </c>
      <c r="AO1852">
        <v>5</v>
      </c>
      <c r="AQ1852">
        <v>1</v>
      </c>
      <c r="AS1852" s="52" t="s">
        <v>163</v>
      </c>
    </row>
    <row r="1853" spans="2:45">
      <c r="B1853" s="28" t="s">
        <v>3781</v>
      </c>
      <c r="C1853" s="21" t="s">
        <v>283</v>
      </c>
      <c r="D1853" s="22" t="s">
        <v>1957</v>
      </c>
      <c r="E1853" s="23">
        <v>0.25</v>
      </c>
      <c r="F1853" s="24">
        <v>0</v>
      </c>
      <c r="G1853" s="11">
        <v>0</v>
      </c>
      <c r="H1853" s="25" t="s">
        <v>163</v>
      </c>
      <c r="I1853" s="19">
        <v>0</v>
      </c>
      <c r="J1853" s="31">
        <v>0.2</v>
      </c>
      <c r="K1853" s="32">
        <v>0</v>
      </c>
      <c r="L1853" s="32">
        <v>0</v>
      </c>
      <c r="M1853" s="32">
        <v>0</v>
      </c>
      <c r="N1853" s="32">
        <v>0</v>
      </c>
      <c r="O1853" s="32">
        <v>0</v>
      </c>
      <c r="P1853" s="32">
        <v>0</v>
      </c>
      <c r="Q1853" s="32">
        <v>0</v>
      </c>
      <c r="R1853" s="32">
        <v>0</v>
      </c>
      <c r="S1853" s="32">
        <v>0</v>
      </c>
      <c r="AL1853" s="52" t="s">
        <v>343</v>
      </c>
      <c r="AM1853" t="s">
        <v>3782</v>
      </c>
      <c r="AN1853">
        <v>0</v>
      </c>
      <c r="AO1853">
        <v>5</v>
      </c>
      <c r="AQ1853">
        <v>1</v>
      </c>
      <c r="AS1853" s="52" t="s">
        <v>163</v>
      </c>
    </row>
    <row r="1854" spans="2:45">
      <c r="B1854" s="28" t="s">
        <v>3783</v>
      </c>
      <c r="C1854" s="21" t="s">
        <v>283</v>
      </c>
      <c r="D1854" s="22" t="s">
        <v>3784</v>
      </c>
      <c r="E1854" s="23">
        <v>0.25</v>
      </c>
      <c r="F1854" s="24">
        <v>0</v>
      </c>
      <c r="G1854" s="11">
        <v>0</v>
      </c>
      <c r="H1854" s="25" t="s">
        <v>163</v>
      </c>
      <c r="I1854" s="19">
        <v>0</v>
      </c>
      <c r="J1854" s="31">
        <v>0.2</v>
      </c>
      <c r="K1854" s="32">
        <v>0</v>
      </c>
      <c r="L1854" s="32">
        <v>0</v>
      </c>
      <c r="M1854" s="32">
        <v>0</v>
      </c>
      <c r="N1854" s="32">
        <v>0</v>
      </c>
      <c r="O1854" s="32">
        <v>0</v>
      </c>
      <c r="P1854" s="32">
        <v>0</v>
      </c>
      <c r="Q1854" s="32">
        <v>0</v>
      </c>
      <c r="R1854" s="32">
        <v>0</v>
      </c>
      <c r="S1854" s="32">
        <v>0</v>
      </c>
      <c r="AL1854" s="52" t="s">
        <v>343</v>
      </c>
      <c r="AM1854" t="s">
        <v>3785</v>
      </c>
      <c r="AN1854">
        <v>0</v>
      </c>
      <c r="AO1854">
        <v>5</v>
      </c>
      <c r="AQ1854">
        <v>1</v>
      </c>
      <c r="AS1854" s="52" t="s">
        <v>163</v>
      </c>
    </row>
    <row r="1855" spans="2:45">
      <c r="B1855" s="28" t="s">
        <v>3786</v>
      </c>
      <c r="C1855" s="21" t="s">
        <v>283</v>
      </c>
      <c r="D1855" s="22" t="s">
        <v>304</v>
      </c>
      <c r="E1855" s="23">
        <v>0.25</v>
      </c>
      <c r="F1855" s="24">
        <v>0</v>
      </c>
      <c r="G1855" s="11">
        <v>0</v>
      </c>
      <c r="H1855" s="25" t="s">
        <v>163</v>
      </c>
      <c r="I1855" s="19">
        <v>0</v>
      </c>
      <c r="J1855" s="31">
        <v>0.2</v>
      </c>
      <c r="K1855" s="32">
        <v>0</v>
      </c>
      <c r="L1855" s="32">
        <v>0</v>
      </c>
      <c r="M1855" s="32">
        <v>0</v>
      </c>
      <c r="N1855" s="32">
        <v>0</v>
      </c>
      <c r="O1855" s="32">
        <v>0</v>
      </c>
      <c r="P1855" s="32">
        <v>0</v>
      </c>
      <c r="Q1855" s="32">
        <v>0</v>
      </c>
      <c r="R1855" s="32">
        <v>0</v>
      </c>
      <c r="S1855" s="32">
        <v>0</v>
      </c>
      <c r="AL1855" s="52" t="s">
        <v>343</v>
      </c>
      <c r="AM1855" t="s">
        <v>3787</v>
      </c>
      <c r="AN1855">
        <v>0</v>
      </c>
      <c r="AO1855">
        <v>5</v>
      </c>
      <c r="AQ1855">
        <v>1</v>
      </c>
      <c r="AS1855" s="52" t="s">
        <v>163</v>
      </c>
    </row>
    <row r="1856" spans="2:45">
      <c r="B1856" s="28" t="s">
        <v>3788</v>
      </c>
      <c r="C1856" s="21" t="s">
        <v>283</v>
      </c>
      <c r="D1856" s="22" t="s">
        <v>318</v>
      </c>
      <c r="E1856" s="23">
        <v>0.25</v>
      </c>
      <c r="F1856" s="24">
        <v>0</v>
      </c>
      <c r="G1856" s="11">
        <v>0</v>
      </c>
      <c r="H1856" s="25" t="s">
        <v>163</v>
      </c>
      <c r="I1856" s="19">
        <v>0</v>
      </c>
      <c r="J1856" s="31">
        <v>0.2</v>
      </c>
      <c r="K1856" s="32">
        <v>0</v>
      </c>
      <c r="L1856" s="32">
        <v>0</v>
      </c>
      <c r="M1856" s="32">
        <v>0</v>
      </c>
      <c r="N1856" s="32">
        <v>0</v>
      </c>
      <c r="O1856" s="32">
        <v>0</v>
      </c>
      <c r="P1856" s="32">
        <v>0</v>
      </c>
      <c r="Q1856" s="32">
        <v>0</v>
      </c>
      <c r="R1856" s="32">
        <v>0</v>
      </c>
      <c r="S1856" s="32">
        <v>0</v>
      </c>
      <c r="AL1856" s="52" t="s">
        <v>343</v>
      </c>
      <c r="AM1856" t="s">
        <v>3789</v>
      </c>
      <c r="AN1856">
        <v>0</v>
      </c>
      <c r="AO1856">
        <v>5</v>
      </c>
      <c r="AQ1856">
        <v>1</v>
      </c>
      <c r="AS1856" s="52" t="s">
        <v>163</v>
      </c>
    </row>
    <row r="1857" spans="2:45">
      <c r="B1857" s="28" t="s">
        <v>3790</v>
      </c>
      <c r="C1857" s="21" t="s">
        <v>283</v>
      </c>
      <c r="D1857" s="22" t="s">
        <v>322</v>
      </c>
      <c r="E1857" s="23">
        <v>0.25</v>
      </c>
      <c r="F1857" s="24">
        <v>0</v>
      </c>
      <c r="G1857" s="11">
        <v>0</v>
      </c>
      <c r="H1857" s="25" t="s">
        <v>163</v>
      </c>
      <c r="I1857" s="19">
        <v>0</v>
      </c>
      <c r="J1857" s="31">
        <v>0.2</v>
      </c>
      <c r="K1857" s="32">
        <v>0</v>
      </c>
      <c r="L1857" s="32">
        <v>0</v>
      </c>
      <c r="M1857" s="32">
        <v>0</v>
      </c>
      <c r="N1857" s="32">
        <v>0</v>
      </c>
      <c r="O1857" s="32">
        <v>0</v>
      </c>
      <c r="P1857" s="32">
        <v>0</v>
      </c>
      <c r="Q1857" s="32">
        <v>0</v>
      </c>
      <c r="R1857" s="32">
        <v>0</v>
      </c>
      <c r="S1857" s="32">
        <v>0</v>
      </c>
      <c r="AL1857" s="52" t="s">
        <v>343</v>
      </c>
      <c r="AM1857" t="s">
        <v>2466</v>
      </c>
      <c r="AN1857">
        <v>0</v>
      </c>
      <c r="AO1857">
        <v>5</v>
      </c>
      <c r="AQ1857">
        <v>1</v>
      </c>
      <c r="AS1857" s="52" t="s">
        <v>163</v>
      </c>
    </row>
    <row r="1858" spans="2:45">
      <c r="B1858" s="28" t="s">
        <v>3791</v>
      </c>
      <c r="C1858" s="21" t="s">
        <v>283</v>
      </c>
      <c r="D1858" s="22" t="s">
        <v>3792</v>
      </c>
      <c r="E1858" s="23">
        <v>0.25</v>
      </c>
      <c r="F1858" s="24">
        <v>0</v>
      </c>
      <c r="G1858" s="11">
        <v>0</v>
      </c>
      <c r="H1858" s="25" t="s">
        <v>163</v>
      </c>
      <c r="I1858" s="19">
        <v>0</v>
      </c>
      <c r="J1858" s="31">
        <v>0.2</v>
      </c>
      <c r="K1858" s="32">
        <v>0</v>
      </c>
      <c r="L1858" s="32">
        <v>0</v>
      </c>
      <c r="M1858" s="32">
        <v>0</v>
      </c>
      <c r="N1858" s="32">
        <v>0</v>
      </c>
      <c r="O1858" s="32">
        <v>0</v>
      </c>
      <c r="P1858" s="32">
        <v>0</v>
      </c>
      <c r="Q1858" s="32">
        <v>0</v>
      </c>
      <c r="R1858" s="32">
        <v>0</v>
      </c>
      <c r="S1858" s="32">
        <v>0</v>
      </c>
      <c r="AL1858" s="52" t="s">
        <v>343</v>
      </c>
      <c r="AM1858" t="s">
        <v>3793</v>
      </c>
      <c r="AN1858">
        <v>0</v>
      </c>
      <c r="AO1858">
        <v>5</v>
      </c>
      <c r="AQ1858">
        <v>1</v>
      </c>
      <c r="AS1858" s="52" t="s">
        <v>163</v>
      </c>
    </row>
    <row r="1859" spans="2:45">
      <c r="B1859" s="28" t="s">
        <v>3794</v>
      </c>
      <c r="C1859" s="21" t="s">
        <v>283</v>
      </c>
      <c r="D1859" s="22" t="s">
        <v>3795</v>
      </c>
      <c r="E1859" s="23">
        <v>0.25</v>
      </c>
      <c r="F1859" s="24">
        <v>0</v>
      </c>
      <c r="G1859" s="11">
        <v>0</v>
      </c>
      <c r="H1859" s="25" t="s">
        <v>163</v>
      </c>
      <c r="I1859" s="19">
        <v>0</v>
      </c>
      <c r="J1859" s="31">
        <v>0.2</v>
      </c>
      <c r="K1859" s="32">
        <v>0</v>
      </c>
      <c r="L1859" s="32">
        <v>0</v>
      </c>
      <c r="M1859" s="32">
        <v>0</v>
      </c>
      <c r="N1859" s="32">
        <v>0</v>
      </c>
      <c r="O1859" s="32">
        <v>0</v>
      </c>
      <c r="P1859" s="32">
        <v>0</v>
      </c>
      <c r="Q1859" s="32">
        <v>0</v>
      </c>
      <c r="R1859" s="32">
        <v>0</v>
      </c>
      <c r="S1859" s="32">
        <v>0</v>
      </c>
      <c r="AL1859" s="52" t="s">
        <v>343</v>
      </c>
      <c r="AM1859" t="s">
        <v>606</v>
      </c>
      <c r="AN1859">
        <v>0</v>
      </c>
      <c r="AO1859">
        <v>5</v>
      </c>
      <c r="AQ1859">
        <v>1</v>
      </c>
      <c r="AS1859" s="52" t="s">
        <v>163</v>
      </c>
    </row>
    <row r="1860" spans="2:45">
      <c r="B1860" s="28" t="s">
        <v>3796</v>
      </c>
      <c r="C1860" s="21" t="s">
        <v>283</v>
      </c>
      <c r="D1860" s="22" t="s">
        <v>3797</v>
      </c>
      <c r="E1860" s="23">
        <v>0.25</v>
      </c>
      <c r="F1860" s="24">
        <v>0</v>
      </c>
      <c r="G1860" s="11">
        <v>0</v>
      </c>
      <c r="H1860" s="25" t="s">
        <v>163</v>
      </c>
      <c r="I1860" s="19">
        <v>0</v>
      </c>
      <c r="J1860" s="31">
        <v>0.2</v>
      </c>
      <c r="K1860" s="32">
        <v>0</v>
      </c>
      <c r="L1860" s="32">
        <v>0</v>
      </c>
      <c r="M1860" s="32">
        <v>0</v>
      </c>
      <c r="N1860" s="32">
        <v>0</v>
      </c>
      <c r="O1860" s="32">
        <v>0</v>
      </c>
      <c r="P1860" s="32">
        <v>0</v>
      </c>
      <c r="Q1860" s="32">
        <v>0</v>
      </c>
      <c r="R1860" s="32">
        <v>0</v>
      </c>
      <c r="S1860" s="32">
        <v>0</v>
      </c>
      <c r="AL1860" s="52" t="s">
        <v>343</v>
      </c>
      <c r="AM1860" t="s">
        <v>1802</v>
      </c>
      <c r="AN1860">
        <v>0</v>
      </c>
      <c r="AO1860">
        <v>5</v>
      </c>
      <c r="AQ1860">
        <v>1</v>
      </c>
      <c r="AS1860" s="52" t="s">
        <v>163</v>
      </c>
    </row>
    <row r="1861" spans="2:45">
      <c r="B1861" s="28" t="s">
        <v>3798</v>
      </c>
      <c r="C1861" s="21" t="s">
        <v>283</v>
      </c>
      <c r="D1861" s="22" t="s">
        <v>3799</v>
      </c>
      <c r="E1861" s="23">
        <v>0.25</v>
      </c>
      <c r="F1861" s="24">
        <v>0</v>
      </c>
      <c r="G1861" s="11">
        <v>0</v>
      </c>
      <c r="H1861" s="25" t="s">
        <v>163</v>
      </c>
      <c r="I1861" s="19">
        <v>0</v>
      </c>
      <c r="J1861" s="31">
        <v>0.2</v>
      </c>
      <c r="K1861" s="32">
        <v>0</v>
      </c>
      <c r="L1861" s="32">
        <v>0</v>
      </c>
      <c r="M1861" s="32">
        <v>0</v>
      </c>
      <c r="N1861" s="32">
        <v>0</v>
      </c>
      <c r="O1861" s="32">
        <v>0</v>
      </c>
      <c r="P1861" s="32">
        <v>0</v>
      </c>
      <c r="Q1861" s="32">
        <v>0</v>
      </c>
      <c r="R1861" s="32">
        <v>0</v>
      </c>
      <c r="S1861" s="32">
        <v>0</v>
      </c>
      <c r="AL1861" s="52" t="s">
        <v>343</v>
      </c>
      <c r="AM1861" t="s">
        <v>3800</v>
      </c>
      <c r="AN1861">
        <v>0</v>
      </c>
      <c r="AO1861">
        <v>5</v>
      </c>
      <c r="AQ1861">
        <v>1</v>
      </c>
      <c r="AS1861" s="52" t="s">
        <v>163</v>
      </c>
    </row>
    <row r="1862" spans="2:45">
      <c r="B1862" s="28" t="s">
        <v>3801</v>
      </c>
      <c r="C1862" s="21" t="s">
        <v>283</v>
      </c>
      <c r="D1862" s="22" t="s">
        <v>1676</v>
      </c>
      <c r="E1862" s="23">
        <v>0.25</v>
      </c>
      <c r="F1862" s="24">
        <v>0</v>
      </c>
      <c r="G1862" s="11">
        <v>0</v>
      </c>
      <c r="H1862" s="25" t="s">
        <v>163</v>
      </c>
      <c r="I1862" s="19">
        <v>0</v>
      </c>
      <c r="J1862" s="31">
        <v>0.2</v>
      </c>
      <c r="K1862" s="32">
        <v>0</v>
      </c>
      <c r="L1862" s="32">
        <v>0</v>
      </c>
      <c r="M1862" s="32">
        <v>0</v>
      </c>
      <c r="N1862" s="32">
        <v>0</v>
      </c>
      <c r="O1862" s="32">
        <v>0</v>
      </c>
      <c r="P1862" s="32">
        <v>0</v>
      </c>
      <c r="Q1862" s="32">
        <v>0</v>
      </c>
      <c r="R1862" s="32">
        <v>0</v>
      </c>
      <c r="S1862" s="32">
        <v>0</v>
      </c>
      <c r="AL1862" s="52" t="s">
        <v>343</v>
      </c>
      <c r="AM1862" t="s">
        <v>1266</v>
      </c>
      <c r="AN1862">
        <v>0</v>
      </c>
      <c r="AO1862">
        <v>5</v>
      </c>
      <c r="AQ1862">
        <v>1</v>
      </c>
      <c r="AS1862" s="52" t="s">
        <v>163</v>
      </c>
    </row>
    <row r="1863" spans="2:45">
      <c r="B1863" s="28" t="s">
        <v>3802</v>
      </c>
      <c r="C1863" s="21" t="s">
        <v>283</v>
      </c>
      <c r="D1863" s="22" t="s">
        <v>2834</v>
      </c>
      <c r="E1863" s="23">
        <v>0.25</v>
      </c>
      <c r="F1863" s="24">
        <v>0</v>
      </c>
      <c r="G1863" s="11">
        <v>0</v>
      </c>
      <c r="H1863" s="25" t="s">
        <v>163</v>
      </c>
      <c r="I1863" s="19">
        <v>0</v>
      </c>
      <c r="J1863" s="31">
        <v>0.2</v>
      </c>
      <c r="K1863" s="32">
        <v>0</v>
      </c>
      <c r="L1863" s="32">
        <v>0</v>
      </c>
      <c r="M1863" s="32">
        <v>0</v>
      </c>
      <c r="N1863" s="32">
        <v>0</v>
      </c>
      <c r="O1863" s="32">
        <v>0</v>
      </c>
      <c r="P1863" s="32">
        <v>0</v>
      </c>
      <c r="Q1863" s="32">
        <v>0</v>
      </c>
      <c r="R1863" s="32">
        <v>0</v>
      </c>
      <c r="S1863" s="32">
        <v>0</v>
      </c>
      <c r="AL1863" s="52" t="s">
        <v>343</v>
      </c>
      <c r="AM1863" t="s">
        <v>439</v>
      </c>
      <c r="AN1863">
        <v>0</v>
      </c>
      <c r="AO1863">
        <v>5</v>
      </c>
      <c r="AQ1863">
        <v>1</v>
      </c>
      <c r="AS1863" s="52" t="s">
        <v>163</v>
      </c>
    </row>
    <row r="1864" spans="2:45">
      <c r="B1864" s="28" t="s">
        <v>3803</v>
      </c>
      <c r="C1864" s="21" t="s">
        <v>283</v>
      </c>
      <c r="D1864" s="22" t="s">
        <v>336</v>
      </c>
      <c r="E1864" s="23">
        <v>0.25</v>
      </c>
      <c r="F1864" s="24">
        <v>0</v>
      </c>
      <c r="G1864" s="11">
        <v>0</v>
      </c>
      <c r="H1864" s="25" t="s">
        <v>163</v>
      </c>
      <c r="I1864" s="19">
        <v>0</v>
      </c>
      <c r="J1864" s="31">
        <v>0.2</v>
      </c>
      <c r="K1864" s="32">
        <v>0</v>
      </c>
      <c r="L1864" s="32">
        <v>0</v>
      </c>
      <c r="M1864" s="32">
        <v>0</v>
      </c>
      <c r="N1864" s="32">
        <v>0</v>
      </c>
      <c r="O1864" s="32">
        <v>0</v>
      </c>
      <c r="P1864" s="32">
        <v>0</v>
      </c>
      <c r="Q1864" s="32">
        <v>0</v>
      </c>
      <c r="R1864" s="32">
        <v>0</v>
      </c>
      <c r="S1864" s="32">
        <v>0</v>
      </c>
      <c r="AL1864" s="52" t="s">
        <v>343</v>
      </c>
      <c r="AM1864" t="s">
        <v>3804</v>
      </c>
      <c r="AN1864">
        <v>0</v>
      </c>
      <c r="AO1864">
        <v>5</v>
      </c>
      <c r="AQ1864">
        <v>1</v>
      </c>
      <c r="AS1864" s="52" t="s">
        <v>163</v>
      </c>
    </row>
    <row r="1865" spans="2:45">
      <c r="B1865" s="28" t="s">
        <v>3805</v>
      </c>
      <c r="C1865" s="21" t="s">
        <v>283</v>
      </c>
      <c r="D1865" s="22" t="s">
        <v>344</v>
      </c>
      <c r="E1865" s="23">
        <v>0.25</v>
      </c>
      <c r="F1865" s="24">
        <v>0</v>
      </c>
      <c r="G1865" s="11">
        <v>0</v>
      </c>
      <c r="H1865" s="25" t="s">
        <v>163</v>
      </c>
      <c r="I1865" s="19">
        <v>0</v>
      </c>
      <c r="J1865" s="31">
        <v>0.2</v>
      </c>
      <c r="K1865" s="32">
        <v>0</v>
      </c>
      <c r="L1865" s="32">
        <v>0</v>
      </c>
      <c r="M1865" s="32">
        <v>0</v>
      </c>
      <c r="N1865" s="32">
        <v>0</v>
      </c>
      <c r="O1865" s="32">
        <v>0</v>
      </c>
      <c r="P1865" s="32">
        <v>0</v>
      </c>
      <c r="Q1865" s="32">
        <v>0</v>
      </c>
      <c r="R1865" s="32">
        <v>0</v>
      </c>
      <c r="S1865" s="32">
        <v>0</v>
      </c>
      <c r="AL1865" s="52" t="s">
        <v>343</v>
      </c>
      <c r="AM1865" t="s">
        <v>3806</v>
      </c>
      <c r="AN1865">
        <v>0</v>
      </c>
      <c r="AO1865">
        <v>5</v>
      </c>
      <c r="AQ1865">
        <v>1</v>
      </c>
      <c r="AS1865" s="52" t="s">
        <v>163</v>
      </c>
    </row>
    <row r="1866" spans="2:45">
      <c r="B1866" s="28" t="s">
        <v>3807</v>
      </c>
      <c r="C1866" s="21" t="s">
        <v>283</v>
      </c>
      <c r="D1866" s="22" t="s">
        <v>3808</v>
      </c>
      <c r="E1866" s="23">
        <v>0.25</v>
      </c>
      <c r="F1866" s="24">
        <v>0</v>
      </c>
      <c r="G1866" s="11">
        <v>0</v>
      </c>
      <c r="H1866" s="25" t="s">
        <v>163</v>
      </c>
      <c r="I1866" s="19">
        <v>0</v>
      </c>
      <c r="J1866" s="31">
        <v>0.2</v>
      </c>
      <c r="K1866" s="32">
        <v>0</v>
      </c>
      <c r="L1866" s="32">
        <v>0</v>
      </c>
      <c r="M1866" s="32">
        <v>0</v>
      </c>
      <c r="N1866" s="32">
        <v>0</v>
      </c>
      <c r="O1866" s="32">
        <v>0</v>
      </c>
      <c r="P1866" s="32">
        <v>0</v>
      </c>
      <c r="Q1866" s="32">
        <v>0</v>
      </c>
      <c r="R1866" s="32">
        <v>0</v>
      </c>
      <c r="S1866" s="32">
        <v>0</v>
      </c>
      <c r="AL1866" s="52" t="s">
        <v>343</v>
      </c>
      <c r="AM1866" t="s">
        <v>2898</v>
      </c>
      <c r="AN1866">
        <v>0</v>
      </c>
      <c r="AO1866">
        <v>5</v>
      </c>
      <c r="AQ1866">
        <v>1</v>
      </c>
      <c r="AS1866" s="52" t="s">
        <v>163</v>
      </c>
    </row>
    <row r="1867" spans="2:45">
      <c r="B1867" s="28" t="s">
        <v>3809</v>
      </c>
      <c r="C1867" s="21" t="s">
        <v>283</v>
      </c>
      <c r="D1867" s="22" t="s">
        <v>352</v>
      </c>
      <c r="E1867" s="23">
        <v>0.25</v>
      </c>
      <c r="F1867" s="24">
        <v>0</v>
      </c>
      <c r="G1867" s="11">
        <v>0</v>
      </c>
      <c r="H1867" s="25" t="s">
        <v>163</v>
      </c>
      <c r="I1867" s="19">
        <v>0</v>
      </c>
      <c r="J1867" s="31">
        <v>0.2</v>
      </c>
      <c r="K1867" s="32">
        <v>0</v>
      </c>
      <c r="L1867" s="32">
        <v>0</v>
      </c>
      <c r="M1867" s="32">
        <v>0</v>
      </c>
      <c r="N1867" s="32">
        <v>0</v>
      </c>
      <c r="O1867" s="32">
        <v>0</v>
      </c>
      <c r="P1867" s="32">
        <v>0</v>
      </c>
      <c r="Q1867" s="32">
        <v>0</v>
      </c>
      <c r="R1867" s="32">
        <v>0</v>
      </c>
      <c r="S1867" s="32">
        <v>0</v>
      </c>
      <c r="AL1867" s="52" t="s">
        <v>343</v>
      </c>
      <c r="AM1867" t="s">
        <v>3548</v>
      </c>
      <c r="AN1867">
        <v>0</v>
      </c>
      <c r="AO1867">
        <v>5</v>
      </c>
      <c r="AQ1867">
        <v>1</v>
      </c>
      <c r="AS1867" s="52" t="s">
        <v>163</v>
      </c>
    </row>
    <row r="1868" spans="2:45">
      <c r="B1868" s="28" t="s">
        <v>3810</v>
      </c>
      <c r="C1868" s="21" t="s">
        <v>283</v>
      </c>
      <c r="D1868" s="22" t="s">
        <v>1433</v>
      </c>
      <c r="E1868" s="23">
        <v>0.25</v>
      </c>
      <c r="F1868" s="24">
        <v>0</v>
      </c>
      <c r="G1868" s="11">
        <v>0</v>
      </c>
      <c r="H1868" s="25" t="s">
        <v>163</v>
      </c>
      <c r="I1868" s="19">
        <v>0</v>
      </c>
      <c r="J1868" s="31">
        <v>0.2</v>
      </c>
      <c r="K1868" s="32">
        <v>0</v>
      </c>
      <c r="L1868" s="32">
        <v>0</v>
      </c>
      <c r="M1868" s="32">
        <v>0</v>
      </c>
      <c r="N1868" s="32">
        <v>0</v>
      </c>
      <c r="O1868" s="32">
        <v>0</v>
      </c>
      <c r="P1868" s="32">
        <v>0</v>
      </c>
      <c r="Q1868" s="32">
        <v>0</v>
      </c>
      <c r="R1868" s="32">
        <v>0</v>
      </c>
      <c r="S1868" s="32">
        <v>0</v>
      </c>
      <c r="AL1868" s="52" t="s">
        <v>343</v>
      </c>
      <c r="AM1868" t="s">
        <v>3811</v>
      </c>
      <c r="AN1868">
        <v>0</v>
      </c>
      <c r="AO1868">
        <v>5</v>
      </c>
      <c r="AQ1868">
        <v>1</v>
      </c>
      <c r="AS1868" s="52" t="s">
        <v>163</v>
      </c>
    </row>
    <row r="1869" spans="2:45">
      <c r="B1869" s="28" t="s">
        <v>3812</v>
      </c>
      <c r="C1869" s="21" t="s">
        <v>283</v>
      </c>
      <c r="D1869" s="22" t="s">
        <v>3813</v>
      </c>
      <c r="E1869" s="23">
        <v>0.25</v>
      </c>
      <c r="F1869" s="24">
        <v>0</v>
      </c>
      <c r="G1869" s="11">
        <v>0</v>
      </c>
      <c r="H1869" s="25" t="s">
        <v>163</v>
      </c>
      <c r="I1869" s="19">
        <v>0</v>
      </c>
      <c r="J1869" s="31">
        <v>0.2</v>
      </c>
      <c r="K1869" s="32">
        <v>0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AL1869" s="52" t="s">
        <v>343</v>
      </c>
      <c r="AM1869" t="s">
        <v>3814</v>
      </c>
      <c r="AN1869">
        <v>0</v>
      </c>
      <c r="AO1869">
        <v>5</v>
      </c>
      <c r="AQ1869">
        <v>1</v>
      </c>
      <c r="AS1869" s="52" t="s">
        <v>163</v>
      </c>
    </row>
    <row r="1870" spans="2:45">
      <c r="B1870" s="28" t="s">
        <v>3815</v>
      </c>
      <c r="C1870" s="21" t="s">
        <v>283</v>
      </c>
      <c r="D1870" s="22" t="s">
        <v>3816</v>
      </c>
      <c r="E1870" s="23">
        <v>0.25</v>
      </c>
      <c r="F1870" s="24">
        <v>0</v>
      </c>
      <c r="G1870" s="11">
        <v>0</v>
      </c>
      <c r="H1870" s="25" t="s">
        <v>163</v>
      </c>
      <c r="I1870" s="19">
        <v>0</v>
      </c>
      <c r="J1870" s="31">
        <v>0.2</v>
      </c>
      <c r="K1870" s="32">
        <v>0</v>
      </c>
      <c r="L1870" s="32">
        <v>0</v>
      </c>
      <c r="M1870" s="32">
        <v>0</v>
      </c>
      <c r="N1870" s="32">
        <v>0</v>
      </c>
      <c r="O1870" s="32">
        <v>0</v>
      </c>
      <c r="P1870" s="32">
        <v>0</v>
      </c>
      <c r="Q1870" s="32">
        <v>0</v>
      </c>
      <c r="R1870" s="32">
        <v>0</v>
      </c>
      <c r="S1870" s="32">
        <v>0</v>
      </c>
      <c r="AL1870" s="52" t="s">
        <v>75</v>
      </c>
      <c r="AN1870" s="52">
        <v>0</v>
      </c>
      <c r="AO1870" s="52">
        <v>149</v>
      </c>
      <c r="AP1870" s="52" t="s">
        <v>167</v>
      </c>
      <c r="AQ1870" s="52">
        <v>5</v>
      </c>
      <c r="AR1870" s="52">
        <v>2</v>
      </c>
      <c r="AS1870" s="52" t="s">
        <v>17</v>
      </c>
    </row>
    <row r="1871" spans="2:45">
      <c r="B1871" s="28" t="s">
        <v>3817</v>
      </c>
      <c r="C1871" s="21" t="s">
        <v>283</v>
      </c>
      <c r="D1871" s="22" t="s">
        <v>3818</v>
      </c>
      <c r="E1871" s="23">
        <v>0.25</v>
      </c>
      <c r="F1871" s="24">
        <v>0</v>
      </c>
      <c r="G1871" s="11">
        <v>0</v>
      </c>
      <c r="H1871" s="25" t="s">
        <v>163</v>
      </c>
      <c r="I1871" s="19">
        <v>0</v>
      </c>
      <c r="J1871" s="31">
        <v>0.2</v>
      </c>
      <c r="K1871" s="32">
        <v>0</v>
      </c>
      <c r="L1871" s="32">
        <v>0</v>
      </c>
      <c r="M1871" s="32">
        <v>0</v>
      </c>
      <c r="N1871" s="32">
        <v>0</v>
      </c>
      <c r="O1871" s="32">
        <v>0</v>
      </c>
      <c r="P1871" s="32">
        <v>0</v>
      </c>
      <c r="Q1871" s="32">
        <v>0</v>
      </c>
      <c r="R1871" s="32">
        <v>0</v>
      </c>
      <c r="S1871" s="32">
        <v>0</v>
      </c>
      <c r="AL1871" s="52" t="s">
        <v>210</v>
      </c>
      <c r="AM1871" t="s">
        <v>608</v>
      </c>
      <c r="AN1871">
        <v>0</v>
      </c>
      <c r="AO1871">
        <v>20</v>
      </c>
      <c r="AQ1871">
        <v>5</v>
      </c>
      <c r="AR1871">
        <v>2</v>
      </c>
      <c r="AS1871" s="52" t="s">
        <v>17</v>
      </c>
    </row>
    <row r="1872" spans="2:45">
      <c r="B1872" s="28" t="s">
        <v>3819</v>
      </c>
      <c r="C1872" s="21" t="s">
        <v>283</v>
      </c>
      <c r="D1872" s="22" t="s">
        <v>1448</v>
      </c>
      <c r="E1872" s="23">
        <v>0.25</v>
      </c>
      <c r="F1872" s="24">
        <v>0</v>
      </c>
      <c r="G1872" s="11">
        <v>0</v>
      </c>
      <c r="H1872" s="25" t="s">
        <v>163</v>
      </c>
      <c r="I1872" s="19">
        <v>0</v>
      </c>
      <c r="J1872" s="31">
        <v>0.2</v>
      </c>
      <c r="K1872" s="32">
        <v>0</v>
      </c>
      <c r="L1872" s="32">
        <v>0</v>
      </c>
      <c r="M1872" s="32">
        <v>0</v>
      </c>
      <c r="N1872" s="32">
        <v>0</v>
      </c>
      <c r="O1872" s="32">
        <v>0</v>
      </c>
      <c r="P1872" s="32">
        <v>0</v>
      </c>
      <c r="Q1872" s="32">
        <v>0</v>
      </c>
      <c r="R1872" s="32">
        <v>0</v>
      </c>
      <c r="S1872" s="32">
        <v>0</v>
      </c>
      <c r="AL1872" s="52" t="s">
        <v>210</v>
      </c>
      <c r="AM1872" t="s">
        <v>610</v>
      </c>
      <c r="AN1872">
        <v>0</v>
      </c>
      <c r="AO1872">
        <v>20</v>
      </c>
      <c r="AQ1872">
        <v>5</v>
      </c>
      <c r="AR1872">
        <v>2</v>
      </c>
      <c r="AS1872" s="52" t="s">
        <v>17</v>
      </c>
    </row>
    <row r="1873" spans="2:45">
      <c r="B1873" s="28" t="s">
        <v>3820</v>
      </c>
      <c r="C1873" s="21" t="s">
        <v>283</v>
      </c>
      <c r="D1873" s="22" t="s">
        <v>3821</v>
      </c>
      <c r="E1873" s="23">
        <v>0.25</v>
      </c>
      <c r="F1873" s="24">
        <v>0</v>
      </c>
      <c r="G1873" s="11">
        <v>0</v>
      </c>
      <c r="H1873" s="25" t="s">
        <v>163</v>
      </c>
      <c r="I1873" s="19">
        <v>0</v>
      </c>
      <c r="J1873" s="31">
        <v>0.2</v>
      </c>
      <c r="K1873" s="32">
        <v>0</v>
      </c>
      <c r="L1873" s="32">
        <v>0</v>
      </c>
      <c r="M1873" s="32">
        <v>0</v>
      </c>
      <c r="N1873" s="32">
        <v>0</v>
      </c>
      <c r="O1873" s="32">
        <v>0</v>
      </c>
      <c r="P1873" s="32">
        <v>0</v>
      </c>
      <c r="Q1873" s="32">
        <v>0</v>
      </c>
      <c r="R1873" s="32">
        <v>0</v>
      </c>
      <c r="S1873" s="32">
        <v>0</v>
      </c>
      <c r="AL1873" s="52" t="s">
        <v>210</v>
      </c>
      <c r="AM1873" t="s">
        <v>612</v>
      </c>
      <c r="AN1873">
        <v>0</v>
      </c>
      <c r="AO1873">
        <v>20</v>
      </c>
      <c r="AQ1873">
        <v>5</v>
      </c>
      <c r="AR1873">
        <v>2</v>
      </c>
      <c r="AS1873" s="52" t="s">
        <v>17</v>
      </c>
    </row>
    <row r="1874" spans="2:45">
      <c r="B1874" s="28" t="s">
        <v>3822</v>
      </c>
      <c r="C1874" s="21" t="s">
        <v>283</v>
      </c>
      <c r="D1874" s="22" t="s">
        <v>3823</v>
      </c>
      <c r="E1874" s="23">
        <v>0.25</v>
      </c>
      <c r="F1874" s="24">
        <v>0</v>
      </c>
      <c r="G1874" s="11">
        <v>0</v>
      </c>
      <c r="H1874" s="25" t="s">
        <v>163</v>
      </c>
      <c r="I1874" s="19">
        <v>0</v>
      </c>
      <c r="J1874" s="31">
        <v>0.2</v>
      </c>
      <c r="K1874" s="32">
        <v>0</v>
      </c>
      <c r="L1874" s="32">
        <v>0</v>
      </c>
      <c r="M1874" s="32">
        <v>0</v>
      </c>
      <c r="N1874" s="32">
        <v>0</v>
      </c>
      <c r="O1874" s="32">
        <v>0</v>
      </c>
      <c r="P1874" s="32">
        <v>0</v>
      </c>
      <c r="Q1874" s="32">
        <v>0</v>
      </c>
      <c r="R1874" s="32">
        <v>0</v>
      </c>
      <c r="S1874" s="32">
        <v>0</v>
      </c>
      <c r="AL1874" s="52" t="s">
        <v>210</v>
      </c>
      <c r="AM1874" t="s">
        <v>614</v>
      </c>
      <c r="AN1874">
        <v>0</v>
      </c>
      <c r="AO1874">
        <v>20</v>
      </c>
      <c r="AQ1874">
        <v>5</v>
      </c>
      <c r="AR1874">
        <v>2</v>
      </c>
      <c r="AS1874" s="52" t="s">
        <v>17</v>
      </c>
    </row>
    <row r="1875" spans="2:45">
      <c r="B1875" s="28" t="s">
        <v>3824</v>
      </c>
      <c r="C1875" s="21" t="s">
        <v>283</v>
      </c>
      <c r="D1875" s="22" t="s">
        <v>1466</v>
      </c>
      <c r="E1875" s="23">
        <v>0.25</v>
      </c>
      <c r="F1875" s="24">
        <v>0</v>
      </c>
      <c r="G1875" s="11">
        <v>0</v>
      </c>
      <c r="H1875" s="25" t="s">
        <v>163</v>
      </c>
      <c r="I1875" s="19">
        <v>0</v>
      </c>
      <c r="J1875" s="31">
        <v>0.2</v>
      </c>
      <c r="K1875" s="32">
        <v>0</v>
      </c>
      <c r="L1875" s="32">
        <v>0</v>
      </c>
      <c r="M1875" s="32">
        <v>0</v>
      </c>
      <c r="N1875" s="32">
        <v>0</v>
      </c>
      <c r="O1875" s="32">
        <v>0</v>
      </c>
      <c r="P1875" s="32">
        <v>0</v>
      </c>
      <c r="Q1875" s="32">
        <v>0</v>
      </c>
      <c r="R1875" s="32">
        <v>0</v>
      </c>
      <c r="S1875" s="32">
        <v>0</v>
      </c>
      <c r="AL1875" s="52" t="s">
        <v>210</v>
      </c>
      <c r="AM1875" t="s">
        <v>616</v>
      </c>
      <c r="AN1875">
        <v>0</v>
      </c>
      <c r="AO1875">
        <v>20</v>
      </c>
      <c r="AQ1875">
        <v>5</v>
      </c>
      <c r="AR1875">
        <v>2</v>
      </c>
      <c r="AS1875" s="52" t="s">
        <v>17</v>
      </c>
    </row>
    <row r="1876" spans="2:45">
      <c r="B1876" s="28" t="s">
        <v>3825</v>
      </c>
      <c r="C1876" s="21" t="s">
        <v>283</v>
      </c>
      <c r="D1876" s="22" t="s">
        <v>3826</v>
      </c>
      <c r="E1876" s="23">
        <v>0.25</v>
      </c>
      <c r="F1876" s="24">
        <v>0</v>
      </c>
      <c r="G1876" s="11">
        <v>0</v>
      </c>
      <c r="H1876" s="25" t="s">
        <v>163</v>
      </c>
      <c r="I1876" s="19">
        <v>0</v>
      </c>
      <c r="J1876" s="31">
        <v>0.2</v>
      </c>
      <c r="K1876" s="32">
        <v>0</v>
      </c>
      <c r="L1876" s="32">
        <v>0</v>
      </c>
      <c r="M1876" s="32">
        <v>0</v>
      </c>
      <c r="N1876" s="32">
        <v>0</v>
      </c>
      <c r="O1876" s="32">
        <v>0</v>
      </c>
      <c r="P1876" s="32">
        <v>0</v>
      </c>
      <c r="Q1876" s="32">
        <v>0</v>
      </c>
      <c r="R1876" s="32">
        <v>0</v>
      </c>
      <c r="S1876" s="32">
        <v>0</v>
      </c>
      <c r="AL1876" s="52" t="s">
        <v>210</v>
      </c>
      <c r="AM1876" t="s">
        <v>618</v>
      </c>
      <c r="AN1876">
        <v>0</v>
      </c>
      <c r="AO1876">
        <v>20</v>
      </c>
      <c r="AQ1876">
        <v>5</v>
      </c>
      <c r="AR1876">
        <v>2</v>
      </c>
      <c r="AS1876" s="52" t="s">
        <v>17</v>
      </c>
    </row>
    <row r="1877" spans="2:45">
      <c r="B1877" s="28" t="s">
        <v>3827</v>
      </c>
      <c r="C1877" s="21" t="s">
        <v>283</v>
      </c>
      <c r="D1877" s="22" t="s">
        <v>2019</v>
      </c>
      <c r="E1877" s="23">
        <v>0.25</v>
      </c>
      <c r="F1877" s="24">
        <v>0</v>
      </c>
      <c r="G1877" s="11">
        <v>0</v>
      </c>
      <c r="H1877" s="25" t="s">
        <v>163</v>
      </c>
      <c r="I1877" s="19">
        <v>0</v>
      </c>
      <c r="J1877" s="31">
        <v>0.2</v>
      </c>
      <c r="K1877" s="32">
        <v>0</v>
      </c>
      <c r="L1877" s="32">
        <v>0</v>
      </c>
      <c r="M1877" s="32">
        <v>0</v>
      </c>
      <c r="N1877" s="32">
        <v>0</v>
      </c>
      <c r="O1877" s="32">
        <v>0</v>
      </c>
      <c r="P1877" s="32">
        <v>0</v>
      </c>
      <c r="Q1877" s="32">
        <v>0</v>
      </c>
      <c r="R1877" s="32">
        <v>0</v>
      </c>
      <c r="S1877" s="32">
        <v>0</v>
      </c>
      <c r="AL1877" s="52" t="s">
        <v>210</v>
      </c>
      <c r="AM1877" t="s">
        <v>620</v>
      </c>
      <c r="AN1877">
        <v>0</v>
      </c>
      <c r="AO1877">
        <v>20</v>
      </c>
      <c r="AQ1877">
        <v>5</v>
      </c>
      <c r="AR1877">
        <v>2</v>
      </c>
      <c r="AS1877" s="52" t="s">
        <v>17</v>
      </c>
    </row>
    <row r="1878" spans="2:45">
      <c r="B1878" s="28" t="s">
        <v>3828</v>
      </c>
      <c r="C1878" s="21" t="s">
        <v>283</v>
      </c>
      <c r="D1878" s="22" t="s">
        <v>1167</v>
      </c>
      <c r="E1878" s="23">
        <v>0.25</v>
      </c>
      <c r="F1878" s="24">
        <v>0</v>
      </c>
      <c r="G1878" s="11">
        <v>0</v>
      </c>
      <c r="H1878" s="25" t="s">
        <v>163</v>
      </c>
      <c r="I1878" s="19">
        <v>0</v>
      </c>
      <c r="J1878" s="31">
        <v>0.2</v>
      </c>
      <c r="K1878" s="32">
        <v>0</v>
      </c>
      <c r="L1878" s="32">
        <v>0</v>
      </c>
      <c r="M1878" s="32">
        <v>0</v>
      </c>
      <c r="N1878" s="32">
        <v>0</v>
      </c>
      <c r="O1878" s="32">
        <v>0</v>
      </c>
      <c r="P1878" s="32">
        <v>0</v>
      </c>
      <c r="Q1878" s="32">
        <v>0</v>
      </c>
      <c r="R1878" s="32">
        <v>0</v>
      </c>
      <c r="S1878" s="32">
        <v>0</v>
      </c>
      <c r="AL1878" s="52" t="s">
        <v>210</v>
      </c>
      <c r="AM1878" t="s">
        <v>622</v>
      </c>
      <c r="AN1878">
        <v>0</v>
      </c>
      <c r="AO1878">
        <v>20</v>
      </c>
      <c r="AQ1878">
        <v>5</v>
      </c>
      <c r="AR1878">
        <v>2</v>
      </c>
      <c r="AS1878" s="52" t="s">
        <v>17</v>
      </c>
    </row>
    <row r="1879" spans="2:45">
      <c r="B1879" s="28" t="s">
        <v>3829</v>
      </c>
      <c r="C1879" s="21" t="s">
        <v>283</v>
      </c>
      <c r="D1879" s="22" t="s">
        <v>2022</v>
      </c>
      <c r="E1879" s="23">
        <v>0.25</v>
      </c>
      <c r="F1879" s="24">
        <v>0</v>
      </c>
      <c r="G1879" s="11">
        <v>0</v>
      </c>
      <c r="H1879" s="25" t="s">
        <v>163</v>
      </c>
      <c r="I1879" s="19">
        <v>0</v>
      </c>
      <c r="J1879" s="31">
        <v>0.2</v>
      </c>
      <c r="K1879" s="32">
        <v>0</v>
      </c>
      <c r="L1879" s="32">
        <v>0</v>
      </c>
      <c r="M1879" s="32">
        <v>0</v>
      </c>
      <c r="N1879" s="32">
        <v>0</v>
      </c>
      <c r="O1879" s="32">
        <v>0</v>
      </c>
      <c r="P1879" s="32">
        <v>0</v>
      </c>
      <c r="Q1879" s="32">
        <v>0</v>
      </c>
      <c r="R1879" s="32">
        <v>0</v>
      </c>
      <c r="S1879" s="32">
        <v>0</v>
      </c>
      <c r="AL1879" s="52" t="s">
        <v>210</v>
      </c>
      <c r="AM1879" t="s">
        <v>624</v>
      </c>
      <c r="AN1879">
        <v>0</v>
      </c>
      <c r="AO1879">
        <v>20</v>
      </c>
      <c r="AQ1879">
        <v>5</v>
      </c>
      <c r="AR1879">
        <v>2</v>
      </c>
      <c r="AS1879" s="52" t="s">
        <v>17</v>
      </c>
    </row>
    <row r="1880" spans="2:45">
      <c r="B1880" s="28" t="s">
        <v>3830</v>
      </c>
      <c r="C1880" s="21" t="s">
        <v>283</v>
      </c>
      <c r="D1880" s="22" t="s">
        <v>394</v>
      </c>
      <c r="E1880" s="23">
        <v>0.25</v>
      </c>
      <c r="F1880" s="24">
        <v>0</v>
      </c>
      <c r="G1880" s="11">
        <v>0</v>
      </c>
      <c r="H1880" s="25" t="s">
        <v>163</v>
      </c>
      <c r="I1880" s="19">
        <v>0</v>
      </c>
      <c r="J1880" s="31">
        <v>0.2</v>
      </c>
      <c r="K1880" s="32">
        <v>0</v>
      </c>
      <c r="L1880" s="32">
        <v>0</v>
      </c>
      <c r="M1880" s="32">
        <v>0</v>
      </c>
      <c r="N1880" s="32">
        <v>0</v>
      </c>
      <c r="O1880" s="32">
        <v>0</v>
      </c>
      <c r="P1880" s="32">
        <v>0</v>
      </c>
      <c r="Q1880" s="32">
        <v>0</v>
      </c>
      <c r="R1880" s="32">
        <v>0</v>
      </c>
      <c r="S1880" s="32">
        <v>0</v>
      </c>
      <c r="AL1880" s="52" t="s">
        <v>210</v>
      </c>
      <c r="AM1880" t="s">
        <v>627</v>
      </c>
      <c r="AN1880">
        <v>0</v>
      </c>
      <c r="AO1880">
        <v>20</v>
      </c>
      <c r="AQ1880">
        <v>5</v>
      </c>
      <c r="AR1880">
        <v>2</v>
      </c>
      <c r="AS1880" s="52" t="s">
        <v>17</v>
      </c>
    </row>
    <row r="1881" spans="2:45">
      <c r="B1881" s="28" t="s">
        <v>3831</v>
      </c>
      <c r="C1881" s="21" t="s">
        <v>283</v>
      </c>
      <c r="D1881" s="22" t="s">
        <v>3832</v>
      </c>
      <c r="E1881" s="23">
        <v>0.25</v>
      </c>
      <c r="F1881" s="24">
        <v>0</v>
      </c>
      <c r="G1881" s="11">
        <v>0</v>
      </c>
      <c r="H1881" s="25" t="s">
        <v>163</v>
      </c>
      <c r="I1881" s="19">
        <v>0</v>
      </c>
      <c r="J1881" s="31">
        <v>0.2</v>
      </c>
      <c r="K1881" s="32">
        <v>0</v>
      </c>
      <c r="L1881" s="32">
        <v>0</v>
      </c>
      <c r="M1881" s="32">
        <v>0</v>
      </c>
      <c r="N1881" s="32">
        <v>0</v>
      </c>
      <c r="O1881" s="32">
        <v>0</v>
      </c>
      <c r="P1881" s="32">
        <v>0</v>
      </c>
      <c r="Q1881" s="32">
        <v>0</v>
      </c>
      <c r="R1881" s="32">
        <v>0</v>
      </c>
      <c r="S1881" s="32">
        <v>0</v>
      </c>
      <c r="AL1881" s="52" t="s">
        <v>210</v>
      </c>
      <c r="AM1881" t="s">
        <v>630</v>
      </c>
      <c r="AN1881">
        <v>0</v>
      </c>
      <c r="AO1881">
        <v>20</v>
      </c>
      <c r="AQ1881">
        <v>5</v>
      </c>
      <c r="AR1881">
        <v>2</v>
      </c>
      <c r="AS1881" s="52" t="s">
        <v>17</v>
      </c>
    </row>
    <row r="1882" spans="2:45">
      <c r="B1882" s="28" t="s">
        <v>3833</v>
      </c>
      <c r="C1882" s="21" t="s">
        <v>283</v>
      </c>
      <c r="D1882" s="22" t="s">
        <v>3834</v>
      </c>
      <c r="E1882" s="23">
        <v>0.25</v>
      </c>
      <c r="F1882" s="24">
        <v>0</v>
      </c>
      <c r="G1882" s="11">
        <v>0</v>
      </c>
      <c r="H1882" s="25" t="s">
        <v>163</v>
      </c>
      <c r="I1882" s="19">
        <v>0</v>
      </c>
      <c r="J1882" s="31">
        <v>0.2</v>
      </c>
      <c r="K1882" s="32">
        <v>0</v>
      </c>
      <c r="L1882" s="32">
        <v>0</v>
      </c>
      <c r="M1882" s="32">
        <v>0</v>
      </c>
      <c r="N1882" s="32">
        <v>0</v>
      </c>
      <c r="O1882" s="32">
        <v>0</v>
      </c>
      <c r="P1882" s="32">
        <v>0</v>
      </c>
      <c r="Q1882" s="32">
        <v>0</v>
      </c>
      <c r="R1882" s="32">
        <v>0</v>
      </c>
      <c r="S1882" s="32">
        <v>0</v>
      </c>
      <c r="AL1882" s="52" t="s">
        <v>210</v>
      </c>
      <c r="AM1882" t="s">
        <v>237</v>
      </c>
      <c r="AN1882">
        <v>0</v>
      </c>
      <c r="AO1882">
        <v>20</v>
      </c>
      <c r="AQ1882">
        <v>5</v>
      </c>
      <c r="AR1882">
        <v>2</v>
      </c>
      <c r="AS1882" s="52" t="s">
        <v>17</v>
      </c>
    </row>
    <row r="1883" spans="2:45">
      <c r="B1883" s="28" t="s">
        <v>3835</v>
      </c>
      <c r="C1883" s="21" t="s">
        <v>283</v>
      </c>
      <c r="D1883" s="22" t="s">
        <v>2879</v>
      </c>
      <c r="E1883" s="23">
        <v>0.25</v>
      </c>
      <c r="F1883" s="24">
        <v>0</v>
      </c>
      <c r="G1883" s="11">
        <v>0</v>
      </c>
      <c r="H1883" s="25" t="s">
        <v>163</v>
      </c>
      <c r="I1883" s="19">
        <v>0</v>
      </c>
      <c r="J1883" s="31">
        <v>0.2</v>
      </c>
      <c r="K1883" s="32">
        <v>0</v>
      </c>
      <c r="L1883" s="32">
        <v>0</v>
      </c>
      <c r="M1883" s="32">
        <v>0</v>
      </c>
      <c r="N1883" s="32">
        <v>0</v>
      </c>
      <c r="O1883" s="32">
        <v>0</v>
      </c>
      <c r="P1883" s="32">
        <v>0</v>
      </c>
      <c r="Q1883" s="32">
        <v>0</v>
      </c>
      <c r="R1883" s="32">
        <v>0</v>
      </c>
      <c r="S1883" s="32">
        <v>0</v>
      </c>
      <c r="AL1883" s="52" t="s">
        <v>210</v>
      </c>
      <c r="AM1883" t="s">
        <v>635</v>
      </c>
      <c r="AN1883">
        <v>0</v>
      </c>
      <c r="AO1883">
        <v>20</v>
      </c>
      <c r="AQ1883">
        <v>5</v>
      </c>
      <c r="AR1883">
        <v>2</v>
      </c>
      <c r="AS1883" s="52" t="s">
        <v>17</v>
      </c>
    </row>
    <row r="1884" spans="2:45">
      <c r="B1884" s="28" t="s">
        <v>3836</v>
      </c>
      <c r="C1884" s="21" t="s">
        <v>283</v>
      </c>
      <c r="D1884" s="22" t="s">
        <v>416</v>
      </c>
      <c r="E1884" s="23">
        <v>0.25</v>
      </c>
      <c r="F1884" s="24">
        <v>0</v>
      </c>
      <c r="G1884" s="11">
        <v>0</v>
      </c>
      <c r="H1884" s="25" t="s">
        <v>163</v>
      </c>
      <c r="I1884" s="19">
        <v>0</v>
      </c>
      <c r="J1884" s="31">
        <v>0.2</v>
      </c>
      <c r="K1884" s="32">
        <v>0</v>
      </c>
      <c r="L1884" s="32">
        <v>0</v>
      </c>
      <c r="M1884" s="32">
        <v>0</v>
      </c>
      <c r="N1884" s="32">
        <v>0</v>
      </c>
      <c r="O1884" s="32">
        <v>0</v>
      </c>
      <c r="P1884" s="32">
        <v>0</v>
      </c>
      <c r="Q1884" s="32">
        <v>0</v>
      </c>
      <c r="R1884" s="32">
        <v>0</v>
      </c>
      <c r="S1884" s="32">
        <v>0</v>
      </c>
      <c r="AL1884" s="52" t="s">
        <v>210</v>
      </c>
      <c r="AM1884" t="s">
        <v>638</v>
      </c>
      <c r="AN1884">
        <v>0</v>
      </c>
      <c r="AO1884">
        <v>20</v>
      </c>
      <c r="AQ1884">
        <v>5</v>
      </c>
      <c r="AR1884">
        <v>2</v>
      </c>
      <c r="AS1884" s="52" t="s">
        <v>17</v>
      </c>
    </row>
    <row r="1885" spans="2:45">
      <c r="B1885" s="28" t="s">
        <v>3837</v>
      </c>
      <c r="C1885" s="21" t="s">
        <v>283</v>
      </c>
      <c r="D1885" s="22" t="s">
        <v>3838</v>
      </c>
      <c r="E1885" s="23">
        <v>0.25</v>
      </c>
      <c r="F1885" s="24">
        <v>0</v>
      </c>
      <c r="G1885" s="11">
        <v>0</v>
      </c>
      <c r="H1885" s="25" t="s">
        <v>163</v>
      </c>
      <c r="I1885" s="19">
        <v>0</v>
      </c>
      <c r="J1885" s="31">
        <v>0.2</v>
      </c>
      <c r="K1885" s="32">
        <v>0</v>
      </c>
      <c r="L1885" s="32">
        <v>0</v>
      </c>
      <c r="M1885" s="32">
        <v>0</v>
      </c>
      <c r="N1885" s="32">
        <v>0</v>
      </c>
      <c r="O1885" s="32">
        <v>0</v>
      </c>
      <c r="P1885" s="32">
        <v>0</v>
      </c>
      <c r="Q1885" s="32">
        <v>0</v>
      </c>
      <c r="R1885" s="32">
        <v>0</v>
      </c>
      <c r="S1885" s="32">
        <v>0</v>
      </c>
      <c r="AL1885" s="52" t="s">
        <v>210</v>
      </c>
      <c r="AM1885" t="s">
        <v>641</v>
      </c>
      <c r="AN1885">
        <v>0</v>
      </c>
      <c r="AO1885">
        <v>20</v>
      </c>
      <c r="AQ1885">
        <v>5</v>
      </c>
      <c r="AR1885">
        <v>2</v>
      </c>
      <c r="AS1885" s="52" t="s">
        <v>17</v>
      </c>
    </row>
    <row r="1886" spans="2:45">
      <c r="B1886" s="28" t="s">
        <v>3839</v>
      </c>
      <c r="C1886" s="21" t="s">
        <v>283</v>
      </c>
      <c r="D1886" s="22" t="s">
        <v>3840</v>
      </c>
      <c r="E1886" s="23">
        <v>0.25</v>
      </c>
      <c r="F1886" s="24">
        <v>0</v>
      </c>
      <c r="G1886" s="11">
        <v>0</v>
      </c>
      <c r="H1886" s="25" t="s">
        <v>163</v>
      </c>
      <c r="I1886" s="19">
        <v>0</v>
      </c>
      <c r="J1886" s="31">
        <v>0.2</v>
      </c>
      <c r="K1886" s="32">
        <v>0</v>
      </c>
      <c r="L1886" s="32">
        <v>0</v>
      </c>
      <c r="M1886" s="32">
        <v>0</v>
      </c>
      <c r="N1886" s="32">
        <v>0</v>
      </c>
      <c r="O1886" s="32">
        <v>0</v>
      </c>
      <c r="P1886" s="32">
        <v>0</v>
      </c>
      <c r="Q1886" s="32">
        <v>0</v>
      </c>
      <c r="R1886" s="32">
        <v>0</v>
      </c>
      <c r="S1886" s="32">
        <v>0</v>
      </c>
      <c r="AL1886" s="52" t="s">
        <v>210</v>
      </c>
      <c r="AM1886" t="s">
        <v>644</v>
      </c>
      <c r="AN1886">
        <v>0</v>
      </c>
      <c r="AO1886">
        <v>20</v>
      </c>
      <c r="AQ1886">
        <v>5</v>
      </c>
      <c r="AR1886">
        <v>2</v>
      </c>
      <c r="AS1886" s="52" t="s">
        <v>17</v>
      </c>
    </row>
    <row r="1887" spans="2:45">
      <c r="B1887" s="28" t="s">
        <v>3841</v>
      </c>
      <c r="C1887" s="21" t="s">
        <v>283</v>
      </c>
      <c r="D1887" s="22" t="s">
        <v>3842</v>
      </c>
      <c r="E1887" s="23">
        <v>0.25</v>
      </c>
      <c r="F1887" s="24">
        <v>0</v>
      </c>
      <c r="G1887" s="11">
        <v>0</v>
      </c>
      <c r="H1887" s="25" t="s">
        <v>163</v>
      </c>
      <c r="I1887" s="19">
        <v>0</v>
      </c>
      <c r="J1887" s="31">
        <v>0.2</v>
      </c>
      <c r="K1887" s="32">
        <v>0</v>
      </c>
      <c r="L1887" s="32">
        <v>0</v>
      </c>
      <c r="M1887" s="32">
        <v>0</v>
      </c>
      <c r="N1887" s="32">
        <v>0</v>
      </c>
      <c r="O1887" s="32">
        <v>0</v>
      </c>
      <c r="P1887" s="32">
        <v>0</v>
      </c>
      <c r="Q1887" s="32">
        <v>0</v>
      </c>
      <c r="R1887" s="32">
        <v>0</v>
      </c>
      <c r="S1887" s="32">
        <v>0</v>
      </c>
      <c r="AL1887" s="52" t="s">
        <v>210</v>
      </c>
      <c r="AM1887" t="s">
        <v>647</v>
      </c>
      <c r="AN1887">
        <v>0</v>
      </c>
      <c r="AO1887">
        <v>20</v>
      </c>
      <c r="AQ1887">
        <v>5</v>
      </c>
      <c r="AR1887">
        <v>2</v>
      </c>
      <c r="AS1887" s="52" t="s">
        <v>17</v>
      </c>
    </row>
    <row r="1888" spans="2:45">
      <c r="B1888" s="28" t="s">
        <v>3843</v>
      </c>
      <c r="C1888" s="21" t="s">
        <v>283</v>
      </c>
      <c r="D1888" s="22" t="s">
        <v>1500</v>
      </c>
      <c r="E1888" s="23">
        <v>0.25</v>
      </c>
      <c r="F1888" s="24">
        <v>0</v>
      </c>
      <c r="G1888" s="11">
        <v>0</v>
      </c>
      <c r="H1888" s="25" t="s">
        <v>163</v>
      </c>
      <c r="I1888" s="19">
        <v>0</v>
      </c>
      <c r="J1888" s="31">
        <v>0.2</v>
      </c>
      <c r="K1888" s="32">
        <v>0</v>
      </c>
      <c r="L1888" s="32">
        <v>0</v>
      </c>
      <c r="M1888" s="32">
        <v>0</v>
      </c>
      <c r="N1888" s="32">
        <v>0</v>
      </c>
      <c r="O1888" s="32">
        <v>0</v>
      </c>
      <c r="P1888" s="32">
        <v>0</v>
      </c>
      <c r="Q1888" s="32">
        <v>0</v>
      </c>
      <c r="R1888" s="32">
        <v>0</v>
      </c>
      <c r="S1888" s="32">
        <v>0</v>
      </c>
      <c r="AL1888" s="52" t="s">
        <v>210</v>
      </c>
      <c r="AM1888" t="s">
        <v>650</v>
      </c>
      <c r="AN1888">
        <v>0</v>
      </c>
      <c r="AO1888">
        <v>20</v>
      </c>
      <c r="AQ1888">
        <v>5</v>
      </c>
      <c r="AR1888">
        <v>2</v>
      </c>
      <c r="AS1888" s="52" t="s">
        <v>17</v>
      </c>
    </row>
    <row r="1889" spans="2:45">
      <c r="B1889" s="28" t="s">
        <v>3844</v>
      </c>
      <c r="C1889" s="21" t="s">
        <v>283</v>
      </c>
      <c r="D1889" s="22" t="s">
        <v>1505</v>
      </c>
      <c r="E1889" s="23">
        <v>0.25</v>
      </c>
      <c r="F1889" s="24">
        <v>0</v>
      </c>
      <c r="G1889" s="11">
        <v>0</v>
      </c>
      <c r="H1889" s="25" t="s">
        <v>163</v>
      </c>
      <c r="I1889" s="19">
        <v>0</v>
      </c>
      <c r="J1889" s="31">
        <v>0.2</v>
      </c>
      <c r="K1889" s="32">
        <v>0</v>
      </c>
      <c r="L1889" s="32">
        <v>0</v>
      </c>
      <c r="M1889" s="32">
        <v>0</v>
      </c>
      <c r="N1889" s="32">
        <v>0</v>
      </c>
      <c r="O1889" s="32">
        <v>0</v>
      </c>
      <c r="P1889" s="32">
        <v>0</v>
      </c>
      <c r="Q1889" s="32">
        <v>0</v>
      </c>
      <c r="R1889" s="32">
        <v>0</v>
      </c>
      <c r="S1889" s="32">
        <v>0</v>
      </c>
      <c r="AL1889" s="52" t="s">
        <v>210</v>
      </c>
      <c r="AM1889" t="s">
        <v>653</v>
      </c>
      <c r="AN1889">
        <v>0</v>
      </c>
      <c r="AO1889">
        <v>20</v>
      </c>
      <c r="AQ1889">
        <v>5</v>
      </c>
      <c r="AR1889">
        <v>2</v>
      </c>
      <c r="AS1889" s="52" t="s">
        <v>17</v>
      </c>
    </row>
    <row r="1890" spans="2:45">
      <c r="B1890" s="28" t="s">
        <v>3845</v>
      </c>
      <c r="C1890" s="21" t="s">
        <v>283</v>
      </c>
      <c r="D1890" s="22" t="s">
        <v>1507</v>
      </c>
      <c r="E1890" s="23">
        <v>0.25</v>
      </c>
      <c r="F1890" s="24">
        <v>0</v>
      </c>
      <c r="G1890" s="11">
        <v>0</v>
      </c>
      <c r="H1890" s="25" t="s">
        <v>163</v>
      </c>
      <c r="I1890" s="19">
        <v>0</v>
      </c>
      <c r="J1890" s="31">
        <v>0.2</v>
      </c>
      <c r="K1890" s="32">
        <v>0</v>
      </c>
      <c r="L1890" s="32">
        <v>0</v>
      </c>
      <c r="M1890" s="32">
        <v>0</v>
      </c>
      <c r="N1890" s="32">
        <v>0</v>
      </c>
      <c r="O1890" s="32">
        <v>0</v>
      </c>
      <c r="P1890" s="32">
        <v>0</v>
      </c>
      <c r="Q1890" s="32">
        <v>0</v>
      </c>
      <c r="R1890" s="32">
        <v>0</v>
      </c>
      <c r="S1890" s="32">
        <v>0</v>
      </c>
      <c r="AL1890" s="52" t="s">
        <v>210</v>
      </c>
      <c r="AM1890" t="s">
        <v>656</v>
      </c>
      <c r="AN1890">
        <v>0</v>
      </c>
      <c r="AO1890">
        <v>20</v>
      </c>
      <c r="AQ1890">
        <v>5</v>
      </c>
      <c r="AR1890">
        <v>2</v>
      </c>
      <c r="AS1890" s="52" t="s">
        <v>17</v>
      </c>
    </row>
    <row r="1891" spans="2:45">
      <c r="B1891" s="28" t="s">
        <v>3846</v>
      </c>
      <c r="C1891" s="21" t="s">
        <v>283</v>
      </c>
      <c r="D1891" s="22" t="s">
        <v>1491</v>
      </c>
      <c r="E1891" s="23">
        <v>0.25</v>
      </c>
      <c r="F1891" s="24">
        <v>0</v>
      </c>
      <c r="G1891" s="11">
        <v>0</v>
      </c>
      <c r="H1891" s="25" t="s">
        <v>163</v>
      </c>
      <c r="I1891" s="19">
        <v>0</v>
      </c>
      <c r="J1891" s="31">
        <v>0.2</v>
      </c>
      <c r="K1891" s="32">
        <v>0</v>
      </c>
      <c r="L1891" s="32">
        <v>0</v>
      </c>
      <c r="M1891" s="32">
        <v>0</v>
      </c>
      <c r="N1891" s="32">
        <v>0</v>
      </c>
      <c r="O1891" s="32">
        <v>0</v>
      </c>
      <c r="P1891" s="32">
        <v>0</v>
      </c>
      <c r="Q1891" s="32">
        <v>0</v>
      </c>
      <c r="R1891" s="32">
        <v>0</v>
      </c>
      <c r="S1891" s="32">
        <v>0</v>
      </c>
      <c r="AL1891" s="52" t="s">
        <v>210</v>
      </c>
      <c r="AM1891" t="s">
        <v>659</v>
      </c>
      <c r="AN1891">
        <v>0</v>
      </c>
      <c r="AO1891">
        <v>20</v>
      </c>
      <c r="AQ1891">
        <v>5</v>
      </c>
      <c r="AR1891">
        <v>2</v>
      </c>
      <c r="AS1891" s="52" t="s">
        <v>17</v>
      </c>
    </row>
    <row r="1892" spans="2:45">
      <c r="B1892" s="28" t="s">
        <v>3847</v>
      </c>
      <c r="C1892" s="21" t="s">
        <v>283</v>
      </c>
      <c r="D1892" s="22" t="s">
        <v>1514</v>
      </c>
      <c r="E1892" s="23">
        <v>0.25</v>
      </c>
      <c r="F1892" s="24">
        <v>0</v>
      </c>
      <c r="G1892" s="11">
        <v>0</v>
      </c>
      <c r="H1892" s="25" t="s">
        <v>163</v>
      </c>
      <c r="I1892" s="19">
        <v>0</v>
      </c>
      <c r="J1892" s="31">
        <v>0.2</v>
      </c>
      <c r="K1892" s="32">
        <v>0</v>
      </c>
      <c r="L1892" s="32">
        <v>0</v>
      </c>
      <c r="M1892" s="32">
        <v>0</v>
      </c>
      <c r="N1892" s="32">
        <v>0</v>
      </c>
      <c r="O1892" s="32">
        <v>0</v>
      </c>
      <c r="P1892" s="32">
        <v>0</v>
      </c>
      <c r="Q1892" s="32">
        <v>0</v>
      </c>
      <c r="R1892" s="32">
        <v>0</v>
      </c>
      <c r="S1892" s="32">
        <v>0</v>
      </c>
      <c r="AL1892" s="52" t="s">
        <v>210</v>
      </c>
      <c r="AM1892" t="s">
        <v>662</v>
      </c>
      <c r="AN1892">
        <v>0</v>
      </c>
      <c r="AO1892">
        <v>20</v>
      </c>
      <c r="AQ1892">
        <v>5</v>
      </c>
      <c r="AR1892">
        <v>2</v>
      </c>
      <c r="AS1892" s="52" t="s">
        <v>17</v>
      </c>
    </row>
    <row r="1893" spans="2:45">
      <c r="B1893" s="28" t="s">
        <v>3848</v>
      </c>
      <c r="C1893" s="21" t="s">
        <v>283</v>
      </c>
      <c r="D1893" s="22" t="s">
        <v>3849</v>
      </c>
      <c r="E1893" s="23">
        <v>0.25</v>
      </c>
      <c r="F1893" s="24">
        <v>0</v>
      </c>
      <c r="G1893" s="11">
        <v>0</v>
      </c>
      <c r="H1893" s="25" t="s">
        <v>163</v>
      </c>
      <c r="I1893" s="19">
        <v>0</v>
      </c>
      <c r="J1893" s="31">
        <v>0.2</v>
      </c>
      <c r="K1893" s="32">
        <v>0</v>
      </c>
      <c r="L1893" s="32">
        <v>0</v>
      </c>
      <c r="M1893" s="32">
        <v>0</v>
      </c>
      <c r="N1893" s="32">
        <v>0</v>
      </c>
      <c r="O1893" s="32">
        <v>0</v>
      </c>
      <c r="P1893" s="32">
        <v>0</v>
      </c>
      <c r="Q1893" s="32">
        <v>0</v>
      </c>
      <c r="R1893" s="32">
        <v>0</v>
      </c>
      <c r="S1893" s="32">
        <v>0</v>
      </c>
      <c r="AL1893" s="52" t="s">
        <v>210</v>
      </c>
      <c r="AM1893" t="s">
        <v>665</v>
      </c>
      <c r="AN1893">
        <v>0</v>
      </c>
      <c r="AO1893">
        <v>20</v>
      </c>
      <c r="AQ1893">
        <v>5</v>
      </c>
      <c r="AR1893">
        <v>2</v>
      </c>
      <c r="AS1893" s="52" t="s">
        <v>17</v>
      </c>
    </row>
    <row r="1894" spans="2:45">
      <c r="B1894" s="28" t="s">
        <v>3850</v>
      </c>
      <c r="C1894" s="21" t="s">
        <v>283</v>
      </c>
      <c r="D1894" s="22" t="s">
        <v>1230</v>
      </c>
      <c r="E1894" s="23">
        <v>0.25</v>
      </c>
      <c r="F1894" s="24">
        <v>0</v>
      </c>
      <c r="G1894" s="11">
        <v>0</v>
      </c>
      <c r="H1894" s="25" t="s">
        <v>163</v>
      </c>
      <c r="I1894" s="19">
        <v>0</v>
      </c>
      <c r="J1894" s="31">
        <v>0.2</v>
      </c>
      <c r="K1894" s="32">
        <v>0</v>
      </c>
      <c r="L1894" s="32">
        <v>0</v>
      </c>
      <c r="M1894" s="32">
        <v>0</v>
      </c>
      <c r="N1894" s="32">
        <v>0</v>
      </c>
      <c r="O1894" s="32">
        <v>0</v>
      </c>
      <c r="P1894" s="32">
        <v>0</v>
      </c>
      <c r="Q1894" s="32">
        <v>0</v>
      </c>
      <c r="R1894" s="32">
        <v>0</v>
      </c>
      <c r="S1894" s="32">
        <v>0</v>
      </c>
      <c r="AL1894" s="52" t="s">
        <v>210</v>
      </c>
      <c r="AM1894" t="s">
        <v>667</v>
      </c>
      <c r="AN1894">
        <v>0</v>
      </c>
      <c r="AO1894">
        <v>20</v>
      </c>
      <c r="AQ1894">
        <v>5</v>
      </c>
      <c r="AR1894">
        <v>2</v>
      </c>
      <c r="AS1894" s="52" t="s">
        <v>17</v>
      </c>
    </row>
    <row r="1895" spans="2:45">
      <c r="B1895" s="28" t="s">
        <v>3851</v>
      </c>
      <c r="C1895" s="21" t="s">
        <v>283</v>
      </c>
      <c r="D1895" s="22" t="s">
        <v>3852</v>
      </c>
      <c r="E1895" s="23">
        <v>0.25</v>
      </c>
      <c r="F1895" s="24">
        <v>0</v>
      </c>
      <c r="G1895" s="11">
        <v>0</v>
      </c>
      <c r="H1895" s="25" t="s">
        <v>163</v>
      </c>
      <c r="I1895" s="19">
        <v>0</v>
      </c>
      <c r="J1895" s="31">
        <v>0.2</v>
      </c>
      <c r="K1895" s="32">
        <v>0</v>
      </c>
      <c r="L1895" s="32">
        <v>0</v>
      </c>
      <c r="M1895" s="32">
        <v>0</v>
      </c>
      <c r="N1895" s="32">
        <v>0</v>
      </c>
      <c r="O1895" s="32">
        <v>0</v>
      </c>
      <c r="P1895" s="32">
        <v>0</v>
      </c>
      <c r="Q1895" s="32">
        <v>0</v>
      </c>
      <c r="R1895" s="32">
        <v>0</v>
      </c>
      <c r="S1895" s="32">
        <v>0</v>
      </c>
      <c r="AL1895" s="52" t="s">
        <v>210</v>
      </c>
      <c r="AM1895" t="s">
        <v>670</v>
      </c>
      <c r="AN1895">
        <v>0</v>
      </c>
      <c r="AO1895">
        <v>20</v>
      </c>
      <c r="AQ1895">
        <v>5</v>
      </c>
      <c r="AR1895">
        <v>2</v>
      </c>
      <c r="AS1895" s="52" t="s">
        <v>17</v>
      </c>
    </row>
    <row r="1896" spans="2:45">
      <c r="B1896" s="28" t="s">
        <v>3853</v>
      </c>
      <c r="C1896" s="21" t="s">
        <v>283</v>
      </c>
      <c r="D1896" s="22" t="s">
        <v>1629</v>
      </c>
      <c r="E1896" s="23">
        <v>0.25</v>
      </c>
      <c r="F1896" s="24">
        <v>0</v>
      </c>
      <c r="G1896" s="11">
        <v>0</v>
      </c>
      <c r="H1896" s="25" t="s">
        <v>163</v>
      </c>
      <c r="I1896" s="19">
        <v>0</v>
      </c>
      <c r="J1896" s="31">
        <v>0.2</v>
      </c>
      <c r="K1896" s="32">
        <v>0</v>
      </c>
      <c r="L1896" s="32">
        <v>0</v>
      </c>
      <c r="M1896" s="32">
        <v>0</v>
      </c>
      <c r="N1896" s="32">
        <v>0</v>
      </c>
      <c r="O1896" s="32">
        <v>0</v>
      </c>
      <c r="P1896" s="32">
        <v>0</v>
      </c>
      <c r="Q1896" s="32">
        <v>0</v>
      </c>
      <c r="R1896" s="32">
        <v>0</v>
      </c>
      <c r="S1896" s="32">
        <v>0</v>
      </c>
      <c r="AL1896" s="52" t="s">
        <v>210</v>
      </c>
      <c r="AM1896" t="s">
        <v>673</v>
      </c>
      <c r="AN1896">
        <v>0</v>
      </c>
      <c r="AO1896">
        <v>20</v>
      </c>
      <c r="AQ1896">
        <v>5</v>
      </c>
      <c r="AR1896">
        <v>2</v>
      </c>
      <c r="AS1896" s="52" t="s">
        <v>17</v>
      </c>
    </row>
    <row r="1897" spans="2:45">
      <c r="B1897" s="28" t="s">
        <v>3854</v>
      </c>
      <c r="C1897" s="21" t="s">
        <v>283</v>
      </c>
      <c r="D1897" s="22" t="s">
        <v>439</v>
      </c>
      <c r="E1897" s="23">
        <v>0.25</v>
      </c>
      <c r="F1897" s="24">
        <v>0</v>
      </c>
      <c r="G1897" s="11">
        <v>0</v>
      </c>
      <c r="H1897" s="25" t="s">
        <v>163</v>
      </c>
      <c r="I1897" s="19">
        <v>0</v>
      </c>
      <c r="J1897" s="31">
        <v>0.2</v>
      </c>
      <c r="K1897" s="32">
        <v>0</v>
      </c>
      <c r="L1897" s="32">
        <v>0</v>
      </c>
      <c r="M1897" s="32">
        <v>0</v>
      </c>
      <c r="N1897" s="32">
        <v>0</v>
      </c>
      <c r="O1897" s="32">
        <v>0</v>
      </c>
      <c r="P1897" s="32">
        <v>0</v>
      </c>
      <c r="Q1897" s="32">
        <v>0</v>
      </c>
      <c r="R1897" s="32">
        <v>0</v>
      </c>
      <c r="S1897" s="32">
        <v>0</v>
      </c>
      <c r="AL1897" s="52" t="s">
        <v>210</v>
      </c>
      <c r="AM1897" t="s">
        <v>676</v>
      </c>
      <c r="AN1897">
        <v>0</v>
      </c>
      <c r="AO1897">
        <v>20</v>
      </c>
      <c r="AQ1897">
        <v>5</v>
      </c>
      <c r="AR1897">
        <v>2</v>
      </c>
      <c r="AS1897" s="52" t="s">
        <v>17</v>
      </c>
    </row>
    <row r="1898" spans="2:45">
      <c r="B1898" s="28" t="s">
        <v>3855</v>
      </c>
      <c r="C1898" s="21" t="s">
        <v>283</v>
      </c>
      <c r="D1898" s="22" t="s">
        <v>1282</v>
      </c>
      <c r="E1898" s="23">
        <v>0.25</v>
      </c>
      <c r="F1898" s="24">
        <v>0</v>
      </c>
      <c r="G1898" s="11">
        <v>0</v>
      </c>
      <c r="H1898" s="25" t="s">
        <v>163</v>
      </c>
      <c r="I1898" s="19">
        <v>0</v>
      </c>
      <c r="J1898" s="31">
        <v>0.2</v>
      </c>
      <c r="K1898" s="32">
        <v>0</v>
      </c>
      <c r="L1898" s="32">
        <v>0</v>
      </c>
      <c r="M1898" s="32">
        <v>0</v>
      </c>
      <c r="N1898" s="32">
        <v>0</v>
      </c>
      <c r="O1898" s="32">
        <v>0</v>
      </c>
      <c r="P1898" s="32">
        <v>0</v>
      </c>
      <c r="Q1898" s="32">
        <v>0</v>
      </c>
      <c r="R1898" s="32">
        <v>0</v>
      </c>
      <c r="S1898" s="32">
        <v>0</v>
      </c>
      <c r="AL1898" s="52" t="s">
        <v>210</v>
      </c>
      <c r="AM1898" t="s">
        <v>679</v>
      </c>
      <c r="AN1898">
        <v>0</v>
      </c>
      <c r="AO1898">
        <v>20</v>
      </c>
      <c r="AQ1898">
        <v>5</v>
      </c>
      <c r="AR1898">
        <v>2</v>
      </c>
      <c r="AS1898" s="52" t="s">
        <v>17</v>
      </c>
    </row>
    <row r="1899" spans="2:45">
      <c r="B1899" s="28" t="s">
        <v>3856</v>
      </c>
      <c r="C1899" s="21" t="s">
        <v>283</v>
      </c>
      <c r="D1899" s="22" t="s">
        <v>1274</v>
      </c>
      <c r="E1899" s="23">
        <v>0.25</v>
      </c>
      <c r="F1899" s="24">
        <v>0</v>
      </c>
      <c r="G1899" s="11">
        <v>0</v>
      </c>
      <c r="H1899" s="25" t="s">
        <v>163</v>
      </c>
      <c r="I1899" s="19">
        <v>0</v>
      </c>
      <c r="J1899" s="31">
        <v>0.2</v>
      </c>
      <c r="K1899" s="32">
        <v>0</v>
      </c>
      <c r="L1899" s="32">
        <v>0</v>
      </c>
      <c r="M1899" s="32">
        <v>0</v>
      </c>
      <c r="N1899" s="32">
        <v>0</v>
      </c>
      <c r="O1899" s="32">
        <v>0</v>
      </c>
      <c r="P1899" s="32">
        <v>0</v>
      </c>
      <c r="Q1899" s="32">
        <v>0</v>
      </c>
      <c r="R1899" s="32">
        <v>0</v>
      </c>
      <c r="S1899" s="32">
        <v>0</v>
      </c>
      <c r="AL1899" s="52" t="s">
        <v>210</v>
      </c>
      <c r="AM1899" t="s">
        <v>682</v>
      </c>
      <c r="AN1899">
        <v>0</v>
      </c>
      <c r="AO1899">
        <v>20</v>
      </c>
      <c r="AQ1899">
        <v>5</v>
      </c>
      <c r="AR1899">
        <v>2</v>
      </c>
      <c r="AS1899" s="52" t="s">
        <v>17</v>
      </c>
    </row>
    <row r="1900" spans="2:45">
      <c r="B1900" s="28" t="s">
        <v>3857</v>
      </c>
      <c r="C1900" s="21" t="s">
        <v>283</v>
      </c>
      <c r="D1900" s="22" t="s">
        <v>1277</v>
      </c>
      <c r="E1900" s="23">
        <v>0.25</v>
      </c>
      <c r="F1900" s="24">
        <v>0</v>
      </c>
      <c r="G1900" s="11">
        <v>0</v>
      </c>
      <c r="H1900" s="25" t="s">
        <v>163</v>
      </c>
      <c r="I1900" s="19">
        <v>0</v>
      </c>
      <c r="J1900" s="31">
        <v>0.2</v>
      </c>
      <c r="K1900" s="32">
        <v>0</v>
      </c>
      <c r="L1900" s="32">
        <v>0</v>
      </c>
      <c r="M1900" s="32">
        <v>0</v>
      </c>
      <c r="N1900" s="32">
        <v>0</v>
      </c>
      <c r="O1900" s="32">
        <v>0</v>
      </c>
      <c r="P1900" s="32">
        <v>0</v>
      </c>
      <c r="Q1900" s="32">
        <v>0</v>
      </c>
      <c r="R1900" s="32">
        <v>0</v>
      </c>
      <c r="S1900" s="32">
        <v>0</v>
      </c>
      <c r="AL1900" s="52" t="s">
        <v>210</v>
      </c>
      <c r="AM1900" t="s">
        <v>685</v>
      </c>
      <c r="AN1900">
        <v>0</v>
      </c>
      <c r="AO1900">
        <v>20</v>
      </c>
      <c r="AQ1900">
        <v>5</v>
      </c>
      <c r="AR1900">
        <v>2</v>
      </c>
      <c r="AS1900" s="52" t="s">
        <v>17</v>
      </c>
    </row>
    <row r="1901" spans="2:45">
      <c r="B1901" s="28" t="s">
        <v>3858</v>
      </c>
      <c r="C1901" s="21" t="s">
        <v>283</v>
      </c>
      <c r="D1901" s="22" t="s">
        <v>2558</v>
      </c>
      <c r="E1901" s="23">
        <v>0.25</v>
      </c>
      <c r="F1901" s="24">
        <v>0</v>
      </c>
      <c r="G1901" s="11">
        <v>0</v>
      </c>
      <c r="H1901" s="25" t="s">
        <v>163</v>
      </c>
      <c r="I1901" s="19">
        <v>0</v>
      </c>
      <c r="J1901" s="31">
        <v>0.2</v>
      </c>
      <c r="K1901" s="32">
        <v>0</v>
      </c>
      <c r="L1901" s="32">
        <v>0</v>
      </c>
      <c r="M1901" s="32">
        <v>0</v>
      </c>
      <c r="N1901" s="32">
        <v>0</v>
      </c>
      <c r="O1901" s="32">
        <v>0</v>
      </c>
      <c r="P1901" s="32">
        <v>0</v>
      </c>
      <c r="Q1901" s="32">
        <v>0</v>
      </c>
      <c r="R1901" s="32">
        <v>0</v>
      </c>
      <c r="S1901" s="32">
        <v>0</v>
      </c>
      <c r="AL1901" s="52" t="s">
        <v>210</v>
      </c>
      <c r="AM1901" t="s">
        <v>314</v>
      </c>
      <c r="AN1901">
        <v>0</v>
      </c>
      <c r="AO1901">
        <v>20</v>
      </c>
      <c r="AQ1901">
        <v>5</v>
      </c>
      <c r="AR1901">
        <v>2</v>
      </c>
      <c r="AS1901" s="52" t="s">
        <v>17</v>
      </c>
    </row>
    <row r="1902" spans="2:45">
      <c r="B1902" s="28" t="s">
        <v>3859</v>
      </c>
      <c r="C1902" s="21" t="s">
        <v>287</v>
      </c>
      <c r="D1902" s="22" t="s">
        <v>3860</v>
      </c>
      <c r="E1902" s="23">
        <v>0.3</v>
      </c>
      <c r="F1902" s="24">
        <v>0</v>
      </c>
      <c r="G1902" s="11">
        <v>2</v>
      </c>
      <c r="H1902" s="25" t="s">
        <v>163</v>
      </c>
      <c r="I1902" s="19">
        <v>2</v>
      </c>
      <c r="J1902" s="31">
        <v>0.3</v>
      </c>
      <c r="K1902" s="32">
        <v>0</v>
      </c>
      <c r="L1902" s="32">
        <v>0</v>
      </c>
      <c r="M1902" s="32">
        <v>0</v>
      </c>
      <c r="N1902" s="32">
        <v>0</v>
      </c>
      <c r="O1902" s="32">
        <v>0</v>
      </c>
      <c r="P1902" s="32">
        <v>0</v>
      </c>
      <c r="Q1902" s="32">
        <v>0</v>
      </c>
      <c r="R1902" s="32">
        <v>0</v>
      </c>
      <c r="S1902" s="32">
        <v>0</v>
      </c>
      <c r="AL1902" s="52" t="s">
        <v>210</v>
      </c>
      <c r="AM1902" t="s">
        <v>690</v>
      </c>
      <c r="AN1902">
        <v>0</v>
      </c>
      <c r="AO1902">
        <v>20</v>
      </c>
      <c r="AQ1902">
        <v>5</v>
      </c>
      <c r="AR1902">
        <v>2</v>
      </c>
      <c r="AS1902" s="52" t="s">
        <v>17</v>
      </c>
    </row>
    <row r="1903" spans="2:45">
      <c r="B1903" s="28" t="s">
        <v>3861</v>
      </c>
      <c r="C1903" s="21" t="s">
        <v>287</v>
      </c>
      <c r="D1903" s="22" t="s">
        <v>214</v>
      </c>
      <c r="E1903" s="23">
        <v>0.3</v>
      </c>
      <c r="F1903" s="24">
        <v>0</v>
      </c>
      <c r="G1903" s="11">
        <v>2</v>
      </c>
      <c r="H1903" s="25" t="s">
        <v>163</v>
      </c>
      <c r="I1903" s="19">
        <v>2</v>
      </c>
      <c r="J1903" s="31">
        <v>0.3</v>
      </c>
      <c r="K1903" s="32">
        <v>0</v>
      </c>
      <c r="L1903" s="32">
        <v>0</v>
      </c>
      <c r="M1903" s="32">
        <v>0</v>
      </c>
      <c r="N1903" s="32">
        <v>0</v>
      </c>
      <c r="O1903" s="32">
        <v>0</v>
      </c>
      <c r="P1903" s="32">
        <v>0</v>
      </c>
      <c r="Q1903" s="32">
        <v>0</v>
      </c>
      <c r="R1903" s="32">
        <v>0</v>
      </c>
      <c r="S1903" s="32">
        <v>0</v>
      </c>
      <c r="AL1903" s="52" t="s">
        <v>210</v>
      </c>
      <c r="AM1903" t="s">
        <v>693</v>
      </c>
      <c r="AN1903">
        <v>0</v>
      </c>
      <c r="AO1903">
        <v>20</v>
      </c>
      <c r="AQ1903">
        <v>5</v>
      </c>
      <c r="AR1903">
        <v>2</v>
      </c>
      <c r="AS1903" s="52" t="s">
        <v>17</v>
      </c>
    </row>
    <row r="1904" spans="2:45">
      <c r="B1904" s="28" t="s">
        <v>3862</v>
      </c>
      <c r="C1904" s="21" t="s">
        <v>287</v>
      </c>
      <c r="D1904" s="22" t="s">
        <v>3863</v>
      </c>
      <c r="E1904" s="23">
        <v>0.3</v>
      </c>
      <c r="F1904" s="24">
        <v>0</v>
      </c>
      <c r="G1904" s="11">
        <v>0</v>
      </c>
      <c r="H1904" s="25" t="s">
        <v>163</v>
      </c>
      <c r="I1904" s="19">
        <v>1</v>
      </c>
      <c r="J1904" s="31">
        <v>0.25</v>
      </c>
      <c r="K1904" s="32">
        <v>0</v>
      </c>
      <c r="L1904" s="32">
        <v>0</v>
      </c>
      <c r="M1904" s="32">
        <v>0</v>
      </c>
      <c r="N1904" s="32">
        <v>0</v>
      </c>
      <c r="O1904" s="32">
        <v>0</v>
      </c>
      <c r="P1904" s="32">
        <v>0</v>
      </c>
      <c r="Q1904" s="32">
        <v>0</v>
      </c>
      <c r="R1904" s="32">
        <v>0</v>
      </c>
      <c r="S1904" s="32">
        <v>0</v>
      </c>
      <c r="AL1904" s="52" t="s">
        <v>210</v>
      </c>
      <c r="AM1904" t="s">
        <v>695</v>
      </c>
      <c r="AN1904">
        <v>0</v>
      </c>
      <c r="AO1904">
        <v>20</v>
      </c>
      <c r="AQ1904">
        <v>5</v>
      </c>
      <c r="AR1904">
        <v>2</v>
      </c>
      <c r="AS1904" s="52" t="s">
        <v>17</v>
      </c>
    </row>
    <row r="1905" spans="2:45">
      <c r="B1905" s="28" t="s">
        <v>3864</v>
      </c>
      <c r="C1905" s="21" t="s">
        <v>287</v>
      </c>
      <c r="D1905" s="22" t="s">
        <v>3865</v>
      </c>
      <c r="E1905" s="23">
        <v>0.3</v>
      </c>
      <c r="F1905" s="24">
        <v>0</v>
      </c>
      <c r="G1905" s="11">
        <v>0</v>
      </c>
      <c r="H1905" s="25" t="s">
        <v>163</v>
      </c>
      <c r="I1905" s="19">
        <v>1</v>
      </c>
      <c r="J1905" s="31">
        <v>0.25</v>
      </c>
      <c r="K1905" s="32">
        <v>0</v>
      </c>
      <c r="L1905" s="32">
        <v>0</v>
      </c>
      <c r="M1905" s="32">
        <v>0</v>
      </c>
      <c r="N1905" s="32">
        <v>0</v>
      </c>
      <c r="O1905" s="32">
        <v>0</v>
      </c>
      <c r="P1905" s="32">
        <v>0</v>
      </c>
      <c r="Q1905" s="32">
        <v>0</v>
      </c>
      <c r="R1905" s="32">
        <v>0</v>
      </c>
      <c r="S1905" s="32">
        <v>0</v>
      </c>
      <c r="AL1905" s="52" t="s">
        <v>210</v>
      </c>
      <c r="AM1905" t="s">
        <v>698</v>
      </c>
      <c r="AN1905">
        <v>0</v>
      </c>
      <c r="AO1905">
        <v>20</v>
      </c>
      <c r="AQ1905">
        <v>5</v>
      </c>
      <c r="AR1905">
        <v>2</v>
      </c>
      <c r="AS1905" s="52" t="s">
        <v>17</v>
      </c>
    </row>
    <row r="1906" spans="2:45">
      <c r="B1906" s="28" t="s">
        <v>3866</v>
      </c>
      <c r="C1906" s="21" t="s">
        <v>287</v>
      </c>
      <c r="D1906" s="22" t="s">
        <v>3867</v>
      </c>
      <c r="E1906" s="23">
        <v>0.3</v>
      </c>
      <c r="F1906" s="24">
        <v>0</v>
      </c>
      <c r="G1906" s="11">
        <v>0</v>
      </c>
      <c r="H1906" s="25" t="s">
        <v>163</v>
      </c>
      <c r="I1906" s="19">
        <v>1</v>
      </c>
      <c r="J1906" s="31">
        <v>0.25</v>
      </c>
      <c r="K1906" s="32">
        <v>0</v>
      </c>
      <c r="L1906" s="32">
        <v>0</v>
      </c>
      <c r="M1906" s="32">
        <v>0</v>
      </c>
      <c r="N1906" s="32">
        <v>0</v>
      </c>
      <c r="O1906" s="32">
        <v>0</v>
      </c>
      <c r="P1906" s="32">
        <v>0</v>
      </c>
      <c r="Q1906" s="32">
        <v>0</v>
      </c>
      <c r="R1906" s="32">
        <v>0</v>
      </c>
      <c r="S1906" s="32">
        <v>0</v>
      </c>
      <c r="AL1906" s="52" t="s">
        <v>210</v>
      </c>
      <c r="AM1906" t="s">
        <v>701</v>
      </c>
      <c r="AN1906">
        <v>0</v>
      </c>
      <c r="AO1906">
        <v>20</v>
      </c>
      <c r="AQ1906">
        <v>5</v>
      </c>
      <c r="AR1906">
        <v>2</v>
      </c>
      <c r="AS1906" s="52" t="s">
        <v>17</v>
      </c>
    </row>
    <row r="1907" spans="2:45">
      <c r="B1907" s="28" t="s">
        <v>3868</v>
      </c>
      <c r="C1907" s="21" t="s">
        <v>287</v>
      </c>
      <c r="D1907" s="22" t="s">
        <v>994</v>
      </c>
      <c r="E1907" s="23">
        <v>0.3</v>
      </c>
      <c r="F1907" s="24">
        <v>0</v>
      </c>
      <c r="G1907" s="11">
        <v>2</v>
      </c>
      <c r="H1907" s="25" t="s">
        <v>163</v>
      </c>
      <c r="I1907" s="19">
        <v>2</v>
      </c>
      <c r="J1907" s="31">
        <v>0.3</v>
      </c>
      <c r="K1907" s="32">
        <v>0</v>
      </c>
      <c r="L1907" s="32">
        <v>0</v>
      </c>
      <c r="M1907" s="32">
        <v>0</v>
      </c>
      <c r="N1907" s="32">
        <v>0</v>
      </c>
      <c r="O1907" s="32">
        <v>0</v>
      </c>
      <c r="P1907" s="32">
        <v>0</v>
      </c>
      <c r="Q1907" s="32">
        <v>0</v>
      </c>
      <c r="R1907" s="32">
        <v>0</v>
      </c>
      <c r="S1907" s="32">
        <v>0</v>
      </c>
      <c r="AL1907" s="52" t="s">
        <v>210</v>
      </c>
      <c r="AM1907" t="s">
        <v>704</v>
      </c>
      <c r="AN1907">
        <v>0</v>
      </c>
      <c r="AO1907">
        <v>20</v>
      </c>
      <c r="AQ1907">
        <v>5</v>
      </c>
      <c r="AR1907">
        <v>2</v>
      </c>
      <c r="AS1907" s="52" t="s">
        <v>17</v>
      </c>
    </row>
    <row r="1908" spans="2:45">
      <c r="B1908" s="28" t="s">
        <v>3869</v>
      </c>
      <c r="C1908" s="21" t="s">
        <v>287</v>
      </c>
      <c r="D1908" s="22" t="s">
        <v>3870</v>
      </c>
      <c r="E1908" s="23">
        <v>0.3</v>
      </c>
      <c r="F1908" s="24">
        <v>0</v>
      </c>
      <c r="G1908" s="11">
        <v>2</v>
      </c>
      <c r="H1908" s="25" t="s">
        <v>163</v>
      </c>
      <c r="I1908" s="19">
        <v>2</v>
      </c>
      <c r="J1908" s="31">
        <v>0.3</v>
      </c>
      <c r="K1908" s="32">
        <v>0</v>
      </c>
      <c r="L1908" s="32">
        <v>0</v>
      </c>
      <c r="M1908" s="32">
        <v>0</v>
      </c>
      <c r="N1908" s="32">
        <v>0</v>
      </c>
      <c r="O1908" s="32">
        <v>0</v>
      </c>
      <c r="P1908" s="32">
        <v>0</v>
      </c>
      <c r="Q1908" s="32">
        <v>0</v>
      </c>
      <c r="R1908" s="32">
        <v>0</v>
      </c>
      <c r="S1908" s="32">
        <v>0</v>
      </c>
      <c r="AL1908" s="52" t="s">
        <v>210</v>
      </c>
      <c r="AM1908" t="s">
        <v>707</v>
      </c>
      <c r="AN1908">
        <v>0</v>
      </c>
      <c r="AO1908">
        <v>20</v>
      </c>
      <c r="AQ1908">
        <v>5</v>
      </c>
      <c r="AR1908">
        <v>2</v>
      </c>
      <c r="AS1908" s="52" t="s">
        <v>17</v>
      </c>
    </row>
    <row r="1909" spans="2:45">
      <c r="B1909" s="28" t="s">
        <v>3871</v>
      </c>
      <c r="C1909" s="21" t="s">
        <v>287</v>
      </c>
      <c r="D1909" s="22" t="s">
        <v>2280</v>
      </c>
      <c r="E1909" s="23">
        <v>0.3</v>
      </c>
      <c r="F1909" s="24">
        <v>0</v>
      </c>
      <c r="G1909" s="11">
        <v>1</v>
      </c>
      <c r="H1909" s="25" t="s">
        <v>163</v>
      </c>
      <c r="I1909" s="19">
        <v>2</v>
      </c>
      <c r="J1909" s="31">
        <v>0.3</v>
      </c>
      <c r="K1909" s="32">
        <v>0</v>
      </c>
      <c r="L1909" s="32">
        <v>0</v>
      </c>
      <c r="M1909" s="32">
        <v>0</v>
      </c>
      <c r="N1909" s="32">
        <v>0</v>
      </c>
      <c r="O1909" s="32">
        <v>0</v>
      </c>
      <c r="P1909" s="32">
        <v>0</v>
      </c>
      <c r="Q1909" s="32">
        <v>0</v>
      </c>
      <c r="R1909" s="32">
        <v>0</v>
      </c>
      <c r="S1909" s="32">
        <v>0</v>
      </c>
      <c r="AL1909" s="52" t="s">
        <v>210</v>
      </c>
      <c r="AM1909" t="s">
        <v>710</v>
      </c>
      <c r="AN1909">
        <v>0</v>
      </c>
      <c r="AO1909">
        <v>20</v>
      </c>
      <c r="AQ1909">
        <v>5</v>
      </c>
      <c r="AR1909">
        <v>2</v>
      </c>
      <c r="AS1909" s="52" t="s">
        <v>17</v>
      </c>
    </row>
    <row r="1910" spans="2:45">
      <c r="B1910" s="28" t="s">
        <v>3872</v>
      </c>
      <c r="C1910" s="21" t="s">
        <v>287</v>
      </c>
      <c r="D1910" s="22" t="s">
        <v>3873</v>
      </c>
      <c r="E1910" s="23">
        <v>0.3</v>
      </c>
      <c r="F1910" s="24">
        <v>0</v>
      </c>
      <c r="G1910" s="11">
        <v>2</v>
      </c>
      <c r="H1910" s="25" t="s">
        <v>163</v>
      </c>
      <c r="I1910" s="19">
        <v>2</v>
      </c>
      <c r="J1910" s="31">
        <v>0.3</v>
      </c>
      <c r="K1910" s="32">
        <v>0</v>
      </c>
      <c r="L1910" s="32">
        <v>0</v>
      </c>
      <c r="M1910" s="32">
        <v>0</v>
      </c>
      <c r="N1910" s="32">
        <v>0</v>
      </c>
      <c r="O1910" s="32">
        <v>0</v>
      </c>
      <c r="P1910" s="32">
        <v>0</v>
      </c>
      <c r="Q1910" s="32">
        <v>0</v>
      </c>
      <c r="R1910" s="32">
        <v>0</v>
      </c>
      <c r="S1910" s="32">
        <v>0</v>
      </c>
      <c r="AL1910" s="52" t="s">
        <v>210</v>
      </c>
      <c r="AM1910" t="s">
        <v>713</v>
      </c>
      <c r="AN1910">
        <v>0</v>
      </c>
      <c r="AO1910">
        <v>20</v>
      </c>
      <c r="AQ1910">
        <v>5</v>
      </c>
      <c r="AR1910">
        <v>2</v>
      </c>
      <c r="AS1910" s="52" t="s">
        <v>17</v>
      </c>
    </row>
    <row r="1911" spans="2:45">
      <c r="B1911" s="28" t="s">
        <v>3874</v>
      </c>
      <c r="C1911" s="21" t="s">
        <v>287</v>
      </c>
      <c r="D1911" s="22" t="s">
        <v>1970</v>
      </c>
      <c r="E1911" s="23">
        <v>0.3</v>
      </c>
      <c r="F1911" s="24">
        <v>0</v>
      </c>
      <c r="G1911" s="11">
        <v>0</v>
      </c>
      <c r="H1911" s="25" t="s">
        <v>163</v>
      </c>
      <c r="I1911" s="19">
        <v>1</v>
      </c>
      <c r="J1911" s="31">
        <v>0.25</v>
      </c>
      <c r="K1911" s="32">
        <v>0</v>
      </c>
      <c r="L1911" s="32">
        <v>0</v>
      </c>
      <c r="M1911" s="32">
        <v>0</v>
      </c>
      <c r="N1911" s="32">
        <v>0</v>
      </c>
      <c r="O1911" s="32">
        <v>0</v>
      </c>
      <c r="P1911" s="32">
        <v>0</v>
      </c>
      <c r="Q1911" s="32">
        <v>0</v>
      </c>
      <c r="R1911" s="32">
        <v>0</v>
      </c>
      <c r="S1911" s="32">
        <v>0</v>
      </c>
      <c r="AL1911" s="52" t="s">
        <v>210</v>
      </c>
      <c r="AM1911" t="s">
        <v>715</v>
      </c>
      <c r="AN1911">
        <v>0</v>
      </c>
      <c r="AO1911">
        <v>20</v>
      </c>
      <c r="AQ1911">
        <v>5</v>
      </c>
      <c r="AR1911">
        <v>2</v>
      </c>
      <c r="AS1911" s="52" t="s">
        <v>17</v>
      </c>
    </row>
    <row r="1912" spans="2:45">
      <c r="B1912" s="28" t="s">
        <v>3875</v>
      </c>
      <c r="C1912" s="21" t="s">
        <v>291</v>
      </c>
      <c r="D1912" s="22" t="s">
        <v>3876</v>
      </c>
      <c r="E1912" s="23">
        <v>0.44</v>
      </c>
      <c r="F1912" s="24">
        <v>0</v>
      </c>
      <c r="G1912" s="11">
        <v>1</v>
      </c>
      <c r="H1912" s="25" t="s">
        <v>17</v>
      </c>
      <c r="I1912" s="19">
        <v>2</v>
      </c>
      <c r="J1912" s="31">
        <v>0.44</v>
      </c>
      <c r="K1912" s="32">
        <v>2</v>
      </c>
      <c r="L1912" s="32">
        <v>1</v>
      </c>
      <c r="M1912" s="32">
        <v>1</v>
      </c>
      <c r="N1912" s="32">
        <v>1</v>
      </c>
      <c r="O1912" s="32">
        <v>1</v>
      </c>
      <c r="P1912" s="32">
        <v>1</v>
      </c>
      <c r="Q1912" s="32">
        <v>1</v>
      </c>
      <c r="R1912" s="32">
        <v>1</v>
      </c>
      <c r="S1912" s="32">
        <v>1</v>
      </c>
      <c r="AL1912" s="52" t="s">
        <v>210</v>
      </c>
      <c r="AM1912" t="s">
        <v>718</v>
      </c>
      <c r="AN1912">
        <v>0</v>
      </c>
      <c r="AO1912">
        <v>20</v>
      </c>
      <c r="AQ1912">
        <v>5</v>
      </c>
      <c r="AR1912">
        <v>2</v>
      </c>
      <c r="AS1912" s="52" t="s">
        <v>17</v>
      </c>
    </row>
    <row r="1913" spans="2:45">
      <c r="B1913" s="28" t="s">
        <v>3877</v>
      </c>
      <c r="C1913" s="21" t="s">
        <v>291</v>
      </c>
      <c r="D1913" s="22" t="s">
        <v>2360</v>
      </c>
      <c r="E1913" s="23">
        <v>0.36</v>
      </c>
      <c r="F1913" s="24">
        <v>0</v>
      </c>
      <c r="G1913" s="11">
        <v>0</v>
      </c>
      <c r="H1913" s="25" t="s">
        <v>17</v>
      </c>
      <c r="I1913" s="19">
        <v>1</v>
      </c>
      <c r="J1913" s="31">
        <v>0.25</v>
      </c>
      <c r="K1913" s="32">
        <v>2</v>
      </c>
      <c r="L1913" s="32">
        <v>1</v>
      </c>
      <c r="M1913" s="32">
        <v>1</v>
      </c>
      <c r="N1913" s="32">
        <v>1</v>
      </c>
      <c r="O1913" s="32">
        <v>1</v>
      </c>
      <c r="P1913" s="32">
        <v>1</v>
      </c>
      <c r="Q1913" s="32">
        <v>1</v>
      </c>
      <c r="R1913" s="32">
        <v>1</v>
      </c>
      <c r="S1913" s="32">
        <v>1</v>
      </c>
      <c r="AL1913" s="52" t="s">
        <v>210</v>
      </c>
      <c r="AM1913" t="s">
        <v>721</v>
      </c>
      <c r="AN1913">
        <v>0</v>
      </c>
      <c r="AO1913">
        <v>20</v>
      </c>
      <c r="AQ1913">
        <v>5</v>
      </c>
      <c r="AR1913">
        <v>2</v>
      </c>
      <c r="AS1913" s="52" t="s">
        <v>17</v>
      </c>
    </row>
    <row r="1914" spans="2:45">
      <c r="B1914" s="28" t="s">
        <v>3878</v>
      </c>
      <c r="C1914" s="21" t="s">
        <v>291</v>
      </c>
      <c r="D1914" s="22" t="s">
        <v>2362</v>
      </c>
      <c r="E1914" s="23">
        <v>0.36</v>
      </c>
      <c r="F1914" s="24">
        <v>0</v>
      </c>
      <c r="G1914" s="11">
        <v>0</v>
      </c>
      <c r="H1914" s="25" t="s">
        <v>17</v>
      </c>
      <c r="I1914" s="19">
        <v>1</v>
      </c>
      <c r="J1914" s="31">
        <v>0.25</v>
      </c>
      <c r="K1914" s="32">
        <v>2</v>
      </c>
      <c r="L1914" s="32">
        <v>1</v>
      </c>
      <c r="M1914" s="32">
        <v>1</v>
      </c>
      <c r="N1914" s="32">
        <v>1</v>
      </c>
      <c r="O1914" s="32">
        <v>1</v>
      </c>
      <c r="P1914" s="32">
        <v>1</v>
      </c>
      <c r="Q1914" s="32">
        <v>1</v>
      </c>
      <c r="R1914" s="32">
        <v>1</v>
      </c>
      <c r="S1914" s="32">
        <v>1</v>
      </c>
      <c r="AL1914" s="52" t="s">
        <v>210</v>
      </c>
      <c r="AM1914" t="s">
        <v>724</v>
      </c>
      <c r="AN1914">
        <v>0</v>
      </c>
      <c r="AO1914">
        <v>20</v>
      </c>
      <c r="AQ1914">
        <v>5</v>
      </c>
      <c r="AR1914">
        <v>2</v>
      </c>
      <c r="AS1914" s="52" t="s">
        <v>17</v>
      </c>
    </row>
    <row r="1915" spans="2:45">
      <c r="B1915" s="28" t="s">
        <v>3879</v>
      </c>
      <c r="C1915" s="21" t="s">
        <v>291</v>
      </c>
      <c r="D1915" s="22" t="s">
        <v>1102</v>
      </c>
      <c r="E1915" s="23">
        <v>0.44</v>
      </c>
      <c r="F1915" s="24">
        <v>0</v>
      </c>
      <c r="G1915" s="11">
        <v>2</v>
      </c>
      <c r="H1915" s="25" t="s">
        <v>17</v>
      </c>
      <c r="I1915" s="19">
        <v>2</v>
      </c>
      <c r="J1915" s="31">
        <v>0.44</v>
      </c>
      <c r="K1915" s="32">
        <v>2</v>
      </c>
      <c r="L1915" s="32">
        <v>1</v>
      </c>
      <c r="M1915" s="32">
        <v>1</v>
      </c>
      <c r="N1915" s="32">
        <v>1</v>
      </c>
      <c r="O1915" s="32">
        <v>1</v>
      </c>
      <c r="P1915" s="32">
        <v>1</v>
      </c>
      <c r="Q1915" s="32">
        <v>1</v>
      </c>
      <c r="R1915" s="32">
        <v>1</v>
      </c>
      <c r="S1915" s="32">
        <v>1</v>
      </c>
      <c r="AL1915" s="52" t="s">
        <v>210</v>
      </c>
      <c r="AM1915" t="s">
        <v>727</v>
      </c>
      <c r="AN1915">
        <v>0</v>
      </c>
      <c r="AO1915">
        <v>20</v>
      </c>
      <c r="AQ1915">
        <v>5</v>
      </c>
      <c r="AR1915">
        <v>2</v>
      </c>
      <c r="AS1915" s="52" t="s">
        <v>17</v>
      </c>
    </row>
    <row r="1916" spans="2:45">
      <c r="B1916" s="28" t="s">
        <v>3880</v>
      </c>
      <c r="C1916" s="21" t="s">
        <v>291</v>
      </c>
      <c r="D1916" s="22" t="s">
        <v>3881</v>
      </c>
      <c r="E1916" s="23">
        <v>0.44</v>
      </c>
      <c r="F1916" s="24">
        <v>0</v>
      </c>
      <c r="G1916" s="11">
        <v>1</v>
      </c>
      <c r="H1916" s="25" t="s">
        <v>17</v>
      </c>
      <c r="I1916" s="19">
        <v>2</v>
      </c>
      <c r="J1916" s="31">
        <v>0.44</v>
      </c>
      <c r="K1916" s="32">
        <v>2</v>
      </c>
      <c r="L1916" s="32">
        <v>1</v>
      </c>
      <c r="M1916" s="32">
        <v>1</v>
      </c>
      <c r="N1916" s="32">
        <v>1</v>
      </c>
      <c r="O1916" s="32">
        <v>1</v>
      </c>
      <c r="P1916" s="32">
        <v>1</v>
      </c>
      <c r="Q1916" s="32">
        <v>1</v>
      </c>
      <c r="R1916" s="32">
        <v>1</v>
      </c>
      <c r="S1916" s="32">
        <v>1</v>
      </c>
      <c r="AL1916" s="52" t="s">
        <v>210</v>
      </c>
      <c r="AM1916" t="s">
        <v>730</v>
      </c>
      <c r="AN1916">
        <v>0</v>
      </c>
      <c r="AO1916">
        <v>20</v>
      </c>
      <c r="AQ1916">
        <v>5</v>
      </c>
      <c r="AR1916">
        <v>2</v>
      </c>
      <c r="AS1916" s="52" t="s">
        <v>17</v>
      </c>
    </row>
    <row r="1917" spans="2:45">
      <c r="B1917" s="28" t="s">
        <v>3882</v>
      </c>
      <c r="C1917" s="21" t="s">
        <v>291</v>
      </c>
      <c r="D1917" s="22" t="s">
        <v>1610</v>
      </c>
      <c r="E1917" s="23">
        <v>0.36</v>
      </c>
      <c r="F1917" s="24">
        <v>0</v>
      </c>
      <c r="G1917" s="11">
        <v>0</v>
      </c>
      <c r="H1917" s="25" t="s">
        <v>17</v>
      </c>
      <c r="I1917" s="19">
        <v>1</v>
      </c>
      <c r="J1917" s="31">
        <v>0.25</v>
      </c>
      <c r="K1917" s="32">
        <v>2</v>
      </c>
      <c r="L1917" s="32">
        <v>1</v>
      </c>
      <c r="M1917" s="32">
        <v>1</v>
      </c>
      <c r="N1917" s="32">
        <v>1</v>
      </c>
      <c r="O1917" s="32">
        <v>1</v>
      </c>
      <c r="P1917" s="32">
        <v>1</v>
      </c>
      <c r="Q1917" s="32">
        <v>1</v>
      </c>
      <c r="R1917" s="32">
        <v>1</v>
      </c>
      <c r="S1917" s="32">
        <v>1</v>
      </c>
      <c r="AL1917" s="52" t="s">
        <v>210</v>
      </c>
      <c r="AM1917" t="s">
        <v>733</v>
      </c>
      <c r="AN1917">
        <v>0</v>
      </c>
      <c r="AO1917">
        <v>20</v>
      </c>
      <c r="AQ1917">
        <v>5</v>
      </c>
      <c r="AR1917">
        <v>2</v>
      </c>
      <c r="AS1917" s="52" t="s">
        <v>17</v>
      </c>
    </row>
    <row r="1918" spans="2:45">
      <c r="B1918" s="28" t="s">
        <v>3883</v>
      </c>
      <c r="C1918" s="21" t="s">
        <v>291</v>
      </c>
      <c r="D1918" s="22" t="s">
        <v>2441</v>
      </c>
      <c r="E1918" s="23">
        <v>0.44</v>
      </c>
      <c r="F1918" s="24">
        <v>0</v>
      </c>
      <c r="G1918" s="11">
        <v>2</v>
      </c>
      <c r="H1918" s="25" t="s">
        <v>17</v>
      </c>
      <c r="I1918" s="19">
        <v>2</v>
      </c>
      <c r="J1918" s="31">
        <v>0.44</v>
      </c>
      <c r="K1918" s="32">
        <v>2</v>
      </c>
      <c r="L1918" s="32">
        <v>1</v>
      </c>
      <c r="M1918" s="32">
        <v>1</v>
      </c>
      <c r="N1918" s="32">
        <v>1</v>
      </c>
      <c r="O1918" s="32">
        <v>1</v>
      </c>
      <c r="P1918" s="32">
        <v>1</v>
      </c>
      <c r="Q1918" s="32">
        <v>1</v>
      </c>
      <c r="R1918" s="32">
        <v>1</v>
      </c>
      <c r="S1918" s="32">
        <v>1</v>
      </c>
      <c r="AL1918" s="52" t="s">
        <v>210</v>
      </c>
      <c r="AM1918" t="s">
        <v>736</v>
      </c>
      <c r="AN1918">
        <v>0</v>
      </c>
      <c r="AO1918">
        <v>20</v>
      </c>
      <c r="AQ1918">
        <v>5</v>
      </c>
      <c r="AR1918">
        <v>2</v>
      </c>
      <c r="AS1918" s="52" t="s">
        <v>17</v>
      </c>
    </row>
    <row r="1919" spans="2:45">
      <c r="B1919" s="28" t="s">
        <v>3884</v>
      </c>
      <c r="C1919" s="21" t="s">
        <v>291</v>
      </c>
      <c r="D1919" s="22" t="s">
        <v>3885</v>
      </c>
      <c r="E1919" s="23">
        <v>0.44</v>
      </c>
      <c r="F1919" s="24">
        <v>0</v>
      </c>
      <c r="G1919" s="11">
        <v>2</v>
      </c>
      <c r="H1919" s="25" t="s">
        <v>17</v>
      </c>
      <c r="I1919" s="19">
        <v>2</v>
      </c>
      <c r="J1919" s="31">
        <v>0.44</v>
      </c>
      <c r="K1919" s="32">
        <v>2</v>
      </c>
      <c r="L1919" s="32">
        <v>1</v>
      </c>
      <c r="M1919" s="32">
        <v>1</v>
      </c>
      <c r="N1919" s="32">
        <v>1</v>
      </c>
      <c r="O1919" s="32">
        <v>1</v>
      </c>
      <c r="P1919" s="32">
        <v>1</v>
      </c>
      <c r="Q1919" s="32">
        <v>1</v>
      </c>
      <c r="R1919" s="32">
        <v>1</v>
      </c>
      <c r="S1919" s="32">
        <v>1</v>
      </c>
      <c r="AL1919" s="52" t="s">
        <v>210</v>
      </c>
      <c r="AM1919" t="s">
        <v>739</v>
      </c>
      <c r="AN1919">
        <v>0</v>
      </c>
      <c r="AO1919">
        <v>20</v>
      </c>
      <c r="AQ1919">
        <v>5</v>
      </c>
      <c r="AR1919">
        <v>2</v>
      </c>
      <c r="AS1919" s="52" t="s">
        <v>17</v>
      </c>
    </row>
    <row r="1920" spans="2:45">
      <c r="B1920" s="28" t="s">
        <v>3886</v>
      </c>
      <c r="C1920" s="21" t="s">
        <v>291</v>
      </c>
      <c r="D1920" s="22" t="s">
        <v>2374</v>
      </c>
      <c r="E1920" s="23">
        <v>0.36</v>
      </c>
      <c r="F1920" s="24">
        <v>0</v>
      </c>
      <c r="G1920" s="11">
        <v>0</v>
      </c>
      <c r="H1920" s="25" t="s">
        <v>17</v>
      </c>
      <c r="I1920" s="19">
        <v>1</v>
      </c>
      <c r="J1920" s="31">
        <v>0.25</v>
      </c>
      <c r="K1920" s="32">
        <v>2</v>
      </c>
      <c r="L1920" s="32">
        <v>1</v>
      </c>
      <c r="M1920" s="32">
        <v>1</v>
      </c>
      <c r="N1920" s="32">
        <v>1</v>
      </c>
      <c r="O1920" s="32">
        <v>1</v>
      </c>
      <c r="P1920" s="32">
        <v>1</v>
      </c>
      <c r="Q1920" s="32">
        <v>1</v>
      </c>
      <c r="R1920" s="32">
        <v>1</v>
      </c>
      <c r="S1920" s="32">
        <v>1</v>
      </c>
      <c r="AL1920" s="52" t="s">
        <v>210</v>
      </c>
      <c r="AM1920" t="s">
        <v>742</v>
      </c>
      <c r="AN1920">
        <v>0</v>
      </c>
      <c r="AO1920">
        <v>20</v>
      </c>
      <c r="AQ1920">
        <v>5</v>
      </c>
      <c r="AR1920">
        <v>2</v>
      </c>
      <c r="AS1920" s="52" t="s">
        <v>17</v>
      </c>
    </row>
    <row r="1921" spans="2:45">
      <c r="B1921" s="28" t="s">
        <v>3887</v>
      </c>
      <c r="C1921" s="21" t="s">
        <v>291</v>
      </c>
      <c r="D1921" s="22" t="s">
        <v>2377</v>
      </c>
      <c r="E1921" s="23">
        <v>0.36</v>
      </c>
      <c r="F1921" s="24">
        <v>0</v>
      </c>
      <c r="G1921" s="11">
        <v>0</v>
      </c>
      <c r="H1921" s="25" t="s">
        <v>17</v>
      </c>
      <c r="I1921" s="19">
        <v>1</v>
      </c>
      <c r="J1921" s="31">
        <v>0.25</v>
      </c>
      <c r="K1921" s="32">
        <v>2</v>
      </c>
      <c r="L1921" s="32">
        <v>1</v>
      </c>
      <c r="M1921" s="32">
        <v>1</v>
      </c>
      <c r="N1921" s="32">
        <v>1</v>
      </c>
      <c r="O1921" s="32">
        <v>1</v>
      </c>
      <c r="P1921" s="32">
        <v>1</v>
      </c>
      <c r="Q1921" s="32">
        <v>1</v>
      </c>
      <c r="R1921" s="32">
        <v>1</v>
      </c>
      <c r="S1921" s="32">
        <v>1</v>
      </c>
      <c r="AL1921" s="52" t="s">
        <v>210</v>
      </c>
      <c r="AM1921" t="s">
        <v>745</v>
      </c>
      <c r="AN1921">
        <v>0</v>
      </c>
      <c r="AO1921">
        <v>20</v>
      </c>
      <c r="AQ1921">
        <v>5</v>
      </c>
      <c r="AR1921">
        <v>2</v>
      </c>
      <c r="AS1921" s="52" t="s">
        <v>17</v>
      </c>
    </row>
    <row r="1922" spans="2:45">
      <c r="B1922" s="28" t="s">
        <v>3888</v>
      </c>
      <c r="C1922" s="21" t="s">
        <v>291</v>
      </c>
      <c r="D1922" s="22" t="s">
        <v>1717</v>
      </c>
      <c r="E1922" s="23">
        <v>0.44</v>
      </c>
      <c r="F1922" s="24">
        <v>0</v>
      </c>
      <c r="G1922" s="11">
        <v>2</v>
      </c>
      <c r="H1922" s="25" t="s">
        <v>17</v>
      </c>
      <c r="I1922" s="19">
        <v>2</v>
      </c>
      <c r="J1922" s="31">
        <v>0.44</v>
      </c>
      <c r="K1922" s="32">
        <v>2</v>
      </c>
      <c r="L1922" s="32">
        <v>1</v>
      </c>
      <c r="M1922" s="32">
        <v>1</v>
      </c>
      <c r="N1922" s="32">
        <v>1</v>
      </c>
      <c r="O1922" s="32">
        <v>1</v>
      </c>
      <c r="P1922" s="32">
        <v>1</v>
      </c>
      <c r="Q1922" s="32">
        <v>1</v>
      </c>
      <c r="R1922" s="32">
        <v>1</v>
      </c>
      <c r="S1922" s="32">
        <v>1</v>
      </c>
      <c r="AL1922" s="52" t="s">
        <v>210</v>
      </c>
      <c r="AM1922" t="s">
        <v>748</v>
      </c>
      <c r="AN1922">
        <v>0</v>
      </c>
      <c r="AO1922">
        <v>20</v>
      </c>
      <c r="AQ1922">
        <v>5</v>
      </c>
      <c r="AR1922">
        <v>2</v>
      </c>
      <c r="AS1922" s="52" t="s">
        <v>17</v>
      </c>
    </row>
    <row r="1923" spans="2:45">
      <c r="B1923" s="28" t="s">
        <v>3889</v>
      </c>
      <c r="C1923" s="21" t="s">
        <v>291</v>
      </c>
      <c r="D1923" s="22" t="s">
        <v>920</v>
      </c>
      <c r="E1923" s="23">
        <v>0.36</v>
      </c>
      <c r="F1923" s="24">
        <v>0</v>
      </c>
      <c r="G1923" s="11">
        <v>0</v>
      </c>
      <c r="H1923" s="25" t="s">
        <v>17</v>
      </c>
      <c r="I1923" s="19">
        <v>1</v>
      </c>
      <c r="J1923" s="31">
        <v>0.25</v>
      </c>
      <c r="K1923" s="32">
        <v>2</v>
      </c>
      <c r="L1923" s="32">
        <v>1</v>
      </c>
      <c r="M1923" s="32">
        <v>1</v>
      </c>
      <c r="N1923" s="32">
        <v>1</v>
      </c>
      <c r="O1923" s="32">
        <v>1</v>
      </c>
      <c r="P1923" s="32">
        <v>1</v>
      </c>
      <c r="Q1923" s="32">
        <v>1</v>
      </c>
      <c r="R1923" s="32">
        <v>1</v>
      </c>
      <c r="S1923" s="32">
        <v>1</v>
      </c>
      <c r="AL1923" s="52" t="s">
        <v>210</v>
      </c>
      <c r="AM1923" t="s">
        <v>750</v>
      </c>
      <c r="AN1923">
        <v>0</v>
      </c>
      <c r="AO1923">
        <v>20</v>
      </c>
      <c r="AQ1923">
        <v>5</v>
      </c>
      <c r="AR1923">
        <v>2</v>
      </c>
      <c r="AS1923" s="52" t="s">
        <v>17</v>
      </c>
    </row>
    <row r="1924" spans="2:45">
      <c r="B1924" s="28" t="s">
        <v>3890</v>
      </c>
      <c r="C1924" s="21" t="s">
        <v>291</v>
      </c>
      <c r="D1924" s="22" t="s">
        <v>3891</v>
      </c>
      <c r="E1924" s="23">
        <v>0.44</v>
      </c>
      <c r="F1924" s="24">
        <v>0</v>
      </c>
      <c r="G1924" s="11">
        <v>1</v>
      </c>
      <c r="H1924" s="25" t="s">
        <v>17</v>
      </c>
      <c r="I1924" s="19">
        <v>2</v>
      </c>
      <c r="J1924" s="31">
        <v>0.44</v>
      </c>
      <c r="K1924" s="32">
        <v>2</v>
      </c>
      <c r="L1924" s="32">
        <v>1</v>
      </c>
      <c r="M1924" s="32">
        <v>1</v>
      </c>
      <c r="N1924" s="32">
        <v>1</v>
      </c>
      <c r="O1924" s="32">
        <v>1</v>
      </c>
      <c r="P1924" s="32">
        <v>1</v>
      </c>
      <c r="Q1924" s="32">
        <v>1</v>
      </c>
      <c r="R1924" s="32">
        <v>1</v>
      </c>
      <c r="S1924" s="32">
        <v>1</v>
      </c>
      <c r="AL1924" s="52" t="s">
        <v>210</v>
      </c>
      <c r="AM1924" t="s">
        <v>753</v>
      </c>
      <c r="AN1924">
        <v>0</v>
      </c>
      <c r="AO1924">
        <v>20</v>
      </c>
      <c r="AQ1924">
        <v>5</v>
      </c>
      <c r="AR1924">
        <v>2</v>
      </c>
      <c r="AS1924" s="52" t="s">
        <v>17</v>
      </c>
    </row>
    <row r="1925" spans="2:45">
      <c r="B1925" s="28" t="s">
        <v>3892</v>
      </c>
      <c r="C1925" s="21" t="s">
        <v>291</v>
      </c>
      <c r="D1925" s="22" t="s">
        <v>1443</v>
      </c>
      <c r="E1925" s="23">
        <v>0.36</v>
      </c>
      <c r="F1925" s="24">
        <v>0</v>
      </c>
      <c r="G1925" s="11">
        <v>0</v>
      </c>
      <c r="H1925" s="25" t="s">
        <v>17</v>
      </c>
      <c r="I1925" s="19">
        <v>1</v>
      </c>
      <c r="J1925" s="31">
        <v>0.25</v>
      </c>
      <c r="K1925" s="32">
        <v>2</v>
      </c>
      <c r="L1925" s="32">
        <v>1</v>
      </c>
      <c r="M1925" s="32">
        <v>1</v>
      </c>
      <c r="N1925" s="32">
        <v>1</v>
      </c>
      <c r="O1925" s="32">
        <v>1</v>
      </c>
      <c r="P1925" s="32">
        <v>1</v>
      </c>
      <c r="Q1925" s="32">
        <v>1</v>
      </c>
      <c r="R1925" s="32">
        <v>1</v>
      </c>
      <c r="S1925" s="32">
        <v>1</v>
      </c>
      <c r="AL1925" s="52" t="s">
        <v>210</v>
      </c>
      <c r="AM1925" t="s">
        <v>756</v>
      </c>
      <c r="AN1925">
        <v>0</v>
      </c>
      <c r="AO1925">
        <v>20</v>
      </c>
      <c r="AQ1925">
        <v>5</v>
      </c>
      <c r="AR1925">
        <v>2</v>
      </c>
      <c r="AS1925" s="52" t="s">
        <v>17</v>
      </c>
    </row>
    <row r="1926" spans="2:45">
      <c r="B1926" s="28" t="s">
        <v>3893</v>
      </c>
      <c r="C1926" s="21" t="s">
        <v>291</v>
      </c>
      <c r="D1926" s="22" t="s">
        <v>3894</v>
      </c>
      <c r="E1926" s="23">
        <v>0.44</v>
      </c>
      <c r="F1926" s="24">
        <v>0</v>
      </c>
      <c r="G1926" s="11">
        <v>1</v>
      </c>
      <c r="H1926" s="25" t="s">
        <v>17</v>
      </c>
      <c r="I1926" s="19">
        <v>2</v>
      </c>
      <c r="J1926" s="31">
        <v>0.44</v>
      </c>
      <c r="K1926" s="32">
        <v>2</v>
      </c>
      <c r="L1926" s="32">
        <v>1</v>
      </c>
      <c r="M1926" s="32">
        <v>1</v>
      </c>
      <c r="N1926" s="32">
        <v>1</v>
      </c>
      <c r="O1926" s="32">
        <v>1</v>
      </c>
      <c r="P1926" s="32">
        <v>1</v>
      </c>
      <c r="Q1926" s="32">
        <v>1</v>
      </c>
      <c r="R1926" s="32">
        <v>1</v>
      </c>
      <c r="S1926" s="32">
        <v>1</v>
      </c>
      <c r="AL1926" s="52" t="s">
        <v>210</v>
      </c>
      <c r="AM1926" t="s">
        <v>759</v>
      </c>
      <c r="AN1926">
        <v>0</v>
      </c>
      <c r="AO1926">
        <v>20</v>
      </c>
      <c r="AQ1926">
        <v>5</v>
      </c>
      <c r="AR1926">
        <v>2</v>
      </c>
      <c r="AS1926" s="52" t="s">
        <v>17</v>
      </c>
    </row>
    <row r="1927" spans="2:45">
      <c r="B1927" s="28" t="s">
        <v>3895</v>
      </c>
      <c r="C1927" s="21" t="s">
        <v>291</v>
      </c>
      <c r="D1927" s="22" t="s">
        <v>3896</v>
      </c>
      <c r="E1927" s="23">
        <v>0.44</v>
      </c>
      <c r="F1927" s="24">
        <v>0</v>
      </c>
      <c r="G1927" s="11">
        <v>2</v>
      </c>
      <c r="H1927" s="25" t="s">
        <v>17</v>
      </c>
      <c r="I1927" s="19">
        <v>2</v>
      </c>
      <c r="J1927" s="31">
        <v>0.44</v>
      </c>
      <c r="K1927" s="32">
        <v>2</v>
      </c>
      <c r="L1927" s="32">
        <v>1</v>
      </c>
      <c r="M1927" s="32">
        <v>1</v>
      </c>
      <c r="N1927" s="32">
        <v>1</v>
      </c>
      <c r="O1927" s="32">
        <v>1</v>
      </c>
      <c r="P1927" s="32">
        <v>1</v>
      </c>
      <c r="Q1927" s="32">
        <v>1</v>
      </c>
      <c r="R1927" s="32">
        <v>1</v>
      </c>
      <c r="S1927" s="32">
        <v>1</v>
      </c>
      <c r="AL1927" s="52" t="s">
        <v>210</v>
      </c>
      <c r="AM1927" t="s">
        <v>762</v>
      </c>
      <c r="AN1927">
        <v>0</v>
      </c>
      <c r="AO1927">
        <v>20</v>
      </c>
      <c r="AQ1927">
        <v>5</v>
      </c>
      <c r="AR1927">
        <v>2</v>
      </c>
      <c r="AS1927" s="52" t="s">
        <v>17</v>
      </c>
    </row>
    <row r="1928" spans="2:45">
      <c r="B1928" s="28" t="s">
        <v>3897</v>
      </c>
      <c r="C1928" s="21" t="s">
        <v>291</v>
      </c>
      <c r="D1928" s="22" t="s">
        <v>2394</v>
      </c>
      <c r="E1928" s="23">
        <v>0.36</v>
      </c>
      <c r="F1928" s="24">
        <v>0</v>
      </c>
      <c r="G1928" s="11">
        <v>0</v>
      </c>
      <c r="H1928" s="25" t="s">
        <v>17</v>
      </c>
      <c r="I1928" s="19">
        <v>1</v>
      </c>
      <c r="J1928" s="31">
        <v>0.25</v>
      </c>
      <c r="K1928" s="32">
        <v>2</v>
      </c>
      <c r="L1928" s="32">
        <v>1</v>
      </c>
      <c r="M1928" s="32">
        <v>1</v>
      </c>
      <c r="N1928" s="32">
        <v>1</v>
      </c>
      <c r="O1928" s="32">
        <v>1</v>
      </c>
      <c r="P1928" s="32">
        <v>1</v>
      </c>
      <c r="Q1928" s="32">
        <v>1</v>
      </c>
      <c r="R1928" s="32">
        <v>1</v>
      </c>
      <c r="S1928" s="32">
        <v>1</v>
      </c>
      <c r="AL1928" s="52" t="s">
        <v>210</v>
      </c>
      <c r="AM1928" t="s">
        <v>765</v>
      </c>
      <c r="AN1928">
        <v>0</v>
      </c>
      <c r="AO1928">
        <v>20</v>
      </c>
      <c r="AQ1928">
        <v>5</v>
      </c>
      <c r="AR1928">
        <v>2</v>
      </c>
      <c r="AS1928" s="52" t="s">
        <v>17</v>
      </c>
    </row>
    <row r="1929" spans="2:45">
      <c r="B1929" s="28" t="s">
        <v>3898</v>
      </c>
      <c r="C1929" s="21" t="s">
        <v>291</v>
      </c>
      <c r="D1929" s="22" t="s">
        <v>2514</v>
      </c>
      <c r="E1929" s="23">
        <v>0.44</v>
      </c>
      <c r="F1929" s="24">
        <v>0</v>
      </c>
      <c r="G1929" s="11">
        <v>2</v>
      </c>
      <c r="H1929" s="25" t="s">
        <v>17</v>
      </c>
      <c r="I1929" s="19">
        <v>2</v>
      </c>
      <c r="J1929" s="31">
        <v>0.44</v>
      </c>
      <c r="K1929" s="32">
        <v>2</v>
      </c>
      <c r="L1929" s="32">
        <v>1</v>
      </c>
      <c r="M1929" s="32">
        <v>1</v>
      </c>
      <c r="N1929" s="32">
        <v>1</v>
      </c>
      <c r="O1929" s="32">
        <v>1</v>
      </c>
      <c r="P1929" s="32">
        <v>1</v>
      </c>
      <c r="Q1929" s="32">
        <v>1</v>
      </c>
      <c r="R1929" s="32">
        <v>1</v>
      </c>
      <c r="S1929" s="32">
        <v>1</v>
      </c>
      <c r="AL1929" s="52" t="s">
        <v>210</v>
      </c>
      <c r="AM1929" t="s">
        <v>768</v>
      </c>
      <c r="AN1929">
        <v>0</v>
      </c>
      <c r="AO1929">
        <v>20</v>
      </c>
      <c r="AQ1929">
        <v>5</v>
      </c>
      <c r="AR1929">
        <v>2</v>
      </c>
      <c r="AS1929" s="52" t="s">
        <v>17</v>
      </c>
    </row>
    <row r="1930" spans="2:45">
      <c r="B1930" s="28" t="s">
        <v>3899</v>
      </c>
      <c r="C1930" s="21" t="s">
        <v>291</v>
      </c>
      <c r="D1930" s="22" t="s">
        <v>938</v>
      </c>
      <c r="E1930" s="23">
        <v>0.36</v>
      </c>
      <c r="F1930" s="24">
        <v>0</v>
      </c>
      <c r="G1930" s="11">
        <v>0</v>
      </c>
      <c r="H1930" s="25" t="s">
        <v>17</v>
      </c>
      <c r="I1930" s="19">
        <v>1</v>
      </c>
      <c r="J1930" s="31">
        <v>0.25</v>
      </c>
      <c r="K1930" s="32">
        <v>2</v>
      </c>
      <c r="L1930" s="32">
        <v>1</v>
      </c>
      <c r="M1930" s="32">
        <v>1</v>
      </c>
      <c r="N1930" s="32">
        <v>1</v>
      </c>
      <c r="O1930" s="32">
        <v>1</v>
      </c>
      <c r="P1930" s="32">
        <v>1</v>
      </c>
      <c r="Q1930" s="32">
        <v>1</v>
      </c>
      <c r="R1930" s="32">
        <v>1</v>
      </c>
      <c r="S1930" s="32">
        <v>1</v>
      </c>
      <c r="AL1930" s="52" t="s">
        <v>210</v>
      </c>
      <c r="AM1930" t="s">
        <v>771</v>
      </c>
      <c r="AN1930">
        <v>0</v>
      </c>
      <c r="AO1930">
        <v>20</v>
      </c>
      <c r="AQ1930">
        <v>5</v>
      </c>
      <c r="AR1930">
        <v>2</v>
      </c>
      <c r="AS1930" s="52" t="s">
        <v>17</v>
      </c>
    </row>
    <row r="1931" spans="2:45">
      <c r="B1931" s="28" t="s">
        <v>3900</v>
      </c>
      <c r="C1931" s="21" t="s">
        <v>291</v>
      </c>
      <c r="D1931" s="22" t="s">
        <v>434</v>
      </c>
      <c r="E1931" s="23">
        <v>0.44</v>
      </c>
      <c r="F1931" s="24">
        <v>0</v>
      </c>
      <c r="G1931" s="11">
        <v>2</v>
      </c>
      <c r="H1931" s="25" t="s">
        <v>17</v>
      </c>
      <c r="I1931" s="19">
        <v>2</v>
      </c>
      <c r="J1931" s="31">
        <v>0.44</v>
      </c>
      <c r="K1931" s="32">
        <v>2</v>
      </c>
      <c r="L1931" s="32">
        <v>1</v>
      </c>
      <c r="M1931" s="32">
        <v>1</v>
      </c>
      <c r="N1931" s="32">
        <v>1</v>
      </c>
      <c r="O1931" s="32">
        <v>1</v>
      </c>
      <c r="P1931" s="32">
        <v>1</v>
      </c>
      <c r="Q1931" s="32">
        <v>1</v>
      </c>
      <c r="R1931" s="32">
        <v>1</v>
      </c>
      <c r="S1931" s="32">
        <v>1</v>
      </c>
      <c r="AL1931" s="52" t="s">
        <v>210</v>
      </c>
      <c r="AM1931" t="s">
        <v>774</v>
      </c>
      <c r="AN1931">
        <v>0</v>
      </c>
      <c r="AO1931">
        <v>20</v>
      </c>
      <c r="AQ1931">
        <v>5</v>
      </c>
      <c r="AR1931">
        <v>2</v>
      </c>
      <c r="AS1931" s="52" t="s">
        <v>17</v>
      </c>
    </row>
    <row r="1932" spans="2:45">
      <c r="B1932" s="28" t="s">
        <v>3901</v>
      </c>
      <c r="C1932" s="21" t="s">
        <v>291</v>
      </c>
      <c r="D1932" s="22" t="s">
        <v>1266</v>
      </c>
      <c r="E1932" s="23">
        <v>0.36</v>
      </c>
      <c r="F1932" s="24">
        <v>0</v>
      </c>
      <c r="G1932" s="11">
        <v>0</v>
      </c>
      <c r="H1932" s="25" t="s">
        <v>17</v>
      </c>
      <c r="I1932" s="19">
        <v>0</v>
      </c>
      <c r="J1932" s="31">
        <v>0.25</v>
      </c>
      <c r="K1932" s="32">
        <v>2</v>
      </c>
      <c r="L1932" s="32">
        <v>1</v>
      </c>
      <c r="M1932" s="32">
        <v>1</v>
      </c>
      <c r="N1932" s="32">
        <v>1</v>
      </c>
      <c r="O1932" s="32">
        <v>1</v>
      </c>
      <c r="P1932" s="32">
        <v>1</v>
      </c>
      <c r="Q1932" s="32">
        <v>1</v>
      </c>
      <c r="R1932" s="32">
        <v>1</v>
      </c>
      <c r="S1932" s="32">
        <v>1</v>
      </c>
      <c r="AL1932" s="52" t="s">
        <v>210</v>
      </c>
      <c r="AM1932" t="s">
        <v>777</v>
      </c>
      <c r="AN1932">
        <v>0</v>
      </c>
      <c r="AO1932">
        <v>20</v>
      </c>
      <c r="AQ1932">
        <v>5</v>
      </c>
      <c r="AR1932">
        <v>2</v>
      </c>
      <c r="AS1932" s="52" t="s">
        <v>17</v>
      </c>
    </row>
    <row r="1933" spans="2:45">
      <c r="B1933" s="28" t="s">
        <v>3902</v>
      </c>
      <c r="C1933" s="21" t="s">
        <v>295</v>
      </c>
      <c r="D1933" s="22" t="s">
        <v>3903</v>
      </c>
      <c r="E1933" s="23">
        <v>0.25</v>
      </c>
      <c r="F1933" s="24">
        <v>0</v>
      </c>
      <c r="G1933" s="11">
        <v>0</v>
      </c>
      <c r="H1933" s="25" t="s">
        <v>163</v>
      </c>
      <c r="I1933" s="19">
        <v>0</v>
      </c>
      <c r="J1933" s="31">
        <v>0.2</v>
      </c>
      <c r="K1933" s="32">
        <v>0</v>
      </c>
      <c r="L1933" s="32">
        <v>0</v>
      </c>
      <c r="M1933" s="32">
        <v>0</v>
      </c>
      <c r="N1933" s="32">
        <v>0</v>
      </c>
      <c r="O1933" s="32">
        <v>0</v>
      </c>
      <c r="P1933" s="32">
        <v>0</v>
      </c>
      <c r="Q1933" s="32">
        <v>0</v>
      </c>
      <c r="R1933" s="32">
        <v>0</v>
      </c>
      <c r="S1933" s="32">
        <v>0</v>
      </c>
      <c r="AL1933" s="52" t="s">
        <v>210</v>
      </c>
      <c r="AM1933" t="s">
        <v>434</v>
      </c>
      <c r="AN1933">
        <v>0</v>
      </c>
      <c r="AO1933">
        <v>20</v>
      </c>
      <c r="AQ1933">
        <v>5</v>
      </c>
      <c r="AR1933">
        <v>2</v>
      </c>
      <c r="AS1933" s="52" t="s">
        <v>17</v>
      </c>
    </row>
    <row r="1934" spans="2:45">
      <c r="B1934" s="28" t="s">
        <v>3904</v>
      </c>
      <c r="C1934" s="21" t="s">
        <v>295</v>
      </c>
      <c r="D1934" s="22" t="s">
        <v>3905</v>
      </c>
      <c r="E1934" s="23">
        <v>0.25</v>
      </c>
      <c r="F1934" s="24">
        <v>0</v>
      </c>
      <c r="G1934" s="11">
        <v>0</v>
      </c>
      <c r="H1934" s="25" t="s">
        <v>163</v>
      </c>
      <c r="I1934" s="19">
        <v>0</v>
      </c>
      <c r="J1934" s="31">
        <v>0.2</v>
      </c>
      <c r="K1934" s="32">
        <v>0</v>
      </c>
      <c r="L1934" s="32">
        <v>0</v>
      </c>
      <c r="M1934" s="32">
        <v>0</v>
      </c>
      <c r="N1934" s="32">
        <v>0</v>
      </c>
      <c r="O1934" s="32">
        <v>0</v>
      </c>
      <c r="P1934" s="32">
        <v>0</v>
      </c>
      <c r="Q1934" s="32">
        <v>0</v>
      </c>
      <c r="R1934" s="32">
        <v>0</v>
      </c>
      <c r="S1934" s="32">
        <v>0</v>
      </c>
      <c r="AL1934" s="52" t="s">
        <v>210</v>
      </c>
      <c r="AM1934" t="s">
        <v>782</v>
      </c>
      <c r="AN1934">
        <v>0</v>
      </c>
      <c r="AO1934">
        <v>20</v>
      </c>
      <c r="AQ1934">
        <v>5</v>
      </c>
      <c r="AR1934">
        <v>2</v>
      </c>
      <c r="AS1934" s="52" t="s">
        <v>17</v>
      </c>
    </row>
    <row r="1935" spans="2:45">
      <c r="B1935" s="28" t="s">
        <v>3906</v>
      </c>
      <c r="C1935" s="21" t="s">
        <v>295</v>
      </c>
      <c r="D1935" s="22" t="s">
        <v>3907</v>
      </c>
      <c r="E1935" s="23">
        <v>0.25</v>
      </c>
      <c r="F1935" s="24">
        <v>0</v>
      </c>
      <c r="G1935" s="11">
        <v>0</v>
      </c>
      <c r="H1935" s="25" t="s">
        <v>163</v>
      </c>
      <c r="I1935" s="19">
        <v>0</v>
      </c>
      <c r="J1935" s="31">
        <v>0.2</v>
      </c>
      <c r="K1935" s="32">
        <v>0</v>
      </c>
      <c r="L1935" s="32">
        <v>0</v>
      </c>
      <c r="M1935" s="32">
        <v>0</v>
      </c>
      <c r="N1935" s="32">
        <v>0</v>
      </c>
      <c r="O1935" s="32">
        <v>0</v>
      </c>
      <c r="P1935" s="32">
        <v>0</v>
      </c>
      <c r="Q1935" s="32">
        <v>0</v>
      </c>
      <c r="R1935" s="32">
        <v>0</v>
      </c>
      <c r="S1935" s="32">
        <v>0</v>
      </c>
      <c r="AL1935" s="52" t="s">
        <v>210</v>
      </c>
      <c r="AM1935" t="s">
        <v>785</v>
      </c>
      <c r="AN1935">
        <v>0</v>
      </c>
      <c r="AO1935">
        <v>20</v>
      </c>
      <c r="AQ1935">
        <v>5</v>
      </c>
      <c r="AR1935">
        <v>2</v>
      </c>
      <c r="AS1935" s="52" t="s">
        <v>17</v>
      </c>
    </row>
    <row r="1936" spans="2:45">
      <c r="B1936" s="28" t="s">
        <v>3908</v>
      </c>
      <c r="C1936" s="21" t="s">
        <v>295</v>
      </c>
      <c r="D1936" s="22" t="s">
        <v>3909</v>
      </c>
      <c r="E1936" s="23">
        <v>0.25</v>
      </c>
      <c r="F1936" s="24">
        <v>0</v>
      </c>
      <c r="G1936" s="11">
        <v>0</v>
      </c>
      <c r="H1936" s="25" t="s">
        <v>163</v>
      </c>
      <c r="I1936" s="19">
        <v>0</v>
      </c>
      <c r="J1936" s="31">
        <v>0.2</v>
      </c>
      <c r="K1936" s="32">
        <v>0</v>
      </c>
      <c r="L1936" s="32">
        <v>0</v>
      </c>
      <c r="M1936" s="32">
        <v>0</v>
      </c>
      <c r="N1936" s="32">
        <v>0</v>
      </c>
      <c r="O1936" s="32">
        <v>0</v>
      </c>
      <c r="P1936" s="32">
        <v>0</v>
      </c>
      <c r="Q1936" s="32">
        <v>0</v>
      </c>
      <c r="R1936" s="32">
        <v>0</v>
      </c>
      <c r="S1936" s="32">
        <v>0</v>
      </c>
      <c r="AL1936" s="52" t="s">
        <v>210</v>
      </c>
      <c r="AM1936" t="s">
        <v>788</v>
      </c>
      <c r="AN1936">
        <v>0</v>
      </c>
      <c r="AO1936">
        <v>20</v>
      </c>
      <c r="AQ1936">
        <v>5</v>
      </c>
      <c r="AR1936">
        <v>2</v>
      </c>
      <c r="AS1936" s="52" t="s">
        <v>17</v>
      </c>
    </row>
    <row r="1937" spans="2:45">
      <c r="B1937" s="28" t="s">
        <v>3910</v>
      </c>
      <c r="C1937" s="21" t="s">
        <v>295</v>
      </c>
      <c r="D1937" s="22" t="s">
        <v>3726</v>
      </c>
      <c r="E1937" s="23">
        <v>0.25</v>
      </c>
      <c r="F1937" s="24">
        <v>0</v>
      </c>
      <c r="G1937" s="11">
        <v>0</v>
      </c>
      <c r="H1937" s="25" t="s">
        <v>163</v>
      </c>
      <c r="I1937" s="19">
        <v>0</v>
      </c>
      <c r="J1937" s="31">
        <v>0.2</v>
      </c>
      <c r="K1937" s="32">
        <v>0</v>
      </c>
      <c r="L1937" s="32">
        <v>0</v>
      </c>
      <c r="M1937" s="32">
        <v>0</v>
      </c>
      <c r="N1937" s="32">
        <v>0</v>
      </c>
      <c r="O1937" s="32">
        <v>0</v>
      </c>
      <c r="P1937" s="32">
        <v>0</v>
      </c>
      <c r="Q1937" s="32">
        <v>0</v>
      </c>
      <c r="R1937" s="32">
        <v>0</v>
      </c>
      <c r="S1937" s="32">
        <v>0</v>
      </c>
      <c r="AL1937" s="52" t="s">
        <v>210</v>
      </c>
      <c r="AM1937" t="s">
        <v>791</v>
      </c>
      <c r="AN1937">
        <v>0</v>
      </c>
      <c r="AO1937">
        <v>20</v>
      </c>
      <c r="AQ1937">
        <v>5</v>
      </c>
      <c r="AR1937">
        <v>2</v>
      </c>
      <c r="AS1937" s="52" t="s">
        <v>17</v>
      </c>
    </row>
    <row r="1938" spans="2:45">
      <c r="B1938" s="28" t="s">
        <v>3911</v>
      </c>
      <c r="C1938" s="21" t="s">
        <v>295</v>
      </c>
      <c r="D1938" s="22" t="s">
        <v>3912</v>
      </c>
      <c r="E1938" s="23">
        <v>0.25</v>
      </c>
      <c r="F1938" s="24">
        <v>0</v>
      </c>
      <c r="G1938" s="11">
        <v>0</v>
      </c>
      <c r="H1938" s="25" t="s">
        <v>163</v>
      </c>
      <c r="I1938" s="19">
        <v>0</v>
      </c>
      <c r="J1938" s="31">
        <v>0.2</v>
      </c>
      <c r="K1938" s="32">
        <v>0</v>
      </c>
      <c r="L1938" s="32">
        <v>0</v>
      </c>
      <c r="M1938" s="32">
        <v>0</v>
      </c>
      <c r="N1938" s="32">
        <v>0</v>
      </c>
      <c r="O1938" s="32">
        <v>0</v>
      </c>
      <c r="P1938" s="32">
        <v>0</v>
      </c>
      <c r="Q1938" s="32">
        <v>0</v>
      </c>
      <c r="R1938" s="32">
        <v>0</v>
      </c>
      <c r="S1938" s="32">
        <v>0</v>
      </c>
      <c r="AL1938" s="52" t="s">
        <v>245</v>
      </c>
      <c r="AN1938">
        <v>0</v>
      </c>
      <c r="AO1938">
        <v>149</v>
      </c>
      <c r="AP1938" t="s">
        <v>167</v>
      </c>
      <c r="AQ1938">
        <v>5</v>
      </c>
      <c r="AR1938">
        <v>2</v>
      </c>
      <c r="AS1938" s="52" t="s">
        <v>17</v>
      </c>
    </row>
    <row r="1939" spans="2:45">
      <c r="B1939" s="28" t="s">
        <v>3913</v>
      </c>
      <c r="C1939" s="21" t="s">
        <v>295</v>
      </c>
      <c r="D1939" s="22" t="s">
        <v>3914</v>
      </c>
      <c r="E1939" s="23">
        <v>0.25</v>
      </c>
      <c r="F1939" s="24">
        <v>0</v>
      </c>
      <c r="G1939" s="11">
        <v>0</v>
      </c>
      <c r="H1939" s="25" t="s">
        <v>163</v>
      </c>
      <c r="I1939" s="19">
        <v>0</v>
      </c>
      <c r="J1939" s="31">
        <v>0.2</v>
      </c>
      <c r="K1939" s="32">
        <v>0</v>
      </c>
      <c r="L1939" s="32">
        <v>0</v>
      </c>
      <c r="M1939" s="32">
        <v>0</v>
      </c>
      <c r="N1939" s="32">
        <v>0</v>
      </c>
      <c r="O1939" s="32">
        <v>0</v>
      </c>
      <c r="P1939" s="32">
        <v>0</v>
      </c>
      <c r="Q1939" s="32">
        <v>0</v>
      </c>
      <c r="R1939" s="32">
        <v>0</v>
      </c>
      <c r="S1939" s="32">
        <v>0</v>
      </c>
      <c r="AL1939" s="52" t="s">
        <v>268</v>
      </c>
      <c r="AN1939">
        <v>0</v>
      </c>
      <c r="AO1939">
        <v>149</v>
      </c>
      <c r="AP1939" t="s">
        <v>167</v>
      </c>
      <c r="AQ1939">
        <v>5</v>
      </c>
      <c r="AR1939">
        <v>2</v>
      </c>
      <c r="AS1939" s="52" t="s">
        <v>17</v>
      </c>
    </row>
    <row r="1940" spans="2:45">
      <c r="B1940" s="28" t="s">
        <v>3915</v>
      </c>
      <c r="C1940" s="21" t="s">
        <v>295</v>
      </c>
      <c r="D1940" s="22" t="s">
        <v>3916</v>
      </c>
      <c r="E1940" s="23">
        <v>0.25</v>
      </c>
      <c r="F1940" s="24">
        <v>0</v>
      </c>
      <c r="G1940" s="11">
        <v>0</v>
      </c>
      <c r="H1940" s="25" t="s">
        <v>163</v>
      </c>
      <c r="I1940" s="19">
        <v>0</v>
      </c>
      <c r="J1940" s="31">
        <v>0.2</v>
      </c>
      <c r="K1940" s="32">
        <v>0</v>
      </c>
      <c r="L1940" s="32">
        <v>0</v>
      </c>
      <c r="M1940" s="32">
        <v>0</v>
      </c>
      <c r="N1940" s="32">
        <v>0</v>
      </c>
      <c r="O1940" s="32">
        <v>0</v>
      </c>
      <c r="P1940" s="32">
        <v>0</v>
      </c>
      <c r="Q1940" s="32">
        <v>0</v>
      </c>
      <c r="R1940" s="32">
        <v>0</v>
      </c>
      <c r="S1940" s="32">
        <v>0</v>
      </c>
      <c r="AL1940" s="52" t="s">
        <v>335</v>
      </c>
      <c r="AM1940" t="s">
        <v>3040</v>
      </c>
      <c r="AN1940">
        <v>0</v>
      </c>
      <c r="AO1940">
        <v>9</v>
      </c>
      <c r="AQ1940">
        <v>5</v>
      </c>
      <c r="AR1940">
        <v>2</v>
      </c>
      <c r="AS1940" s="52" t="s">
        <v>17</v>
      </c>
    </row>
    <row r="1941" spans="2:45">
      <c r="B1941" s="28" t="s">
        <v>3917</v>
      </c>
      <c r="C1941" s="21" t="s">
        <v>295</v>
      </c>
      <c r="D1941" s="22" t="s">
        <v>3606</v>
      </c>
      <c r="E1941" s="23">
        <v>0.25</v>
      </c>
      <c r="F1941" s="24">
        <v>0</v>
      </c>
      <c r="G1941" s="11">
        <v>0</v>
      </c>
      <c r="H1941" s="25" t="s">
        <v>163</v>
      </c>
      <c r="I1941" s="19">
        <v>0</v>
      </c>
      <c r="J1941" s="31">
        <v>0.2</v>
      </c>
      <c r="K1941" s="32">
        <v>0</v>
      </c>
      <c r="L1941" s="32">
        <v>0</v>
      </c>
      <c r="M1941" s="32">
        <v>0</v>
      </c>
      <c r="N1941" s="32">
        <v>0</v>
      </c>
      <c r="O1941" s="32">
        <v>0</v>
      </c>
      <c r="P1941" s="32">
        <v>0</v>
      </c>
      <c r="Q1941" s="32">
        <v>0</v>
      </c>
      <c r="R1941" s="32">
        <v>0</v>
      </c>
      <c r="S1941" s="32">
        <v>0</v>
      </c>
      <c r="AL1941" s="52" t="s">
        <v>335</v>
      </c>
      <c r="AM1941" t="s">
        <v>3040</v>
      </c>
      <c r="AN1941">
        <v>10</v>
      </c>
      <c r="AO1941">
        <v>20</v>
      </c>
      <c r="AQ1941">
        <v>3</v>
      </c>
      <c r="AR1941">
        <v>2</v>
      </c>
      <c r="AS1941" s="52" t="s">
        <v>17</v>
      </c>
    </row>
    <row r="1942" spans="2:45">
      <c r="B1942" s="28" t="s">
        <v>3918</v>
      </c>
      <c r="C1942" s="21" t="s">
        <v>295</v>
      </c>
      <c r="D1942" s="22" t="s">
        <v>288</v>
      </c>
      <c r="E1942" s="23">
        <v>0.25</v>
      </c>
      <c r="F1942" s="24">
        <v>0</v>
      </c>
      <c r="G1942" s="11">
        <v>0</v>
      </c>
      <c r="H1942" s="25" t="s">
        <v>163</v>
      </c>
      <c r="I1942" s="19">
        <v>0</v>
      </c>
      <c r="J1942" s="31">
        <v>0.2</v>
      </c>
      <c r="K1942" s="32">
        <v>0</v>
      </c>
      <c r="L1942" s="32">
        <v>0</v>
      </c>
      <c r="M1942" s="32">
        <v>0</v>
      </c>
      <c r="N1942" s="32">
        <v>0</v>
      </c>
      <c r="O1942" s="32">
        <v>0</v>
      </c>
      <c r="P1942" s="32">
        <v>0</v>
      </c>
      <c r="Q1942" s="32">
        <v>0</v>
      </c>
      <c r="R1942" s="32">
        <v>0</v>
      </c>
      <c r="S1942" s="32">
        <v>0</v>
      </c>
      <c r="AL1942" s="52" t="s">
        <v>335</v>
      </c>
      <c r="AM1942" t="s">
        <v>3071</v>
      </c>
      <c r="AN1942">
        <v>0</v>
      </c>
      <c r="AO1942">
        <v>9</v>
      </c>
      <c r="AQ1942">
        <v>5</v>
      </c>
      <c r="AR1942">
        <v>2</v>
      </c>
      <c r="AS1942" s="52" t="s">
        <v>17</v>
      </c>
    </row>
    <row r="1943" spans="2:45">
      <c r="B1943" s="28" t="s">
        <v>3919</v>
      </c>
      <c r="C1943" s="21" t="s">
        <v>295</v>
      </c>
      <c r="D1943" s="22" t="s">
        <v>3223</v>
      </c>
      <c r="E1943" s="23">
        <v>0.25</v>
      </c>
      <c r="F1943" s="24">
        <v>0</v>
      </c>
      <c r="G1943" s="11">
        <v>0</v>
      </c>
      <c r="H1943" s="25" t="s">
        <v>163</v>
      </c>
      <c r="I1943" s="19">
        <v>0</v>
      </c>
      <c r="J1943" s="31">
        <v>0.2</v>
      </c>
      <c r="K1943" s="32">
        <v>0</v>
      </c>
      <c r="L1943" s="32">
        <v>0</v>
      </c>
      <c r="M1943" s="32">
        <v>0</v>
      </c>
      <c r="N1943" s="32">
        <v>0</v>
      </c>
      <c r="O1943" s="32">
        <v>0</v>
      </c>
      <c r="P1943" s="32">
        <v>0</v>
      </c>
      <c r="Q1943" s="32">
        <v>0</v>
      </c>
      <c r="R1943" s="32">
        <v>0</v>
      </c>
      <c r="S1943" s="32">
        <v>0</v>
      </c>
      <c r="AL1943" s="52" t="s">
        <v>335</v>
      </c>
      <c r="AM1943" t="s">
        <v>3071</v>
      </c>
      <c r="AN1943">
        <v>10</v>
      </c>
      <c r="AO1943">
        <v>20</v>
      </c>
      <c r="AQ1943">
        <v>3</v>
      </c>
      <c r="AR1943">
        <v>2</v>
      </c>
      <c r="AS1943" s="52" t="s">
        <v>17</v>
      </c>
    </row>
    <row r="1944" spans="2:45">
      <c r="B1944" s="28" t="s">
        <v>3920</v>
      </c>
      <c r="C1944" s="21" t="s">
        <v>295</v>
      </c>
      <c r="D1944" s="22" t="s">
        <v>3921</v>
      </c>
      <c r="E1944" s="23">
        <v>0.25</v>
      </c>
      <c r="F1944" s="24">
        <v>0</v>
      </c>
      <c r="G1944" s="11">
        <v>0</v>
      </c>
      <c r="H1944" s="25" t="s">
        <v>163</v>
      </c>
      <c r="I1944" s="19">
        <v>0</v>
      </c>
      <c r="J1944" s="31">
        <v>0.2</v>
      </c>
      <c r="K1944" s="32">
        <v>0</v>
      </c>
      <c r="L1944" s="32">
        <v>0</v>
      </c>
      <c r="M1944" s="32">
        <v>0</v>
      </c>
      <c r="N1944" s="32">
        <v>0</v>
      </c>
      <c r="O1944" s="32">
        <v>0</v>
      </c>
      <c r="P1944" s="32">
        <v>0</v>
      </c>
      <c r="Q1944" s="32">
        <v>0</v>
      </c>
      <c r="R1944" s="32">
        <v>0</v>
      </c>
      <c r="S1944" s="32">
        <v>0</v>
      </c>
      <c r="AL1944" s="52" t="s">
        <v>335</v>
      </c>
      <c r="AM1944" t="s">
        <v>620</v>
      </c>
      <c r="AN1944">
        <v>0</v>
      </c>
      <c r="AO1944">
        <v>9</v>
      </c>
      <c r="AQ1944">
        <v>5</v>
      </c>
      <c r="AR1944">
        <v>2</v>
      </c>
      <c r="AS1944" s="52" t="s">
        <v>17</v>
      </c>
    </row>
    <row r="1945" spans="2:45">
      <c r="B1945" s="28" t="s">
        <v>3922</v>
      </c>
      <c r="C1945" s="21" t="s">
        <v>295</v>
      </c>
      <c r="D1945" s="22" t="s">
        <v>3923</v>
      </c>
      <c r="E1945" s="23">
        <v>0.25</v>
      </c>
      <c r="F1945" s="24">
        <v>0</v>
      </c>
      <c r="G1945" s="11">
        <v>0</v>
      </c>
      <c r="H1945" s="25" t="s">
        <v>163</v>
      </c>
      <c r="I1945" s="19">
        <v>0</v>
      </c>
      <c r="J1945" s="31">
        <v>0.2</v>
      </c>
      <c r="K1945" s="32">
        <v>0</v>
      </c>
      <c r="L1945" s="32">
        <v>0</v>
      </c>
      <c r="M1945" s="32">
        <v>0</v>
      </c>
      <c r="N1945" s="32">
        <v>0</v>
      </c>
      <c r="O1945" s="32">
        <v>0</v>
      </c>
      <c r="P1945" s="32">
        <v>0</v>
      </c>
      <c r="Q1945" s="32">
        <v>0</v>
      </c>
      <c r="R1945" s="32">
        <v>0</v>
      </c>
      <c r="S1945" s="32">
        <v>0</v>
      </c>
      <c r="AL1945" s="52" t="s">
        <v>335</v>
      </c>
      <c r="AM1945" t="s">
        <v>620</v>
      </c>
      <c r="AN1945">
        <v>10</v>
      </c>
      <c r="AO1945">
        <v>20</v>
      </c>
      <c r="AQ1945">
        <v>3</v>
      </c>
      <c r="AR1945">
        <v>2</v>
      </c>
      <c r="AS1945" s="52" t="s">
        <v>17</v>
      </c>
    </row>
    <row r="1946" spans="2:45">
      <c r="B1946" s="28" t="s">
        <v>3924</v>
      </c>
      <c r="C1946" s="21" t="s">
        <v>295</v>
      </c>
      <c r="D1946" s="22" t="s">
        <v>3925</v>
      </c>
      <c r="E1946" s="23">
        <v>0.25</v>
      </c>
      <c r="F1946" s="24">
        <v>0</v>
      </c>
      <c r="G1946" s="11">
        <v>0</v>
      </c>
      <c r="H1946" s="25" t="s">
        <v>163</v>
      </c>
      <c r="I1946" s="19">
        <v>0</v>
      </c>
      <c r="J1946" s="31">
        <v>0.2</v>
      </c>
      <c r="K1946" s="32">
        <v>0</v>
      </c>
      <c r="L1946" s="32">
        <v>0</v>
      </c>
      <c r="M1946" s="32">
        <v>0</v>
      </c>
      <c r="N1946" s="32">
        <v>0</v>
      </c>
      <c r="O1946" s="32">
        <v>0</v>
      </c>
      <c r="P1946" s="32">
        <v>0</v>
      </c>
      <c r="Q1946" s="32">
        <v>0</v>
      </c>
      <c r="R1946" s="32">
        <v>0</v>
      </c>
      <c r="S1946" s="32">
        <v>0</v>
      </c>
      <c r="AL1946" s="52" t="s">
        <v>335</v>
      </c>
      <c r="AM1946" t="s">
        <v>2329</v>
      </c>
      <c r="AN1946">
        <v>0</v>
      </c>
      <c r="AO1946">
        <v>9</v>
      </c>
      <c r="AQ1946">
        <v>5</v>
      </c>
      <c r="AR1946">
        <v>2</v>
      </c>
      <c r="AS1946" s="52" t="s">
        <v>17</v>
      </c>
    </row>
    <row r="1947" spans="2:45">
      <c r="B1947" s="28" t="s">
        <v>3926</v>
      </c>
      <c r="C1947" s="21" t="s">
        <v>295</v>
      </c>
      <c r="D1947" s="22" t="s">
        <v>336</v>
      </c>
      <c r="E1947" s="23">
        <v>0.25</v>
      </c>
      <c r="F1947" s="24">
        <v>0</v>
      </c>
      <c r="G1947" s="11">
        <v>0</v>
      </c>
      <c r="H1947" s="25" t="s">
        <v>163</v>
      </c>
      <c r="I1947" s="19">
        <v>0</v>
      </c>
      <c r="J1947" s="31">
        <v>0.2</v>
      </c>
      <c r="K1947" s="32">
        <v>0</v>
      </c>
      <c r="L1947" s="32">
        <v>0</v>
      </c>
      <c r="M1947" s="32">
        <v>0</v>
      </c>
      <c r="N1947" s="32">
        <v>0</v>
      </c>
      <c r="O1947" s="32">
        <v>0</v>
      </c>
      <c r="P1947" s="32">
        <v>0</v>
      </c>
      <c r="Q1947" s="32">
        <v>0</v>
      </c>
      <c r="R1947" s="32">
        <v>0</v>
      </c>
      <c r="S1947" s="32">
        <v>0</v>
      </c>
      <c r="AL1947" s="52" t="s">
        <v>335</v>
      </c>
      <c r="AM1947" t="s">
        <v>2329</v>
      </c>
      <c r="AN1947">
        <v>10</v>
      </c>
      <c r="AO1947">
        <v>20</v>
      </c>
      <c r="AQ1947">
        <v>3</v>
      </c>
      <c r="AR1947">
        <v>2</v>
      </c>
      <c r="AS1947" s="52" t="s">
        <v>17</v>
      </c>
    </row>
    <row r="1948" spans="2:45">
      <c r="B1948" s="28" t="s">
        <v>3927</v>
      </c>
      <c r="C1948" s="21" t="s">
        <v>295</v>
      </c>
      <c r="D1948" s="22" t="s">
        <v>3928</v>
      </c>
      <c r="E1948" s="23">
        <v>0.25</v>
      </c>
      <c r="F1948" s="24">
        <v>0</v>
      </c>
      <c r="G1948" s="11">
        <v>0</v>
      </c>
      <c r="H1948" s="25" t="s">
        <v>163</v>
      </c>
      <c r="I1948" s="19">
        <v>0</v>
      </c>
      <c r="J1948" s="31">
        <v>0.2</v>
      </c>
      <c r="K1948" s="32">
        <v>0</v>
      </c>
      <c r="L1948" s="32">
        <v>0</v>
      </c>
      <c r="M1948" s="32">
        <v>0</v>
      </c>
      <c r="N1948" s="32">
        <v>0</v>
      </c>
      <c r="O1948" s="32">
        <v>0</v>
      </c>
      <c r="P1948" s="32">
        <v>0</v>
      </c>
      <c r="Q1948" s="32">
        <v>0</v>
      </c>
      <c r="R1948" s="32">
        <v>0</v>
      </c>
      <c r="S1948" s="32">
        <v>0</v>
      </c>
      <c r="AL1948" s="52" t="s">
        <v>335</v>
      </c>
      <c r="AM1948" t="s">
        <v>3102</v>
      </c>
      <c r="AN1948">
        <v>0</v>
      </c>
      <c r="AO1948">
        <v>9</v>
      </c>
      <c r="AQ1948">
        <v>5</v>
      </c>
      <c r="AR1948">
        <v>2</v>
      </c>
      <c r="AS1948" s="52" t="s">
        <v>17</v>
      </c>
    </row>
    <row r="1949" spans="2:45">
      <c r="B1949" s="28" t="s">
        <v>3929</v>
      </c>
      <c r="C1949" s="21" t="s">
        <v>295</v>
      </c>
      <c r="D1949" s="22" t="s">
        <v>3930</v>
      </c>
      <c r="E1949" s="23">
        <v>0.25</v>
      </c>
      <c r="F1949" s="24">
        <v>0</v>
      </c>
      <c r="G1949" s="11">
        <v>0</v>
      </c>
      <c r="H1949" s="25" t="s">
        <v>163</v>
      </c>
      <c r="I1949" s="19">
        <v>0</v>
      </c>
      <c r="J1949" s="31">
        <v>0.2</v>
      </c>
      <c r="K1949" s="32">
        <v>0</v>
      </c>
      <c r="L1949" s="32">
        <v>0</v>
      </c>
      <c r="M1949" s="32">
        <v>0</v>
      </c>
      <c r="N1949" s="32">
        <v>0</v>
      </c>
      <c r="O1949" s="32">
        <v>0</v>
      </c>
      <c r="P1949" s="32">
        <v>0</v>
      </c>
      <c r="Q1949" s="32">
        <v>0</v>
      </c>
      <c r="R1949" s="32">
        <v>0</v>
      </c>
      <c r="S1949" s="32">
        <v>0</v>
      </c>
      <c r="AL1949" s="52" t="s">
        <v>335</v>
      </c>
      <c r="AM1949" t="s">
        <v>3102</v>
      </c>
      <c r="AN1949">
        <v>10</v>
      </c>
      <c r="AO1949">
        <v>20</v>
      </c>
      <c r="AQ1949">
        <v>3</v>
      </c>
      <c r="AR1949">
        <v>2</v>
      </c>
      <c r="AS1949" s="52" t="s">
        <v>17</v>
      </c>
    </row>
    <row r="1950" spans="2:45">
      <c r="B1950" s="28" t="s">
        <v>3931</v>
      </c>
      <c r="C1950" s="21" t="s">
        <v>295</v>
      </c>
      <c r="D1950" s="22" t="s">
        <v>3932</v>
      </c>
      <c r="E1950" s="23">
        <v>0.25</v>
      </c>
      <c r="F1950" s="24">
        <v>0</v>
      </c>
      <c r="G1950" s="11">
        <v>0</v>
      </c>
      <c r="H1950" s="25" t="s">
        <v>163</v>
      </c>
      <c r="I1950" s="19">
        <v>0</v>
      </c>
      <c r="J1950" s="31">
        <v>0.2</v>
      </c>
      <c r="K1950" s="32">
        <v>0</v>
      </c>
      <c r="L1950" s="32">
        <v>0</v>
      </c>
      <c r="M1950" s="32">
        <v>0</v>
      </c>
      <c r="N1950" s="32">
        <v>0</v>
      </c>
      <c r="O1950" s="32">
        <v>0</v>
      </c>
      <c r="P1950" s="32">
        <v>0</v>
      </c>
      <c r="Q1950" s="32">
        <v>0</v>
      </c>
      <c r="R1950" s="32">
        <v>0</v>
      </c>
      <c r="S1950" s="32">
        <v>0</v>
      </c>
      <c r="AL1950" s="52" t="s">
        <v>335</v>
      </c>
      <c r="AM1950" t="s">
        <v>3121</v>
      </c>
      <c r="AN1950">
        <v>0</v>
      </c>
      <c r="AO1950">
        <v>9</v>
      </c>
      <c r="AQ1950">
        <v>5</v>
      </c>
      <c r="AR1950">
        <v>2</v>
      </c>
      <c r="AS1950" s="52" t="s">
        <v>17</v>
      </c>
    </row>
    <row r="1951" spans="2:45">
      <c r="B1951" s="28" t="s">
        <v>3933</v>
      </c>
      <c r="C1951" s="21" t="s">
        <v>295</v>
      </c>
      <c r="D1951" s="22" t="s">
        <v>3934</v>
      </c>
      <c r="E1951" s="23">
        <v>0.25</v>
      </c>
      <c r="F1951" s="24">
        <v>0</v>
      </c>
      <c r="G1951" s="11">
        <v>0</v>
      </c>
      <c r="H1951" s="25" t="s">
        <v>163</v>
      </c>
      <c r="I1951" s="19">
        <v>0</v>
      </c>
      <c r="J1951" s="31">
        <v>0.2</v>
      </c>
      <c r="K1951" s="32">
        <v>0</v>
      </c>
      <c r="L1951" s="32">
        <v>0</v>
      </c>
      <c r="M1951" s="32">
        <v>0</v>
      </c>
      <c r="N1951" s="32">
        <v>0</v>
      </c>
      <c r="O1951" s="32">
        <v>0</v>
      </c>
      <c r="P1951" s="32">
        <v>0</v>
      </c>
      <c r="Q1951" s="32">
        <v>0</v>
      </c>
      <c r="R1951" s="32">
        <v>0</v>
      </c>
      <c r="S1951" s="32">
        <v>0</v>
      </c>
      <c r="AL1951" s="52" t="s">
        <v>335</v>
      </c>
      <c r="AM1951" t="s">
        <v>3121</v>
      </c>
      <c r="AN1951">
        <v>10</v>
      </c>
      <c r="AO1951">
        <v>20</v>
      </c>
      <c r="AQ1951">
        <v>3</v>
      </c>
      <c r="AR1951">
        <v>2</v>
      </c>
      <c r="AS1951" s="52" t="s">
        <v>17</v>
      </c>
    </row>
    <row r="1952" spans="2:45">
      <c r="B1952" s="28" t="s">
        <v>3935</v>
      </c>
      <c r="C1952" s="21" t="s">
        <v>295</v>
      </c>
      <c r="D1952" s="22" t="s">
        <v>543</v>
      </c>
      <c r="E1952" s="23">
        <v>0.25</v>
      </c>
      <c r="F1952" s="24">
        <v>0</v>
      </c>
      <c r="G1952" s="11">
        <v>0</v>
      </c>
      <c r="H1952" s="25" t="s">
        <v>163</v>
      </c>
      <c r="I1952" s="19">
        <v>0</v>
      </c>
      <c r="J1952" s="31">
        <v>0.2</v>
      </c>
      <c r="K1952" s="32">
        <v>0</v>
      </c>
      <c r="L1952" s="32">
        <v>0</v>
      </c>
      <c r="M1952" s="32">
        <v>0</v>
      </c>
      <c r="N1952" s="32">
        <v>0</v>
      </c>
      <c r="O1952" s="32">
        <v>0</v>
      </c>
      <c r="P1952" s="32">
        <v>0</v>
      </c>
      <c r="Q1952" s="32">
        <v>0</v>
      </c>
      <c r="R1952" s="32">
        <v>0</v>
      </c>
      <c r="S1952" s="32">
        <v>0</v>
      </c>
      <c r="AL1952" s="52" t="s">
        <v>335</v>
      </c>
      <c r="AM1952" t="s">
        <v>3189</v>
      </c>
      <c r="AN1952">
        <v>0</v>
      </c>
      <c r="AO1952">
        <v>9</v>
      </c>
      <c r="AQ1952">
        <v>5</v>
      </c>
      <c r="AR1952">
        <v>2</v>
      </c>
      <c r="AS1952" s="52" t="s">
        <v>17</v>
      </c>
    </row>
    <row r="1953" spans="2:45">
      <c r="B1953" s="28" t="s">
        <v>3936</v>
      </c>
      <c r="C1953" s="21" t="s">
        <v>295</v>
      </c>
      <c r="D1953" s="22" t="s">
        <v>3937</v>
      </c>
      <c r="E1953" s="23">
        <v>0.25</v>
      </c>
      <c r="F1953" s="24">
        <v>0</v>
      </c>
      <c r="G1953" s="11">
        <v>0</v>
      </c>
      <c r="H1953" s="25" t="s">
        <v>163</v>
      </c>
      <c r="I1953" s="19">
        <v>0</v>
      </c>
      <c r="J1953" s="31">
        <v>0.2</v>
      </c>
      <c r="K1953" s="32">
        <v>0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AL1953" s="52" t="s">
        <v>335</v>
      </c>
      <c r="AM1953" t="s">
        <v>3189</v>
      </c>
      <c r="AN1953">
        <v>10</v>
      </c>
      <c r="AO1953">
        <v>20</v>
      </c>
      <c r="AQ1953">
        <v>3</v>
      </c>
      <c r="AR1953">
        <v>2</v>
      </c>
      <c r="AS1953" s="52" t="s">
        <v>17</v>
      </c>
    </row>
    <row r="1954" spans="2:45">
      <c r="B1954" s="28" t="s">
        <v>3938</v>
      </c>
      <c r="C1954" s="21" t="s">
        <v>295</v>
      </c>
      <c r="D1954" s="22" t="s">
        <v>3939</v>
      </c>
      <c r="E1954" s="23">
        <v>0.25</v>
      </c>
      <c r="F1954" s="24">
        <v>0</v>
      </c>
      <c r="G1954" s="11">
        <v>0</v>
      </c>
      <c r="H1954" s="25" t="s">
        <v>163</v>
      </c>
      <c r="I1954" s="19">
        <v>0</v>
      </c>
      <c r="J1954" s="31">
        <v>0.2</v>
      </c>
      <c r="K1954" s="32">
        <v>0</v>
      </c>
      <c r="L1954" s="32">
        <v>0</v>
      </c>
      <c r="M1954" s="32">
        <v>0</v>
      </c>
      <c r="N1954" s="32">
        <v>0</v>
      </c>
      <c r="O1954" s="32">
        <v>0</v>
      </c>
      <c r="P1954" s="32">
        <v>0</v>
      </c>
      <c r="Q1954" s="32">
        <v>0</v>
      </c>
      <c r="R1954" s="32">
        <v>0</v>
      </c>
      <c r="S1954" s="32">
        <v>0</v>
      </c>
      <c r="AL1954" s="52" t="s">
        <v>335</v>
      </c>
      <c r="AM1954" t="s">
        <v>3200</v>
      </c>
      <c r="AN1954">
        <v>0</v>
      </c>
      <c r="AO1954">
        <v>9</v>
      </c>
      <c r="AQ1954">
        <v>5</v>
      </c>
      <c r="AR1954">
        <v>2</v>
      </c>
      <c r="AS1954" s="52" t="s">
        <v>17</v>
      </c>
    </row>
    <row r="1955" spans="2:45">
      <c r="B1955" s="28" t="s">
        <v>3940</v>
      </c>
      <c r="C1955" s="21" t="s">
        <v>295</v>
      </c>
      <c r="D1955" s="22" t="s">
        <v>3345</v>
      </c>
      <c r="E1955" s="23">
        <v>0.25</v>
      </c>
      <c r="F1955" s="24">
        <v>0</v>
      </c>
      <c r="G1955" s="11">
        <v>0</v>
      </c>
      <c r="H1955" s="25" t="s">
        <v>163</v>
      </c>
      <c r="I1955" s="19">
        <v>0</v>
      </c>
      <c r="J1955" s="31">
        <v>0.2</v>
      </c>
      <c r="K1955" s="32">
        <v>0</v>
      </c>
      <c r="L1955" s="32">
        <v>0</v>
      </c>
      <c r="M1955" s="32">
        <v>0</v>
      </c>
      <c r="N1955" s="32">
        <v>0</v>
      </c>
      <c r="O1955" s="32">
        <v>0</v>
      </c>
      <c r="P1955" s="32">
        <v>0</v>
      </c>
      <c r="Q1955" s="32">
        <v>0</v>
      </c>
      <c r="R1955" s="32">
        <v>0</v>
      </c>
      <c r="S1955" s="32">
        <v>0</v>
      </c>
      <c r="AL1955" s="52" t="s">
        <v>335</v>
      </c>
      <c r="AM1955" t="s">
        <v>3200</v>
      </c>
      <c r="AN1955">
        <v>10</v>
      </c>
      <c r="AO1955">
        <v>20</v>
      </c>
      <c r="AQ1955">
        <v>3</v>
      </c>
      <c r="AR1955">
        <v>2</v>
      </c>
      <c r="AS1955" s="52" t="s">
        <v>17</v>
      </c>
    </row>
    <row r="1956" spans="2:45">
      <c r="B1956" s="28" t="s">
        <v>3941</v>
      </c>
      <c r="C1956" s="21" t="s">
        <v>295</v>
      </c>
      <c r="D1956" s="22" t="s">
        <v>562</v>
      </c>
      <c r="E1956" s="23">
        <v>0.25</v>
      </c>
      <c r="F1956" s="24">
        <v>0</v>
      </c>
      <c r="G1956" s="11">
        <v>0</v>
      </c>
      <c r="H1956" s="25" t="s">
        <v>163</v>
      </c>
      <c r="I1956" s="19">
        <v>0</v>
      </c>
      <c r="J1956" s="31">
        <v>0.2</v>
      </c>
      <c r="K1956" s="32">
        <v>0</v>
      </c>
      <c r="L1956" s="32">
        <v>0</v>
      </c>
      <c r="M1956" s="32">
        <v>0</v>
      </c>
      <c r="N1956" s="32">
        <v>0</v>
      </c>
      <c r="O1956" s="32">
        <v>0</v>
      </c>
      <c r="P1956" s="32">
        <v>0</v>
      </c>
      <c r="Q1956" s="32">
        <v>0</v>
      </c>
      <c r="R1956" s="32">
        <v>0</v>
      </c>
      <c r="S1956" s="32">
        <v>0</v>
      </c>
      <c r="AL1956" s="52" t="s">
        <v>335</v>
      </c>
      <c r="AM1956" t="s">
        <v>3210</v>
      </c>
      <c r="AN1956">
        <v>0</v>
      </c>
      <c r="AO1956">
        <v>9</v>
      </c>
      <c r="AQ1956">
        <v>5</v>
      </c>
      <c r="AR1956">
        <v>2</v>
      </c>
      <c r="AS1956" s="52" t="s">
        <v>17</v>
      </c>
    </row>
    <row r="1957" spans="2:45">
      <c r="B1957" s="28" t="s">
        <v>3942</v>
      </c>
      <c r="C1957" s="21" t="s">
        <v>295</v>
      </c>
      <c r="D1957" s="22" t="s">
        <v>564</v>
      </c>
      <c r="E1957" s="23">
        <v>0.25</v>
      </c>
      <c r="F1957" s="24">
        <v>0</v>
      </c>
      <c r="G1957" s="11">
        <v>0</v>
      </c>
      <c r="H1957" s="25" t="s">
        <v>163</v>
      </c>
      <c r="I1957" s="19">
        <v>0</v>
      </c>
      <c r="J1957" s="31">
        <v>0.2</v>
      </c>
      <c r="K1957" s="32">
        <v>0</v>
      </c>
      <c r="L1957" s="32">
        <v>0</v>
      </c>
      <c r="M1957" s="32">
        <v>0</v>
      </c>
      <c r="N1957" s="32">
        <v>0</v>
      </c>
      <c r="O1957" s="32">
        <v>0</v>
      </c>
      <c r="P1957" s="32">
        <v>0</v>
      </c>
      <c r="Q1957" s="32">
        <v>0</v>
      </c>
      <c r="R1957" s="32">
        <v>0</v>
      </c>
      <c r="S1957" s="32">
        <v>0</v>
      </c>
      <c r="AL1957" s="52" t="s">
        <v>335</v>
      </c>
      <c r="AM1957" t="s">
        <v>3210</v>
      </c>
      <c r="AN1957">
        <v>10</v>
      </c>
      <c r="AO1957">
        <v>20</v>
      </c>
      <c r="AQ1957">
        <v>3</v>
      </c>
      <c r="AR1957">
        <v>2</v>
      </c>
      <c r="AS1957" s="52" t="s">
        <v>17</v>
      </c>
    </row>
    <row r="1958" spans="2:45">
      <c r="B1958" s="28" t="s">
        <v>3943</v>
      </c>
      <c r="C1958" s="21" t="s">
        <v>295</v>
      </c>
      <c r="D1958" s="22" t="s">
        <v>3944</v>
      </c>
      <c r="E1958" s="23">
        <v>0.25</v>
      </c>
      <c r="F1958" s="24">
        <v>0</v>
      </c>
      <c r="G1958" s="11">
        <v>0</v>
      </c>
      <c r="H1958" s="25" t="s">
        <v>163</v>
      </c>
      <c r="I1958" s="19">
        <v>0</v>
      </c>
      <c r="J1958" s="31">
        <v>0.2</v>
      </c>
      <c r="K1958" s="32">
        <v>0</v>
      </c>
      <c r="L1958" s="32">
        <v>0</v>
      </c>
      <c r="M1958" s="32">
        <v>0</v>
      </c>
      <c r="N1958" s="32">
        <v>0</v>
      </c>
      <c r="O1958" s="32">
        <v>0</v>
      </c>
      <c r="P1958" s="32">
        <v>0</v>
      </c>
      <c r="Q1958" s="32">
        <v>0</v>
      </c>
      <c r="R1958" s="32">
        <v>0</v>
      </c>
      <c r="S1958" s="32">
        <v>0</v>
      </c>
      <c r="AL1958" s="52" t="s">
        <v>335</v>
      </c>
      <c r="AM1958" t="s">
        <v>3236</v>
      </c>
      <c r="AN1958">
        <v>0</v>
      </c>
      <c r="AO1958">
        <v>9</v>
      </c>
      <c r="AQ1958">
        <v>5</v>
      </c>
      <c r="AR1958">
        <v>2</v>
      </c>
      <c r="AS1958" s="52" t="s">
        <v>17</v>
      </c>
    </row>
    <row r="1959" spans="2:45">
      <c r="B1959" s="28" t="s">
        <v>3945</v>
      </c>
      <c r="C1959" s="21" t="s">
        <v>295</v>
      </c>
      <c r="D1959" s="22" t="s">
        <v>3946</v>
      </c>
      <c r="E1959" s="23">
        <v>0.25</v>
      </c>
      <c r="F1959" s="24">
        <v>0</v>
      </c>
      <c r="G1959" s="11">
        <v>0</v>
      </c>
      <c r="H1959" s="25" t="s">
        <v>163</v>
      </c>
      <c r="I1959" s="19">
        <v>0</v>
      </c>
      <c r="J1959" s="31">
        <v>0.2</v>
      </c>
      <c r="K1959" s="32">
        <v>0</v>
      </c>
      <c r="L1959" s="32">
        <v>0</v>
      </c>
      <c r="M1959" s="32">
        <v>0</v>
      </c>
      <c r="N1959" s="32">
        <v>0</v>
      </c>
      <c r="O1959" s="32">
        <v>0</v>
      </c>
      <c r="P1959" s="32">
        <v>0</v>
      </c>
      <c r="Q1959" s="32">
        <v>0</v>
      </c>
      <c r="R1959" s="32">
        <v>0</v>
      </c>
      <c r="S1959" s="32">
        <v>0</v>
      </c>
      <c r="AL1959" s="52" t="s">
        <v>335</v>
      </c>
      <c r="AM1959" t="s">
        <v>3236</v>
      </c>
      <c r="AN1959">
        <v>10</v>
      </c>
      <c r="AO1959">
        <v>20</v>
      </c>
      <c r="AQ1959">
        <v>3</v>
      </c>
      <c r="AR1959">
        <v>2</v>
      </c>
      <c r="AS1959" s="52" t="s">
        <v>17</v>
      </c>
    </row>
    <row r="1960" spans="2:45">
      <c r="B1960" s="28" t="s">
        <v>3947</v>
      </c>
      <c r="C1960" s="21" t="s">
        <v>295</v>
      </c>
      <c r="D1960" s="22" t="s">
        <v>797</v>
      </c>
      <c r="E1960" s="23">
        <v>0.25</v>
      </c>
      <c r="F1960" s="24">
        <v>0</v>
      </c>
      <c r="G1960" s="11">
        <v>0</v>
      </c>
      <c r="H1960" s="25" t="s">
        <v>163</v>
      </c>
      <c r="I1960" s="19">
        <v>0</v>
      </c>
      <c r="J1960" s="31">
        <v>0.2</v>
      </c>
      <c r="K1960" s="32">
        <v>0</v>
      </c>
      <c r="L1960" s="32">
        <v>0</v>
      </c>
      <c r="M1960" s="32">
        <v>0</v>
      </c>
      <c r="N1960" s="32">
        <v>0</v>
      </c>
      <c r="O1960" s="32">
        <v>0</v>
      </c>
      <c r="P1960" s="32">
        <v>0</v>
      </c>
      <c r="Q1960" s="32">
        <v>0</v>
      </c>
      <c r="R1960" s="32">
        <v>0</v>
      </c>
      <c r="S1960" s="32">
        <v>0</v>
      </c>
      <c r="AL1960" s="52" t="s">
        <v>335</v>
      </c>
      <c r="AM1960" t="s">
        <v>3238</v>
      </c>
      <c r="AN1960">
        <v>0</v>
      </c>
      <c r="AO1960">
        <v>9</v>
      </c>
      <c r="AQ1960">
        <v>5</v>
      </c>
      <c r="AR1960">
        <v>2</v>
      </c>
      <c r="AS1960" s="52" t="s">
        <v>17</v>
      </c>
    </row>
    <row r="1961" spans="2:45">
      <c r="B1961" s="28" t="s">
        <v>3948</v>
      </c>
      <c r="C1961" s="21" t="s">
        <v>295</v>
      </c>
      <c r="D1961" s="22" t="s">
        <v>3949</v>
      </c>
      <c r="E1961" s="23">
        <v>0.25</v>
      </c>
      <c r="F1961" s="24">
        <v>0</v>
      </c>
      <c r="G1961" s="11">
        <v>0</v>
      </c>
      <c r="H1961" s="25" t="s">
        <v>163</v>
      </c>
      <c r="I1961" s="19">
        <v>0</v>
      </c>
      <c r="J1961" s="31">
        <v>0.2</v>
      </c>
      <c r="K1961" s="32">
        <v>0</v>
      </c>
      <c r="L1961" s="32">
        <v>0</v>
      </c>
      <c r="M1961" s="32">
        <v>0</v>
      </c>
      <c r="N1961" s="32">
        <v>0</v>
      </c>
      <c r="O1961" s="32">
        <v>0</v>
      </c>
      <c r="P1961" s="32">
        <v>0</v>
      </c>
      <c r="Q1961" s="32">
        <v>0</v>
      </c>
      <c r="R1961" s="32">
        <v>0</v>
      </c>
      <c r="S1961" s="32">
        <v>0</v>
      </c>
      <c r="AL1961" s="52" t="s">
        <v>335</v>
      </c>
      <c r="AM1961" s="52" t="s">
        <v>3238</v>
      </c>
      <c r="AN1961">
        <v>10</v>
      </c>
      <c r="AO1961">
        <v>20</v>
      </c>
      <c r="AQ1961">
        <v>3</v>
      </c>
      <c r="AR1961">
        <v>2</v>
      </c>
      <c r="AS1961" s="52" t="s">
        <v>17</v>
      </c>
    </row>
    <row r="1962" spans="2:45">
      <c r="B1962" s="28" t="s">
        <v>3950</v>
      </c>
      <c r="C1962" s="21" t="s">
        <v>295</v>
      </c>
      <c r="D1962" s="22" t="s">
        <v>3951</v>
      </c>
      <c r="E1962" s="23">
        <v>0.25</v>
      </c>
      <c r="F1962" s="24">
        <v>0</v>
      </c>
      <c r="G1962" s="11">
        <v>0</v>
      </c>
      <c r="H1962" s="25" t="s">
        <v>163</v>
      </c>
      <c r="I1962" s="19">
        <v>0</v>
      </c>
      <c r="J1962" s="31">
        <v>0.2</v>
      </c>
      <c r="K1962" s="32">
        <v>0</v>
      </c>
      <c r="L1962" s="32">
        <v>0</v>
      </c>
      <c r="M1962" s="32">
        <v>0</v>
      </c>
      <c r="N1962" s="32">
        <v>0</v>
      </c>
      <c r="O1962" s="32">
        <v>0</v>
      </c>
      <c r="P1962" s="32">
        <v>0</v>
      </c>
      <c r="Q1962" s="32">
        <v>0</v>
      </c>
      <c r="R1962" s="32">
        <v>0</v>
      </c>
      <c r="S1962" s="32">
        <v>0</v>
      </c>
      <c r="AL1962" s="52" t="s">
        <v>335</v>
      </c>
      <c r="AM1962" t="s">
        <v>3251</v>
      </c>
      <c r="AN1962">
        <v>0</v>
      </c>
      <c r="AO1962">
        <v>9</v>
      </c>
      <c r="AQ1962">
        <v>5</v>
      </c>
      <c r="AR1962">
        <v>2</v>
      </c>
      <c r="AS1962" s="52" t="s">
        <v>17</v>
      </c>
    </row>
    <row r="1963" spans="2:45">
      <c r="B1963" s="28" t="s">
        <v>3952</v>
      </c>
      <c r="C1963" s="21" t="s">
        <v>295</v>
      </c>
      <c r="D1963" s="22" t="s">
        <v>3953</v>
      </c>
      <c r="E1963" s="23">
        <v>0.25</v>
      </c>
      <c r="F1963" s="24">
        <v>0</v>
      </c>
      <c r="G1963" s="11">
        <v>0</v>
      </c>
      <c r="H1963" s="25" t="s">
        <v>163</v>
      </c>
      <c r="I1963" s="19">
        <v>0</v>
      </c>
      <c r="J1963" s="31">
        <v>0.2</v>
      </c>
      <c r="K1963" s="32">
        <v>0</v>
      </c>
      <c r="L1963" s="32">
        <v>0</v>
      </c>
      <c r="M1963" s="32">
        <v>0</v>
      </c>
      <c r="N1963" s="32">
        <v>0</v>
      </c>
      <c r="O1963" s="32">
        <v>0</v>
      </c>
      <c r="P1963" s="32">
        <v>0</v>
      </c>
      <c r="Q1963" s="32">
        <v>0</v>
      </c>
      <c r="R1963" s="32">
        <v>0</v>
      </c>
      <c r="S1963" s="32">
        <v>0</v>
      </c>
      <c r="AL1963" s="52" t="s">
        <v>335</v>
      </c>
      <c r="AM1963" t="s">
        <v>3251</v>
      </c>
      <c r="AN1963">
        <v>10</v>
      </c>
      <c r="AO1963">
        <v>20</v>
      </c>
      <c r="AQ1963">
        <v>3</v>
      </c>
      <c r="AR1963">
        <v>2</v>
      </c>
      <c r="AS1963" s="52" t="s">
        <v>17</v>
      </c>
    </row>
    <row r="1964" spans="2:45">
      <c r="B1964" s="28" t="s">
        <v>3954</v>
      </c>
      <c r="C1964" s="21" t="s">
        <v>295</v>
      </c>
      <c r="D1964" s="22" t="s">
        <v>434</v>
      </c>
      <c r="E1964" s="23">
        <v>0.25</v>
      </c>
      <c r="F1964" s="24">
        <v>0</v>
      </c>
      <c r="G1964" s="11">
        <v>0</v>
      </c>
      <c r="H1964" s="25" t="s">
        <v>163</v>
      </c>
      <c r="I1964" s="19">
        <v>0</v>
      </c>
      <c r="J1964" s="31">
        <v>0.2</v>
      </c>
      <c r="K1964" s="32">
        <v>0</v>
      </c>
      <c r="L1964" s="32">
        <v>0</v>
      </c>
      <c r="M1964" s="32">
        <v>0</v>
      </c>
      <c r="N1964" s="32">
        <v>0</v>
      </c>
      <c r="O1964" s="32">
        <v>0</v>
      </c>
      <c r="P1964" s="32">
        <v>0</v>
      </c>
      <c r="Q1964" s="32">
        <v>0</v>
      </c>
      <c r="R1964" s="32">
        <v>0</v>
      </c>
      <c r="S1964" s="32">
        <v>0</v>
      </c>
      <c r="AL1964" s="52" t="s">
        <v>335</v>
      </c>
      <c r="AM1964" t="s">
        <v>3280</v>
      </c>
      <c r="AN1964">
        <v>0</v>
      </c>
      <c r="AO1964">
        <v>9</v>
      </c>
      <c r="AQ1964">
        <v>5</v>
      </c>
      <c r="AR1964">
        <v>2</v>
      </c>
      <c r="AS1964" s="52" t="s">
        <v>17</v>
      </c>
    </row>
    <row r="1965" spans="2:45">
      <c r="B1965" s="28" t="s">
        <v>3955</v>
      </c>
      <c r="C1965" s="21" t="s">
        <v>295</v>
      </c>
      <c r="D1965" s="22" t="s">
        <v>3956</v>
      </c>
      <c r="E1965" s="23">
        <v>0.25</v>
      </c>
      <c r="F1965" s="24">
        <v>0</v>
      </c>
      <c r="G1965" s="11">
        <v>0</v>
      </c>
      <c r="H1965" s="25" t="s">
        <v>163</v>
      </c>
      <c r="I1965" s="19">
        <v>0</v>
      </c>
      <c r="J1965" s="31">
        <v>0.2</v>
      </c>
      <c r="K1965" s="32">
        <v>0</v>
      </c>
      <c r="L1965" s="32">
        <v>0</v>
      </c>
      <c r="M1965" s="32">
        <v>0</v>
      </c>
      <c r="N1965" s="32">
        <v>0</v>
      </c>
      <c r="O1965" s="32">
        <v>0</v>
      </c>
      <c r="P1965" s="32">
        <v>0</v>
      </c>
      <c r="Q1965" s="32">
        <v>0</v>
      </c>
      <c r="R1965" s="32">
        <v>0</v>
      </c>
      <c r="S1965" s="32">
        <v>0</v>
      </c>
      <c r="AL1965" s="52" t="s">
        <v>335</v>
      </c>
      <c r="AM1965" t="s">
        <v>3280</v>
      </c>
      <c r="AN1965">
        <v>10</v>
      </c>
      <c r="AO1965">
        <v>20</v>
      </c>
      <c r="AQ1965">
        <v>3</v>
      </c>
      <c r="AR1965">
        <v>2</v>
      </c>
      <c r="AS1965" s="52" t="s">
        <v>17</v>
      </c>
    </row>
    <row r="1966" spans="2:45">
      <c r="B1966" s="28" t="s">
        <v>3957</v>
      </c>
      <c r="C1966" s="21" t="s">
        <v>299</v>
      </c>
      <c r="D1966" s="22" t="s">
        <v>3958</v>
      </c>
      <c r="E1966" s="23">
        <v>0.25</v>
      </c>
      <c r="F1966" s="24">
        <v>0</v>
      </c>
      <c r="G1966" s="11">
        <v>0</v>
      </c>
      <c r="H1966" s="25" t="s">
        <v>163</v>
      </c>
      <c r="I1966" s="19">
        <v>0</v>
      </c>
      <c r="J1966" s="31">
        <v>0.2</v>
      </c>
      <c r="K1966" s="32">
        <v>0</v>
      </c>
      <c r="L1966" s="32">
        <v>0</v>
      </c>
      <c r="M1966" s="32">
        <v>0</v>
      </c>
      <c r="N1966" s="32">
        <v>0</v>
      </c>
      <c r="O1966" s="32">
        <v>0</v>
      </c>
      <c r="P1966" s="32">
        <v>0</v>
      </c>
      <c r="Q1966" s="32">
        <v>0</v>
      </c>
      <c r="R1966" s="32">
        <v>0</v>
      </c>
      <c r="S1966" s="32">
        <v>0</v>
      </c>
      <c r="AL1966" s="52" t="s">
        <v>335</v>
      </c>
      <c r="AM1966" t="s">
        <v>690</v>
      </c>
      <c r="AN1966">
        <v>0</v>
      </c>
      <c r="AO1966">
        <v>9</v>
      </c>
      <c r="AQ1966">
        <v>5</v>
      </c>
      <c r="AR1966">
        <v>2</v>
      </c>
      <c r="AS1966" s="52" t="s">
        <v>17</v>
      </c>
    </row>
    <row r="1967" spans="2:45">
      <c r="B1967" s="28" t="s">
        <v>3959</v>
      </c>
      <c r="C1967" s="21" t="s">
        <v>299</v>
      </c>
      <c r="D1967" s="22" t="s">
        <v>221</v>
      </c>
      <c r="E1967" s="23">
        <v>0.25</v>
      </c>
      <c r="F1967" s="24">
        <v>0</v>
      </c>
      <c r="G1967" s="11">
        <v>0</v>
      </c>
      <c r="H1967" s="25" t="s">
        <v>163</v>
      </c>
      <c r="I1967" s="19">
        <v>0</v>
      </c>
      <c r="J1967" s="31">
        <v>0.2</v>
      </c>
      <c r="K1967" s="32">
        <v>0</v>
      </c>
      <c r="L1967" s="32">
        <v>0</v>
      </c>
      <c r="M1967" s="32">
        <v>0</v>
      </c>
      <c r="N1967" s="32">
        <v>0</v>
      </c>
      <c r="O1967" s="32">
        <v>0</v>
      </c>
      <c r="P1967" s="32">
        <v>0</v>
      </c>
      <c r="Q1967" s="32">
        <v>0</v>
      </c>
      <c r="R1967" s="32">
        <v>0</v>
      </c>
      <c r="S1967" s="32">
        <v>0</v>
      </c>
      <c r="AL1967" s="52" t="s">
        <v>335</v>
      </c>
      <c r="AM1967" t="s">
        <v>690</v>
      </c>
      <c r="AN1967">
        <v>10</v>
      </c>
      <c r="AO1967">
        <v>20</v>
      </c>
      <c r="AQ1967">
        <v>3</v>
      </c>
      <c r="AR1967">
        <v>2</v>
      </c>
      <c r="AS1967" s="52" t="s">
        <v>17</v>
      </c>
    </row>
    <row r="1968" spans="2:45">
      <c r="B1968" s="28" t="s">
        <v>3960</v>
      </c>
      <c r="C1968" s="21" t="s">
        <v>299</v>
      </c>
      <c r="D1968" s="22" t="s">
        <v>492</v>
      </c>
      <c r="E1968" s="23">
        <v>0.25</v>
      </c>
      <c r="F1968" s="24">
        <v>0</v>
      </c>
      <c r="G1968" s="11">
        <v>0</v>
      </c>
      <c r="H1968" s="25" t="s">
        <v>163</v>
      </c>
      <c r="I1968" s="19">
        <v>0</v>
      </c>
      <c r="J1968" s="31">
        <v>0.2</v>
      </c>
      <c r="K1968" s="32">
        <v>0</v>
      </c>
      <c r="L1968" s="32">
        <v>0</v>
      </c>
      <c r="M1968" s="32">
        <v>0</v>
      </c>
      <c r="N1968" s="32">
        <v>0</v>
      </c>
      <c r="O1968" s="32">
        <v>0</v>
      </c>
      <c r="P1968" s="32">
        <v>0</v>
      </c>
      <c r="Q1968" s="32">
        <v>0</v>
      </c>
      <c r="R1968" s="32">
        <v>0</v>
      </c>
      <c r="S1968" s="32">
        <v>0</v>
      </c>
      <c r="AL1968" s="52" t="s">
        <v>335</v>
      </c>
      <c r="AM1968" t="s">
        <v>3290</v>
      </c>
      <c r="AN1968">
        <v>0</v>
      </c>
      <c r="AO1968">
        <v>9</v>
      </c>
      <c r="AQ1968">
        <v>5</v>
      </c>
      <c r="AR1968">
        <v>2</v>
      </c>
      <c r="AS1968" s="52" t="s">
        <v>17</v>
      </c>
    </row>
    <row r="1969" spans="2:45">
      <c r="B1969" s="28" t="s">
        <v>3961</v>
      </c>
      <c r="C1969" s="21" t="s">
        <v>299</v>
      </c>
      <c r="D1969" s="22" t="s">
        <v>3962</v>
      </c>
      <c r="E1969" s="23">
        <v>0.25</v>
      </c>
      <c r="F1969" s="24">
        <v>0</v>
      </c>
      <c r="G1969" s="11">
        <v>0</v>
      </c>
      <c r="H1969" s="25" t="s">
        <v>163</v>
      </c>
      <c r="I1969" s="19">
        <v>0</v>
      </c>
      <c r="J1969" s="31">
        <v>0.2</v>
      </c>
      <c r="K1969" s="32">
        <v>0</v>
      </c>
      <c r="L1969" s="32">
        <v>0</v>
      </c>
      <c r="M1969" s="32">
        <v>0</v>
      </c>
      <c r="N1969" s="32">
        <v>0</v>
      </c>
      <c r="O1969" s="32">
        <v>0</v>
      </c>
      <c r="P1969" s="32">
        <v>0</v>
      </c>
      <c r="Q1969" s="32">
        <v>0</v>
      </c>
      <c r="R1969" s="32">
        <v>0</v>
      </c>
      <c r="S1969" s="32">
        <v>0</v>
      </c>
      <c r="AL1969" s="52" t="s">
        <v>335</v>
      </c>
      <c r="AM1969" t="s">
        <v>3290</v>
      </c>
      <c r="AN1969">
        <v>10</v>
      </c>
      <c r="AO1969">
        <v>20</v>
      </c>
      <c r="AQ1969">
        <v>3</v>
      </c>
      <c r="AR1969">
        <v>2</v>
      </c>
      <c r="AS1969" s="52" t="s">
        <v>17</v>
      </c>
    </row>
    <row r="1970" spans="2:45">
      <c r="B1970" s="28" t="s">
        <v>3963</v>
      </c>
      <c r="C1970" s="21" t="s">
        <v>299</v>
      </c>
      <c r="D1970" s="22" t="s">
        <v>3964</v>
      </c>
      <c r="E1970" s="23">
        <v>0.25</v>
      </c>
      <c r="F1970" s="24">
        <v>0</v>
      </c>
      <c r="G1970" s="11">
        <v>0</v>
      </c>
      <c r="H1970" s="25" t="s">
        <v>163</v>
      </c>
      <c r="I1970" s="19">
        <v>0</v>
      </c>
      <c r="J1970" s="31">
        <v>0.2</v>
      </c>
      <c r="K1970" s="32">
        <v>0</v>
      </c>
      <c r="L1970" s="32">
        <v>0</v>
      </c>
      <c r="M1970" s="32">
        <v>0</v>
      </c>
      <c r="N1970" s="32">
        <v>0</v>
      </c>
      <c r="O1970" s="32">
        <v>0</v>
      </c>
      <c r="P1970" s="32">
        <v>0</v>
      </c>
      <c r="Q1970" s="32">
        <v>0</v>
      </c>
      <c r="R1970" s="32">
        <v>0</v>
      </c>
      <c r="S1970" s="32">
        <v>0</v>
      </c>
      <c r="AL1970" s="52" t="s">
        <v>335</v>
      </c>
      <c r="AM1970" t="s">
        <v>3303</v>
      </c>
      <c r="AN1970">
        <v>0</v>
      </c>
      <c r="AO1970">
        <v>9</v>
      </c>
      <c r="AQ1970">
        <v>5</v>
      </c>
      <c r="AR1970">
        <v>2</v>
      </c>
      <c r="AS1970" s="52" t="s">
        <v>17</v>
      </c>
    </row>
    <row r="1971" spans="2:45">
      <c r="B1971" s="28" t="s">
        <v>3965</v>
      </c>
      <c r="C1971" s="21" t="s">
        <v>299</v>
      </c>
      <c r="D1971" s="22" t="s">
        <v>3966</v>
      </c>
      <c r="E1971" s="23">
        <v>0.25</v>
      </c>
      <c r="F1971" s="24">
        <v>0</v>
      </c>
      <c r="G1971" s="11">
        <v>0</v>
      </c>
      <c r="H1971" s="25" t="s">
        <v>163</v>
      </c>
      <c r="I1971" s="19">
        <v>0</v>
      </c>
      <c r="J1971" s="31">
        <v>0.2</v>
      </c>
      <c r="K1971" s="32">
        <v>0</v>
      </c>
      <c r="L1971" s="32">
        <v>0</v>
      </c>
      <c r="M1971" s="32">
        <v>0</v>
      </c>
      <c r="N1971" s="32">
        <v>0</v>
      </c>
      <c r="O1971" s="32">
        <v>0</v>
      </c>
      <c r="P1971" s="32">
        <v>0</v>
      </c>
      <c r="Q1971" s="32">
        <v>0</v>
      </c>
      <c r="R1971" s="32">
        <v>0</v>
      </c>
      <c r="S1971" s="32">
        <v>0</v>
      </c>
      <c r="AL1971" s="52" t="s">
        <v>335</v>
      </c>
      <c r="AM1971" t="s">
        <v>3303</v>
      </c>
      <c r="AN1971">
        <v>10</v>
      </c>
      <c r="AO1971">
        <v>20</v>
      </c>
      <c r="AQ1971">
        <v>3</v>
      </c>
      <c r="AR1971">
        <v>2</v>
      </c>
      <c r="AS1971" s="52" t="s">
        <v>17</v>
      </c>
    </row>
    <row r="1972" spans="2:45">
      <c r="B1972" s="28" t="s">
        <v>3967</v>
      </c>
      <c r="C1972" s="21" t="s">
        <v>299</v>
      </c>
      <c r="D1972" s="22" t="s">
        <v>700</v>
      </c>
      <c r="E1972" s="23">
        <v>0.25</v>
      </c>
      <c r="F1972" s="24">
        <v>0</v>
      </c>
      <c r="G1972" s="11">
        <v>0</v>
      </c>
      <c r="H1972" s="25" t="s">
        <v>163</v>
      </c>
      <c r="I1972" s="19">
        <v>0</v>
      </c>
      <c r="J1972" s="31">
        <v>0.2</v>
      </c>
      <c r="K1972" s="32">
        <v>0</v>
      </c>
      <c r="L1972" s="32">
        <v>0</v>
      </c>
      <c r="M1972" s="32">
        <v>0</v>
      </c>
      <c r="N1972" s="32">
        <v>0</v>
      </c>
      <c r="O1972" s="32">
        <v>0</v>
      </c>
      <c r="P1972" s="32">
        <v>0</v>
      </c>
      <c r="Q1972" s="32">
        <v>0</v>
      </c>
      <c r="R1972" s="32">
        <v>0</v>
      </c>
      <c r="S1972" s="32">
        <v>0</v>
      </c>
      <c r="AL1972" s="52" t="s">
        <v>335</v>
      </c>
      <c r="AM1972" t="s">
        <v>3317</v>
      </c>
      <c r="AN1972">
        <v>0</v>
      </c>
      <c r="AO1972">
        <v>9</v>
      </c>
      <c r="AQ1972">
        <v>5</v>
      </c>
      <c r="AR1972">
        <v>2</v>
      </c>
      <c r="AS1972" s="52" t="s">
        <v>17</v>
      </c>
    </row>
    <row r="1973" spans="2:45">
      <c r="B1973" s="28" t="s">
        <v>3968</v>
      </c>
      <c r="C1973" s="21" t="s">
        <v>299</v>
      </c>
      <c r="D1973" s="22" t="s">
        <v>3969</v>
      </c>
      <c r="E1973" s="23">
        <v>0.25</v>
      </c>
      <c r="F1973" s="24">
        <v>0</v>
      </c>
      <c r="G1973" s="11">
        <v>0</v>
      </c>
      <c r="H1973" s="25" t="s">
        <v>163</v>
      </c>
      <c r="I1973" s="19">
        <v>0</v>
      </c>
      <c r="J1973" s="31">
        <v>0.2</v>
      </c>
      <c r="K1973" s="32">
        <v>0</v>
      </c>
      <c r="L1973" s="32">
        <v>0</v>
      </c>
      <c r="M1973" s="32">
        <v>0</v>
      </c>
      <c r="N1973" s="32">
        <v>0</v>
      </c>
      <c r="O1973" s="32">
        <v>0</v>
      </c>
      <c r="P1973" s="32">
        <v>0</v>
      </c>
      <c r="Q1973" s="32">
        <v>0</v>
      </c>
      <c r="R1973" s="32">
        <v>0</v>
      </c>
      <c r="S1973" s="32">
        <v>0</v>
      </c>
      <c r="AL1973" s="52" t="s">
        <v>335</v>
      </c>
      <c r="AM1973" t="s">
        <v>3317</v>
      </c>
      <c r="AN1973">
        <v>10</v>
      </c>
      <c r="AO1973">
        <v>20</v>
      </c>
      <c r="AQ1973">
        <v>3</v>
      </c>
      <c r="AR1973">
        <v>2</v>
      </c>
      <c r="AS1973" s="52" t="s">
        <v>17</v>
      </c>
    </row>
    <row r="1974" spans="2:45">
      <c r="B1974" s="28" t="s">
        <v>3970</v>
      </c>
      <c r="C1974" s="21" t="s">
        <v>299</v>
      </c>
      <c r="D1974" s="22" t="s">
        <v>336</v>
      </c>
      <c r="E1974" s="23">
        <v>0.25</v>
      </c>
      <c r="F1974" s="24">
        <v>0</v>
      </c>
      <c r="G1974" s="11">
        <v>0</v>
      </c>
      <c r="H1974" s="25" t="s">
        <v>163</v>
      </c>
      <c r="I1974" s="19">
        <v>0</v>
      </c>
      <c r="J1974" s="31">
        <v>0.2</v>
      </c>
      <c r="K1974" s="32">
        <v>0</v>
      </c>
      <c r="L1974" s="32">
        <v>0</v>
      </c>
      <c r="M1974" s="32">
        <v>0</v>
      </c>
      <c r="N1974" s="32">
        <v>0</v>
      </c>
      <c r="O1974" s="32">
        <v>0</v>
      </c>
      <c r="P1974" s="32">
        <v>0</v>
      </c>
      <c r="Q1974" s="32">
        <v>0</v>
      </c>
      <c r="R1974" s="32">
        <v>0</v>
      </c>
      <c r="S1974" s="32">
        <v>0</v>
      </c>
      <c r="AL1974" s="52" t="s">
        <v>335</v>
      </c>
      <c r="AM1974" t="s">
        <v>3330</v>
      </c>
      <c r="AN1974">
        <v>0</v>
      </c>
      <c r="AO1974">
        <v>9</v>
      </c>
      <c r="AQ1974">
        <v>5</v>
      </c>
      <c r="AR1974">
        <v>2</v>
      </c>
      <c r="AS1974" s="52" t="s">
        <v>17</v>
      </c>
    </row>
    <row r="1975" spans="2:45">
      <c r="B1975" s="28" t="s">
        <v>3971</v>
      </c>
      <c r="C1975" s="21" t="s">
        <v>299</v>
      </c>
      <c r="D1975" s="22" t="s">
        <v>1427</v>
      </c>
      <c r="E1975" s="23">
        <v>0.25</v>
      </c>
      <c r="F1975" s="24">
        <v>0</v>
      </c>
      <c r="G1975" s="11">
        <v>0</v>
      </c>
      <c r="H1975" s="25" t="s">
        <v>163</v>
      </c>
      <c r="I1975" s="19">
        <v>0</v>
      </c>
      <c r="J1975" s="31">
        <v>0.2</v>
      </c>
      <c r="K1975" s="32">
        <v>0</v>
      </c>
      <c r="L1975" s="32">
        <v>0</v>
      </c>
      <c r="M1975" s="32">
        <v>0</v>
      </c>
      <c r="N1975" s="32">
        <v>0</v>
      </c>
      <c r="O1975" s="32">
        <v>0</v>
      </c>
      <c r="P1975" s="32">
        <v>0</v>
      </c>
      <c r="Q1975" s="32">
        <v>0</v>
      </c>
      <c r="R1975" s="32">
        <v>0</v>
      </c>
      <c r="S1975" s="32">
        <v>0</v>
      </c>
      <c r="AL1975" s="52" t="s">
        <v>335</v>
      </c>
      <c r="AM1975" t="s">
        <v>3330</v>
      </c>
      <c r="AN1975">
        <v>10</v>
      </c>
      <c r="AO1975">
        <v>20</v>
      </c>
      <c r="AQ1975">
        <v>3</v>
      </c>
      <c r="AR1975">
        <v>2</v>
      </c>
      <c r="AS1975" s="52" t="s">
        <v>17</v>
      </c>
    </row>
    <row r="1976" spans="2:45">
      <c r="B1976" s="28" t="s">
        <v>3972</v>
      </c>
      <c r="C1976" s="21" t="s">
        <v>299</v>
      </c>
      <c r="D1976" s="22" t="s">
        <v>532</v>
      </c>
      <c r="E1976" s="23">
        <v>0.25</v>
      </c>
      <c r="F1976" s="24">
        <v>0</v>
      </c>
      <c r="G1976" s="11">
        <v>0</v>
      </c>
      <c r="H1976" s="25" t="s">
        <v>163</v>
      </c>
      <c r="I1976" s="19">
        <v>0</v>
      </c>
      <c r="J1976" s="31">
        <v>0.2</v>
      </c>
      <c r="K1976" s="32">
        <v>0</v>
      </c>
      <c r="L1976" s="32">
        <v>0</v>
      </c>
      <c r="M1976" s="32">
        <v>0</v>
      </c>
      <c r="N1976" s="32">
        <v>0</v>
      </c>
      <c r="O1976" s="32">
        <v>0</v>
      </c>
      <c r="P1976" s="32">
        <v>0</v>
      </c>
      <c r="Q1976" s="32">
        <v>0</v>
      </c>
      <c r="R1976" s="32">
        <v>0</v>
      </c>
      <c r="S1976" s="32">
        <v>0</v>
      </c>
      <c r="AL1976" s="52" t="s">
        <v>335</v>
      </c>
      <c r="AM1976" t="s">
        <v>707</v>
      </c>
      <c r="AN1976">
        <v>0</v>
      </c>
      <c r="AO1976">
        <v>9</v>
      </c>
      <c r="AQ1976">
        <v>5</v>
      </c>
      <c r="AR1976">
        <v>2</v>
      </c>
      <c r="AS1976" s="52" t="s">
        <v>17</v>
      </c>
    </row>
    <row r="1977" spans="2:45">
      <c r="B1977" s="28" t="s">
        <v>3973</v>
      </c>
      <c r="C1977" s="21" t="s">
        <v>299</v>
      </c>
      <c r="D1977" s="22" t="s">
        <v>3974</v>
      </c>
      <c r="E1977" s="23">
        <v>0.25</v>
      </c>
      <c r="F1977" s="24">
        <v>0</v>
      </c>
      <c r="G1977" s="11">
        <v>0</v>
      </c>
      <c r="H1977" s="25" t="s">
        <v>163</v>
      </c>
      <c r="I1977" s="19">
        <v>0</v>
      </c>
      <c r="J1977" s="31">
        <v>0.2</v>
      </c>
      <c r="K1977" s="32">
        <v>0</v>
      </c>
      <c r="L1977" s="32">
        <v>0</v>
      </c>
      <c r="M1977" s="32">
        <v>0</v>
      </c>
      <c r="N1977" s="32">
        <v>0</v>
      </c>
      <c r="O1977" s="32">
        <v>0</v>
      </c>
      <c r="P1977" s="32">
        <v>0</v>
      </c>
      <c r="Q1977" s="32">
        <v>0</v>
      </c>
      <c r="R1977" s="32">
        <v>0</v>
      </c>
      <c r="S1977" s="32">
        <v>0</v>
      </c>
      <c r="AL1977" s="52" t="s">
        <v>335</v>
      </c>
      <c r="AM1977" t="s">
        <v>707</v>
      </c>
      <c r="AN1977">
        <v>10</v>
      </c>
      <c r="AO1977">
        <v>20</v>
      </c>
      <c r="AQ1977">
        <v>3</v>
      </c>
      <c r="AR1977">
        <v>2</v>
      </c>
      <c r="AS1977" s="52" t="s">
        <v>17</v>
      </c>
    </row>
    <row r="1978" spans="2:45">
      <c r="B1978" s="28" t="s">
        <v>3975</v>
      </c>
      <c r="C1978" s="21" t="s">
        <v>299</v>
      </c>
      <c r="D1978" s="22" t="s">
        <v>3976</v>
      </c>
      <c r="E1978" s="23">
        <v>0.25</v>
      </c>
      <c r="F1978" s="24">
        <v>0</v>
      </c>
      <c r="G1978" s="11">
        <v>0</v>
      </c>
      <c r="H1978" s="25" t="s">
        <v>163</v>
      </c>
      <c r="I1978" s="19">
        <v>0</v>
      </c>
      <c r="J1978" s="31">
        <v>0.2</v>
      </c>
      <c r="K1978" s="32">
        <v>0</v>
      </c>
      <c r="L1978" s="32">
        <v>0</v>
      </c>
      <c r="M1978" s="32">
        <v>0</v>
      </c>
      <c r="N1978" s="32">
        <v>0</v>
      </c>
      <c r="O1978" s="32">
        <v>0</v>
      </c>
      <c r="P1978" s="32">
        <v>0</v>
      </c>
      <c r="Q1978" s="32">
        <v>0</v>
      </c>
      <c r="R1978" s="32">
        <v>0</v>
      </c>
      <c r="S1978" s="32">
        <v>0</v>
      </c>
      <c r="AL1978" s="52" t="s">
        <v>335</v>
      </c>
      <c r="AM1978" t="s">
        <v>3341</v>
      </c>
      <c r="AN1978">
        <v>0</v>
      </c>
      <c r="AO1978">
        <v>9</v>
      </c>
      <c r="AQ1978">
        <v>5</v>
      </c>
      <c r="AR1978">
        <v>2</v>
      </c>
      <c r="AS1978" s="52" t="s">
        <v>17</v>
      </c>
    </row>
    <row r="1979" spans="2:45">
      <c r="B1979" s="28" t="s">
        <v>3977</v>
      </c>
      <c r="C1979" s="21" t="s">
        <v>299</v>
      </c>
      <c r="D1979" s="22" t="s">
        <v>3978</v>
      </c>
      <c r="E1979" s="23">
        <v>0.25</v>
      </c>
      <c r="F1979" s="24">
        <v>0</v>
      </c>
      <c r="G1979" s="11">
        <v>0</v>
      </c>
      <c r="H1979" s="25" t="s">
        <v>163</v>
      </c>
      <c r="I1979" s="19">
        <v>0</v>
      </c>
      <c r="J1979" s="31">
        <v>0.2</v>
      </c>
      <c r="K1979" s="32">
        <v>0</v>
      </c>
      <c r="L1979" s="32">
        <v>0</v>
      </c>
      <c r="M1979" s="32">
        <v>0</v>
      </c>
      <c r="N1979" s="32">
        <v>0</v>
      </c>
      <c r="O1979" s="32">
        <v>0</v>
      </c>
      <c r="P1979" s="32">
        <v>0</v>
      </c>
      <c r="Q1979" s="32">
        <v>0</v>
      </c>
      <c r="R1979" s="32">
        <v>0</v>
      </c>
      <c r="S1979" s="32">
        <v>0</v>
      </c>
      <c r="AL1979" s="52" t="s">
        <v>335</v>
      </c>
      <c r="AM1979" t="s">
        <v>3341</v>
      </c>
      <c r="AN1979">
        <v>10</v>
      </c>
      <c r="AO1979">
        <v>20</v>
      </c>
      <c r="AQ1979">
        <v>3</v>
      </c>
      <c r="AR1979">
        <v>2</v>
      </c>
      <c r="AS1979" s="52" t="s">
        <v>17</v>
      </c>
    </row>
    <row r="1980" spans="2:45">
      <c r="B1980" s="28" t="s">
        <v>3979</v>
      </c>
      <c r="C1980" s="21" t="s">
        <v>299</v>
      </c>
      <c r="D1980" s="22" t="s">
        <v>3980</v>
      </c>
      <c r="E1980" s="23">
        <v>0.25</v>
      </c>
      <c r="F1980" s="24">
        <v>0</v>
      </c>
      <c r="G1980" s="11">
        <v>0</v>
      </c>
      <c r="H1980" s="25" t="s">
        <v>163</v>
      </c>
      <c r="I1980" s="19">
        <v>0</v>
      </c>
      <c r="J1980" s="31">
        <v>0.2</v>
      </c>
      <c r="K1980" s="32">
        <v>0</v>
      </c>
      <c r="L1980" s="32">
        <v>0</v>
      </c>
      <c r="M1980" s="32">
        <v>0</v>
      </c>
      <c r="N1980" s="32">
        <v>0</v>
      </c>
      <c r="O1980" s="32">
        <v>0</v>
      </c>
      <c r="P1980" s="32">
        <v>0</v>
      </c>
      <c r="Q1980" s="32">
        <v>0</v>
      </c>
      <c r="R1980" s="32">
        <v>0</v>
      </c>
      <c r="S1980" s="32">
        <v>0</v>
      </c>
      <c r="AL1980" s="52" t="s">
        <v>335</v>
      </c>
      <c r="AM1980" t="s">
        <v>3361</v>
      </c>
      <c r="AN1980">
        <v>0</v>
      </c>
      <c r="AO1980">
        <v>9</v>
      </c>
      <c r="AQ1980">
        <v>5</v>
      </c>
      <c r="AR1980">
        <v>2</v>
      </c>
      <c r="AS1980" s="52" t="s">
        <v>17</v>
      </c>
    </row>
    <row r="1981" spans="2:45">
      <c r="B1981" s="28" t="s">
        <v>3981</v>
      </c>
      <c r="C1981" s="21" t="s">
        <v>299</v>
      </c>
      <c r="D1981" s="22" t="s">
        <v>3982</v>
      </c>
      <c r="E1981" s="23">
        <v>0.25</v>
      </c>
      <c r="F1981" s="24">
        <v>0</v>
      </c>
      <c r="G1981" s="11">
        <v>0</v>
      </c>
      <c r="H1981" s="25" t="s">
        <v>163</v>
      </c>
      <c r="I1981" s="19">
        <v>0</v>
      </c>
      <c r="J1981" s="31">
        <v>0.2</v>
      </c>
      <c r="K1981" s="32">
        <v>0</v>
      </c>
      <c r="L1981" s="32">
        <v>0</v>
      </c>
      <c r="M1981" s="32">
        <v>0</v>
      </c>
      <c r="N1981" s="32">
        <v>0</v>
      </c>
      <c r="O1981" s="32">
        <v>0</v>
      </c>
      <c r="P1981" s="32">
        <v>0</v>
      </c>
      <c r="Q1981" s="32">
        <v>0</v>
      </c>
      <c r="R1981" s="32">
        <v>0</v>
      </c>
      <c r="S1981" s="32">
        <v>0</v>
      </c>
      <c r="AL1981" s="52" t="s">
        <v>335</v>
      </c>
      <c r="AM1981" t="s">
        <v>3361</v>
      </c>
      <c r="AN1981">
        <v>10</v>
      </c>
      <c r="AO1981">
        <v>20</v>
      </c>
      <c r="AQ1981">
        <v>3</v>
      </c>
      <c r="AR1981">
        <v>2</v>
      </c>
      <c r="AS1981" s="52" t="s">
        <v>17</v>
      </c>
    </row>
    <row r="1982" spans="2:45">
      <c r="B1982" s="28" t="s">
        <v>3983</v>
      </c>
      <c r="C1982" s="21" t="s">
        <v>303</v>
      </c>
      <c r="D1982" s="22" t="s">
        <v>2405</v>
      </c>
      <c r="E1982" s="23">
        <v>0.44</v>
      </c>
      <c r="F1982" s="24">
        <v>0</v>
      </c>
      <c r="G1982" s="11">
        <v>0</v>
      </c>
      <c r="H1982" s="25" t="s">
        <v>17</v>
      </c>
      <c r="I1982" s="19">
        <v>1</v>
      </c>
      <c r="J1982" s="31">
        <v>0.3</v>
      </c>
      <c r="K1982" s="32">
        <v>5</v>
      </c>
      <c r="L1982" s="32">
        <v>2</v>
      </c>
      <c r="M1982" s="32">
        <v>2</v>
      </c>
      <c r="N1982" s="32">
        <v>2</v>
      </c>
      <c r="O1982" s="32">
        <v>2</v>
      </c>
      <c r="P1982" s="32">
        <v>2</v>
      </c>
      <c r="Q1982" s="32">
        <v>2</v>
      </c>
      <c r="R1982" s="32">
        <v>2</v>
      </c>
      <c r="S1982" s="32">
        <v>2</v>
      </c>
      <c r="AL1982" s="52" t="s">
        <v>335</v>
      </c>
      <c r="AM1982" t="s">
        <v>3386</v>
      </c>
      <c r="AN1982">
        <v>0</v>
      </c>
      <c r="AO1982">
        <v>9</v>
      </c>
      <c r="AQ1982">
        <v>5</v>
      </c>
      <c r="AR1982">
        <v>2</v>
      </c>
      <c r="AS1982" s="52" t="s">
        <v>17</v>
      </c>
    </row>
    <row r="1983" spans="2:45">
      <c r="B1983" s="28" t="s">
        <v>3984</v>
      </c>
      <c r="C1983" s="21" t="s">
        <v>303</v>
      </c>
      <c r="D1983" s="22" t="s">
        <v>1831</v>
      </c>
      <c r="E1983" s="23">
        <v>0.44</v>
      </c>
      <c r="F1983" s="24">
        <v>0</v>
      </c>
      <c r="G1983" s="11">
        <v>0</v>
      </c>
      <c r="H1983" s="25" t="s">
        <v>17</v>
      </c>
      <c r="I1983" s="19">
        <v>1</v>
      </c>
      <c r="J1983" s="31">
        <v>0.3</v>
      </c>
      <c r="K1983" s="32">
        <v>5</v>
      </c>
      <c r="L1983" s="32">
        <v>2</v>
      </c>
      <c r="M1983" s="32">
        <v>2</v>
      </c>
      <c r="N1983" s="32">
        <v>2</v>
      </c>
      <c r="O1983" s="32">
        <v>2</v>
      </c>
      <c r="P1983" s="32">
        <v>2</v>
      </c>
      <c r="Q1983" s="32">
        <v>2</v>
      </c>
      <c r="R1983" s="32">
        <v>2</v>
      </c>
      <c r="S1983" s="32">
        <v>2</v>
      </c>
      <c r="AL1983" s="52" t="s">
        <v>335</v>
      </c>
      <c r="AM1983" t="s">
        <v>3386</v>
      </c>
      <c r="AN1983">
        <v>10</v>
      </c>
      <c r="AO1983">
        <v>20</v>
      </c>
      <c r="AQ1983">
        <v>3</v>
      </c>
      <c r="AR1983">
        <v>2</v>
      </c>
      <c r="AS1983" s="52" t="s">
        <v>17</v>
      </c>
    </row>
    <row r="1984" spans="2:45">
      <c r="B1984" s="28" t="s">
        <v>3985</v>
      </c>
      <c r="C1984" s="21" t="s">
        <v>303</v>
      </c>
      <c r="D1984" s="22" t="s">
        <v>3986</v>
      </c>
      <c r="E1984" s="23">
        <v>0.44</v>
      </c>
      <c r="F1984" s="24">
        <v>0</v>
      </c>
      <c r="G1984" s="11">
        <v>1</v>
      </c>
      <c r="H1984" s="25" t="s">
        <v>17</v>
      </c>
      <c r="I1984" s="19">
        <v>2</v>
      </c>
      <c r="J1984" s="31">
        <v>0.44</v>
      </c>
      <c r="K1984" s="32">
        <v>5</v>
      </c>
      <c r="L1984" s="32">
        <v>2</v>
      </c>
      <c r="M1984" s="32">
        <v>2</v>
      </c>
      <c r="N1984" s="32">
        <v>2</v>
      </c>
      <c r="O1984" s="32">
        <v>2</v>
      </c>
      <c r="P1984" s="32">
        <v>2</v>
      </c>
      <c r="Q1984" s="32">
        <v>2</v>
      </c>
      <c r="R1984" s="32">
        <v>2</v>
      </c>
      <c r="S1984" s="32">
        <v>2</v>
      </c>
      <c r="AL1984" s="52" t="s">
        <v>335</v>
      </c>
      <c r="AM1984" t="s">
        <v>3400</v>
      </c>
      <c r="AN1984">
        <v>0</v>
      </c>
      <c r="AO1984">
        <v>9</v>
      </c>
      <c r="AQ1984">
        <v>5</v>
      </c>
      <c r="AR1984">
        <v>2</v>
      </c>
      <c r="AS1984" s="52" t="s">
        <v>17</v>
      </c>
    </row>
    <row r="1985" spans="2:45">
      <c r="B1985" s="28" t="s">
        <v>3987</v>
      </c>
      <c r="C1985" s="21" t="s">
        <v>303</v>
      </c>
      <c r="D1985" s="22" t="s">
        <v>2413</v>
      </c>
      <c r="E1985" s="23">
        <v>0.44</v>
      </c>
      <c r="F1985" s="24">
        <v>0</v>
      </c>
      <c r="G1985" s="11">
        <v>0</v>
      </c>
      <c r="H1985" s="25" t="s">
        <v>17</v>
      </c>
      <c r="I1985" s="19">
        <v>1</v>
      </c>
      <c r="J1985" s="31">
        <v>0.3</v>
      </c>
      <c r="K1985" s="32">
        <v>5</v>
      </c>
      <c r="L1985" s="32">
        <v>2</v>
      </c>
      <c r="M1985" s="32">
        <v>2</v>
      </c>
      <c r="N1985" s="32">
        <v>2</v>
      </c>
      <c r="O1985" s="32">
        <v>2</v>
      </c>
      <c r="P1985" s="32">
        <v>2</v>
      </c>
      <c r="Q1985" s="32">
        <v>2</v>
      </c>
      <c r="R1985" s="32">
        <v>2</v>
      </c>
      <c r="S1985" s="32">
        <v>2</v>
      </c>
      <c r="AL1985" s="52" t="s">
        <v>335</v>
      </c>
      <c r="AM1985" t="s">
        <v>3400</v>
      </c>
      <c r="AN1985">
        <v>10</v>
      </c>
      <c r="AO1985">
        <v>20</v>
      </c>
      <c r="AQ1985">
        <v>3</v>
      </c>
      <c r="AR1985">
        <v>2</v>
      </c>
      <c r="AS1985" s="52" t="s">
        <v>17</v>
      </c>
    </row>
    <row r="1986" spans="2:45">
      <c r="B1986" s="28" t="s">
        <v>3988</v>
      </c>
      <c r="C1986" s="21" t="s">
        <v>303</v>
      </c>
      <c r="D1986" s="22" t="s">
        <v>2416</v>
      </c>
      <c r="E1986" s="23">
        <v>0.44</v>
      </c>
      <c r="F1986" s="24">
        <v>0</v>
      </c>
      <c r="G1986" s="11">
        <v>0</v>
      </c>
      <c r="H1986" s="25" t="s">
        <v>17</v>
      </c>
      <c r="I1986" s="19">
        <v>1</v>
      </c>
      <c r="J1986" s="31">
        <v>0.3</v>
      </c>
      <c r="K1986" s="32">
        <v>5</v>
      </c>
      <c r="L1986" s="32">
        <v>2</v>
      </c>
      <c r="M1986" s="32">
        <v>2</v>
      </c>
      <c r="N1986" s="32">
        <v>2</v>
      </c>
      <c r="O1986" s="32">
        <v>2</v>
      </c>
      <c r="P1986" s="32">
        <v>2</v>
      </c>
      <c r="Q1986" s="32">
        <v>2</v>
      </c>
      <c r="R1986" s="32">
        <v>2</v>
      </c>
      <c r="S1986" s="32">
        <v>2</v>
      </c>
      <c r="AL1986" s="52" t="s">
        <v>335</v>
      </c>
      <c r="AM1986" t="s">
        <v>3404</v>
      </c>
      <c r="AN1986">
        <v>0</v>
      </c>
      <c r="AO1986">
        <v>9</v>
      </c>
      <c r="AQ1986">
        <v>5</v>
      </c>
      <c r="AR1986">
        <v>2</v>
      </c>
      <c r="AS1986" s="52" t="s">
        <v>17</v>
      </c>
    </row>
    <row r="1987" spans="2:45">
      <c r="B1987" s="28" t="s">
        <v>3989</v>
      </c>
      <c r="C1987" s="21" t="s">
        <v>303</v>
      </c>
      <c r="D1987" s="22" t="s">
        <v>2419</v>
      </c>
      <c r="E1987" s="23">
        <v>0.44</v>
      </c>
      <c r="F1987" s="24">
        <v>0</v>
      </c>
      <c r="G1987" s="11">
        <v>0</v>
      </c>
      <c r="H1987" s="25" t="s">
        <v>17</v>
      </c>
      <c r="I1987" s="19">
        <v>1</v>
      </c>
      <c r="J1987" s="31">
        <v>0.3</v>
      </c>
      <c r="K1987" s="32">
        <v>5</v>
      </c>
      <c r="L1987" s="32">
        <v>2</v>
      </c>
      <c r="M1987" s="32">
        <v>2</v>
      </c>
      <c r="N1987" s="32">
        <v>2</v>
      </c>
      <c r="O1987" s="32">
        <v>2</v>
      </c>
      <c r="P1987" s="32">
        <v>2</v>
      </c>
      <c r="Q1987" s="32">
        <v>2</v>
      </c>
      <c r="R1987" s="32">
        <v>2</v>
      </c>
      <c r="S1987" s="32">
        <v>2</v>
      </c>
      <c r="AL1987" s="52" t="s">
        <v>335</v>
      </c>
      <c r="AM1987" t="s">
        <v>3404</v>
      </c>
      <c r="AN1987">
        <v>10</v>
      </c>
      <c r="AO1987">
        <v>20</v>
      </c>
      <c r="AQ1987">
        <v>3</v>
      </c>
      <c r="AR1987">
        <v>2</v>
      </c>
      <c r="AS1987" s="52" t="s">
        <v>17</v>
      </c>
    </row>
    <row r="1988" spans="2:45">
      <c r="B1988" s="28" t="s">
        <v>3990</v>
      </c>
      <c r="C1988" s="21" t="s">
        <v>303</v>
      </c>
      <c r="D1988" s="22" t="s">
        <v>1334</v>
      </c>
      <c r="E1988" s="23">
        <v>0.44</v>
      </c>
      <c r="F1988" s="24">
        <v>0</v>
      </c>
      <c r="G1988" s="11">
        <v>0</v>
      </c>
      <c r="H1988" s="25" t="s">
        <v>17</v>
      </c>
      <c r="I1988" s="19">
        <v>1</v>
      </c>
      <c r="J1988" s="31">
        <v>0.3</v>
      </c>
      <c r="K1988" s="32">
        <v>5</v>
      </c>
      <c r="L1988" s="32">
        <v>2</v>
      </c>
      <c r="M1988" s="32">
        <v>2</v>
      </c>
      <c r="N1988" s="32">
        <v>2</v>
      </c>
      <c r="O1988" s="32">
        <v>2</v>
      </c>
      <c r="P1988" s="32">
        <v>2</v>
      </c>
      <c r="Q1988" s="32">
        <v>2</v>
      </c>
      <c r="R1988" s="32">
        <v>2</v>
      </c>
      <c r="S1988" s="32">
        <v>2</v>
      </c>
      <c r="AL1988" s="52" t="s">
        <v>335</v>
      </c>
      <c r="AM1988" t="s">
        <v>736</v>
      </c>
      <c r="AN1988">
        <v>0</v>
      </c>
      <c r="AO1988">
        <v>9</v>
      </c>
      <c r="AQ1988">
        <v>5</v>
      </c>
      <c r="AR1988">
        <v>2</v>
      </c>
      <c r="AS1988" s="52" t="s">
        <v>17</v>
      </c>
    </row>
    <row r="1989" spans="2:45">
      <c r="B1989" s="28" t="s">
        <v>3991</v>
      </c>
      <c r="C1989" s="21" t="s">
        <v>303</v>
      </c>
      <c r="D1989" s="22" t="s">
        <v>2424</v>
      </c>
      <c r="E1989" s="23">
        <v>0.44</v>
      </c>
      <c r="F1989" s="24">
        <v>0</v>
      </c>
      <c r="G1989" s="11">
        <v>0</v>
      </c>
      <c r="H1989" s="25" t="s">
        <v>17</v>
      </c>
      <c r="I1989" s="19">
        <v>1</v>
      </c>
      <c r="J1989" s="31">
        <v>0.3</v>
      </c>
      <c r="K1989" s="32">
        <v>5</v>
      </c>
      <c r="L1989" s="32">
        <v>2</v>
      </c>
      <c r="M1989" s="32">
        <v>2</v>
      </c>
      <c r="N1989" s="32">
        <v>2</v>
      </c>
      <c r="O1989" s="32">
        <v>2</v>
      </c>
      <c r="P1989" s="32">
        <v>2</v>
      </c>
      <c r="Q1989" s="32">
        <v>2</v>
      </c>
      <c r="R1989" s="32">
        <v>2</v>
      </c>
      <c r="S1989" s="32">
        <v>2</v>
      </c>
      <c r="AL1989" s="52" t="s">
        <v>335</v>
      </c>
      <c r="AM1989" t="s">
        <v>736</v>
      </c>
      <c r="AN1989">
        <v>10</v>
      </c>
      <c r="AO1989">
        <v>20</v>
      </c>
      <c r="AQ1989">
        <v>3</v>
      </c>
      <c r="AR1989">
        <v>2</v>
      </c>
      <c r="AS1989" s="52" t="s">
        <v>17</v>
      </c>
    </row>
    <row r="1990" spans="2:45">
      <c r="B1990" s="28" t="s">
        <v>3992</v>
      </c>
      <c r="C1990" s="21" t="s">
        <v>303</v>
      </c>
      <c r="D1990" s="22" t="s">
        <v>2426</v>
      </c>
      <c r="E1990" s="23">
        <v>0.44</v>
      </c>
      <c r="F1990" s="24">
        <v>0</v>
      </c>
      <c r="G1990" s="11">
        <v>0</v>
      </c>
      <c r="H1990" s="25" t="s">
        <v>17</v>
      </c>
      <c r="I1990" s="19">
        <v>1</v>
      </c>
      <c r="J1990" s="31">
        <v>0.3</v>
      </c>
      <c r="K1990" s="32">
        <v>5</v>
      </c>
      <c r="L1990" s="32">
        <v>2</v>
      </c>
      <c r="M1990" s="32">
        <v>2</v>
      </c>
      <c r="N1990" s="32">
        <v>2</v>
      </c>
      <c r="O1990" s="32">
        <v>2</v>
      </c>
      <c r="P1990" s="32">
        <v>2</v>
      </c>
      <c r="Q1990" s="32">
        <v>2</v>
      </c>
      <c r="R1990" s="32">
        <v>2</v>
      </c>
      <c r="S1990" s="32">
        <v>2</v>
      </c>
      <c r="AL1990" s="52" t="s">
        <v>335</v>
      </c>
      <c r="AM1990" t="s">
        <v>3442</v>
      </c>
      <c r="AN1990">
        <v>0</v>
      </c>
      <c r="AO1990">
        <v>9</v>
      </c>
      <c r="AQ1990">
        <v>5</v>
      </c>
      <c r="AR1990">
        <v>2</v>
      </c>
      <c r="AS1990" s="52" t="s">
        <v>17</v>
      </c>
    </row>
    <row r="1991" spans="2:45">
      <c r="B1991" s="28" t="s">
        <v>3993</v>
      </c>
      <c r="C1991" s="21" t="s">
        <v>303</v>
      </c>
      <c r="D1991" s="22" t="s">
        <v>1356</v>
      </c>
      <c r="E1991" s="23">
        <v>0.44</v>
      </c>
      <c r="F1991" s="24">
        <v>0</v>
      </c>
      <c r="G1991" s="11">
        <v>0</v>
      </c>
      <c r="H1991" s="25" t="s">
        <v>17</v>
      </c>
      <c r="I1991" s="19">
        <v>1</v>
      </c>
      <c r="J1991" s="31">
        <v>0.3</v>
      </c>
      <c r="K1991" s="32">
        <v>5</v>
      </c>
      <c r="L1991" s="32">
        <v>2</v>
      </c>
      <c r="M1991" s="32">
        <v>2</v>
      </c>
      <c r="N1991" s="32">
        <v>2</v>
      </c>
      <c r="O1991" s="32">
        <v>2</v>
      </c>
      <c r="P1991" s="32">
        <v>2</v>
      </c>
      <c r="Q1991" s="32">
        <v>2</v>
      </c>
      <c r="R1991" s="32">
        <v>2</v>
      </c>
      <c r="S1991" s="32">
        <v>2</v>
      </c>
      <c r="AL1991" s="52" t="s">
        <v>335</v>
      </c>
      <c r="AM1991" t="s">
        <v>3442</v>
      </c>
      <c r="AN1991">
        <v>10</v>
      </c>
      <c r="AO1991">
        <v>20</v>
      </c>
      <c r="AQ1991">
        <v>3</v>
      </c>
      <c r="AR1991">
        <v>2</v>
      </c>
      <c r="AS1991" s="52" t="s">
        <v>17</v>
      </c>
    </row>
    <row r="1992" spans="2:45">
      <c r="B1992" s="28" t="s">
        <v>3994</v>
      </c>
      <c r="C1992" s="21" t="s">
        <v>303</v>
      </c>
      <c r="D1992" s="22" t="s">
        <v>237</v>
      </c>
      <c r="E1992" s="23">
        <v>0.44</v>
      </c>
      <c r="F1992" s="24">
        <v>0</v>
      </c>
      <c r="G1992" s="11">
        <v>0</v>
      </c>
      <c r="H1992" s="25" t="s">
        <v>17</v>
      </c>
      <c r="I1992" s="19">
        <v>1</v>
      </c>
      <c r="J1992" s="31">
        <v>0.3</v>
      </c>
      <c r="K1992" s="32">
        <v>5</v>
      </c>
      <c r="L1992" s="32">
        <v>2</v>
      </c>
      <c r="M1992" s="32">
        <v>2</v>
      </c>
      <c r="N1992" s="32">
        <v>2</v>
      </c>
      <c r="O1992" s="32">
        <v>2</v>
      </c>
      <c r="P1992" s="32">
        <v>2</v>
      </c>
      <c r="Q1992" s="32">
        <v>2</v>
      </c>
      <c r="R1992" s="32">
        <v>2</v>
      </c>
      <c r="S1992" s="32">
        <v>2</v>
      </c>
      <c r="AL1992" s="52" t="s">
        <v>335</v>
      </c>
      <c r="AM1992" t="s">
        <v>3459</v>
      </c>
      <c r="AN1992">
        <v>0</v>
      </c>
      <c r="AO1992">
        <v>9</v>
      </c>
      <c r="AQ1992">
        <v>5</v>
      </c>
      <c r="AR1992">
        <v>2</v>
      </c>
      <c r="AS1992" s="52" t="s">
        <v>17</v>
      </c>
    </row>
    <row r="1993" spans="2:45">
      <c r="B1993" s="28" t="s">
        <v>3995</v>
      </c>
      <c r="C1993" s="21" t="s">
        <v>303</v>
      </c>
      <c r="D1993" s="22" t="s">
        <v>2431</v>
      </c>
      <c r="E1993" s="23">
        <v>0.44</v>
      </c>
      <c r="F1993" s="24">
        <v>0</v>
      </c>
      <c r="G1993" s="11">
        <v>0</v>
      </c>
      <c r="H1993" s="25" t="s">
        <v>17</v>
      </c>
      <c r="I1993" s="19">
        <v>1</v>
      </c>
      <c r="J1993" s="31">
        <v>0.3</v>
      </c>
      <c r="K1993" s="32">
        <v>5</v>
      </c>
      <c r="L1993" s="32">
        <v>2</v>
      </c>
      <c r="M1993" s="32">
        <v>2</v>
      </c>
      <c r="N1993" s="32">
        <v>2</v>
      </c>
      <c r="O1993" s="32">
        <v>2</v>
      </c>
      <c r="P1993" s="32">
        <v>2</v>
      </c>
      <c r="Q1993" s="32">
        <v>2</v>
      </c>
      <c r="R1993" s="32">
        <v>2</v>
      </c>
      <c r="S1993" s="32">
        <v>2</v>
      </c>
      <c r="AL1993" s="52" t="s">
        <v>335</v>
      </c>
      <c r="AM1993" t="s">
        <v>3459</v>
      </c>
      <c r="AN1993">
        <v>10</v>
      </c>
      <c r="AO1993">
        <v>20</v>
      </c>
      <c r="AQ1993">
        <v>3</v>
      </c>
      <c r="AR1993">
        <v>2</v>
      </c>
      <c r="AS1993" s="52" t="s">
        <v>17</v>
      </c>
    </row>
    <row r="1994" spans="2:45">
      <c r="B1994" s="28" t="s">
        <v>3996</v>
      </c>
      <c r="C1994" s="21" t="s">
        <v>303</v>
      </c>
      <c r="D1994" s="22" t="s">
        <v>1367</v>
      </c>
      <c r="E1994" s="23">
        <v>0.44</v>
      </c>
      <c r="F1994" s="24">
        <v>0</v>
      </c>
      <c r="G1994" s="11">
        <v>0</v>
      </c>
      <c r="H1994" s="25" t="s">
        <v>17</v>
      </c>
      <c r="I1994" s="19">
        <v>1</v>
      </c>
      <c r="J1994" s="31">
        <v>0.3</v>
      </c>
      <c r="K1994" s="32">
        <v>5</v>
      </c>
      <c r="L1994" s="32">
        <v>2</v>
      </c>
      <c r="M1994" s="32">
        <v>2</v>
      </c>
      <c r="N1994" s="32">
        <v>2</v>
      </c>
      <c r="O1994" s="32">
        <v>2</v>
      </c>
      <c r="P1994" s="32">
        <v>2</v>
      </c>
      <c r="Q1994" s="32">
        <v>2</v>
      </c>
      <c r="R1994" s="32">
        <v>2</v>
      </c>
      <c r="S1994" s="32">
        <v>2</v>
      </c>
      <c r="AL1994" s="52" t="s">
        <v>335</v>
      </c>
      <c r="AM1994" t="s">
        <v>3522</v>
      </c>
      <c r="AN1994">
        <v>0</v>
      </c>
      <c r="AO1994">
        <v>9</v>
      </c>
      <c r="AQ1994">
        <v>5</v>
      </c>
      <c r="AR1994">
        <v>2</v>
      </c>
      <c r="AS1994" s="52" t="s">
        <v>17</v>
      </c>
    </row>
    <row r="1995" spans="2:45">
      <c r="B1995" s="28" t="s">
        <v>3997</v>
      </c>
      <c r="C1995" s="21" t="s">
        <v>303</v>
      </c>
      <c r="D1995" s="22" t="s">
        <v>2435</v>
      </c>
      <c r="E1995" s="23">
        <v>0.44</v>
      </c>
      <c r="F1995" s="24">
        <v>0</v>
      </c>
      <c r="G1995" s="11">
        <v>0</v>
      </c>
      <c r="H1995" s="25" t="s">
        <v>17</v>
      </c>
      <c r="I1995" s="19">
        <v>1</v>
      </c>
      <c r="J1995" s="31">
        <v>0.3</v>
      </c>
      <c r="K1995" s="32">
        <v>5</v>
      </c>
      <c r="L1995" s="32">
        <v>2</v>
      </c>
      <c r="M1995" s="32">
        <v>2</v>
      </c>
      <c r="N1995" s="32">
        <v>2</v>
      </c>
      <c r="O1995" s="32">
        <v>2</v>
      </c>
      <c r="P1995" s="32">
        <v>2</v>
      </c>
      <c r="Q1995" s="32">
        <v>2</v>
      </c>
      <c r="R1995" s="32">
        <v>2</v>
      </c>
      <c r="S1995" s="32">
        <v>2</v>
      </c>
      <c r="AL1995" s="52" t="s">
        <v>335</v>
      </c>
      <c r="AM1995" t="s">
        <v>3522</v>
      </c>
      <c r="AN1995">
        <v>10</v>
      </c>
      <c r="AO1995">
        <v>20</v>
      </c>
      <c r="AQ1995">
        <v>3</v>
      </c>
      <c r="AR1995">
        <v>2</v>
      </c>
      <c r="AS1995" s="52" t="s">
        <v>17</v>
      </c>
    </row>
    <row r="1996" spans="2:45">
      <c r="B1996" s="28" t="s">
        <v>3998</v>
      </c>
      <c r="C1996" s="21" t="s">
        <v>303</v>
      </c>
      <c r="D1996" s="22" t="s">
        <v>2438</v>
      </c>
      <c r="E1996" s="23">
        <v>0.44</v>
      </c>
      <c r="F1996" s="24">
        <v>0</v>
      </c>
      <c r="G1996" s="11">
        <v>0</v>
      </c>
      <c r="H1996" s="25" t="s">
        <v>17</v>
      </c>
      <c r="I1996" s="19">
        <v>1</v>
      </c>
      <c r="J1996" s="31">
        <v>0.3</v>
      </c>
      <c r="K1996" s="32">
        <v>5</v>
      </c>
      <c r="L1996" s="32">
        <v>2</v>
      </c>
      <c r="M1996" s="32">
        <v>2</v>
      </c>
      <c r="N1996" s="32">
        <v>2</v>
      </c>
      <c r="O1996" s="32">
        <v>2</v>
      </c>
      <c r="P1996" s="32">
        <v>2</v>
      </c>
      <c r="Q1996" s="32">
        <v>2</v>
      </c>
      <c r="R1996" s="32">
        <v>2</v>
      </c>
      <c r="S1996" s="32">
        <v>2</v>
      </c>
      <c r="AL1996" s="52" t="s">
        <v>335</v>
      </c>
      <c r="AM1996" t="s">
        <v>3526</v>
      </c>
      <c r="AN1996">
        <v>0</v>
      </c>
      <c r="AO1996">
        <v>9</v>
      </c>
      <c r="AQ1996">
        <v>5</v>
      </c>
      <c r="AR1996">
        <v>2</v>
      </c>
      <c r="AS1996" s="52" t="s">
        <v>17</v>
      </c>
    </row>
    <row r="1997" spans="2:45">
      <c r="B1997" s="28" t="s">
        <v>3999</v>
      </c>
      <c r="C1997" s="21" t="s">
        <v>303</v>
      </c>
      <c r="D1997" s="22" t="s">
        <v>2441</v>
      </c>
      <c r="E1997" s="23">
        <v>0.44</v>
      </c>
      <c r="F1997" s="24">
        <v>0</v>
      </c>
      <c r="G1997" s="11">
        <v>0</v>
      </c>
      <c r="H1997" s="25" t="s">
        <v>17</v>
      </c>
      <c r="I1997" s="19">
        <v>1</v>
      </c>
      <c r="J1997" s="31">
        <v>0.3</v>
      </c>
      <c r="K1997" s="32">
        <v>5</v>
      </c>
      <c r="L1997" s="32">
        <v>2</v>
      </c>
      <c r="M1997" s="32">
        <v>2</v>
      </c>
      <c r="N1997" s="32">
        <v>2</v>
      </c>
      <c r="O1997" s="32">
        <v>2</v>
      </c>
      <c r="P1997" s="32">
        <v>2</v>
      </c>
      <c r="Q1997" s="32">
        <v>2</v>
      </c>
      <c r="R1997" s="32">
        <v>2</v>
      </c>
      <c r="S1997" s="32">
        <v>2</v>
      </c>
      <c r="AL1997" s="52" t="s">
        <v>335</v>
      </c>
      <c r="AM1997" t="s">
        <v>3526</v>
      </c>
      <c r="AN1997">
        <v>10</v>
      </c>
      <c r="AO1997">
        <v>20</v>
      </c>
      <c r="AQ1997">
        <v>3</v>
      </c>
      <c r="AR1997">
        <v>2</v>
      </c>
      <c r="AS1997" s="52" t="s">
        <v>17</v>
      </c>
    </row>
    <row r="1998" spans="2:45">
      <c r="B1998" s="28" t="s">
        <v>4000</v>
      </c>
      <c r="C1998" s="21" t="s">
        <v>303</v>
      </c>
      <c r="D1998" s="22" t="s">
        <v>276</v>
      </c>
      <c r="E1998" s="23">
        <v>0.44</v>
      </c>
      <c r="F1998" s="24">
        <v>0</v>
      </c>
      <c r="G1998" s="11">
        <v>0</v>
      </c>
      <c r="H1998" s="25" t="s">
        <v>17</v>
      </c>
      <c r="I1998" s="19">
        <v>1</v>
      </c>
      <c r="J1998" s="31">
        <v>0.3</v>
      </c>
      <c r="K1998" s="32">
        <v>5</v>
      </c>
      <c r="L1998" s="32">
        <v>2</v>
      </c>
      <c r="M1998" s="32">
        <v>2</v>
      </c>
      <c r="N1998" s="32">
        <v>2</v>
      </c>
      <c r="O1998" s="32">
        <v>2</v>
      </c>
      <c r="P1998" s="32">
        <v>2</v>
      </c>
      <c r="Q1998" s="32">
        <v>2</v>
      </c>
      <c r="R1998" s="32">
        <v>2</v>
      </c>
      <c r="S1998" s="32">
        <v>2</v>
      </c>
      <c r="AL1998" s="52" t="s">
        <v>335</v>
      </c>
      <c r="AM1998" t="s">
        <v>3534</v>
      </c>
      <c r="AN1998">
        <v>0</v>
      </c>
      <c r="AO1998">
        <v>9</v>
      </c>
      <c r="AQ1998">
        <v>5</v>
      </c>
      <c r="AR1998">
        <v>2</v>
      </c>
      <c r="AS1998" s="52" t="s">
        <v>17</v>
      </c>
    </row>
    <row r="1999" spans="2:45">
      <c r="B1999" s="28" t="s">
        <v>4001</v>
      </c>
      <c r="C1999" s="21" t="s">
        <v>303</v>
      </c>
      <c r="D1999" s="22" t="s">
        <v>280</v>
      </c>
      <c r="E1999" s="23">
        <v>0.44</v>
      </c>
      <c r="F1999" s="24">
        <v>0</v>
      </c>
      <c r="G1999" s="11">
        <v>0</v>
      </c>
      <c r="H1999" s="25" t="s">
        <v>17</v>
      </c>
      <c r="I1999" s="19">
        <v>1</v>
      </c>
      <c r="J1999" s="31">
        <v>0.3</v>
      </c>
      <c r="K1999" s="32">
        <v>5</v>
      </c>
      <c r="L1999" s="32">
        <v>2</v>
      </c>
      <c r="M1999" s="32">
        <v>2</v>
      </c>
      <c r="N1999" s="32">
        <v>2</v>
      </c>
      <c r="O1999" s="32">
        <v>2</v>
      </c>
      <c r="P1999" s="32">
        <v>2</v>
      </c>
      <c r="Q1999" s="32">
        <v>2</v>
      </c>
      <c r="R1999" s="32">
        <v>2</v>
      </c>
      <c r="S1999" s="32">
        <v>2</v>
      </c>
      <c r="AL1999" s="52" t="s">
        <v>335</v>
      </c>
      <c r="AM1999" t="s">
        <v>3534</v>
      </c>
      <c r="AN1999">
        <v>10</v>
      </c>
      <c r="AO1999">
        <v>20</v>
      </c>
      <c r="AQ1999">
        <v>3</v>
      </c>
      <c r="AR1999">
        <v>2</v>
      </c>
      <c r="AS1999" s="52" t="s">
        <v>17</v>
      </c>
    </row>
    <row r="2000" spans="2:45">
      <c r="B2000" s="28" t="s">
        <v>4002</v>
      </c>
      <c r="C2000" s="21" t="s">
        <v>303</v>
      </c>
      <c r="D2000" s="22" t="s">
        <v>2447</v>
      </c>
      <c r="E2000" s="23">
        <v>0.44</v>
      </c>
      <c r="F2000" s="24">
        <v>0</v>
      </c>
      <c r="G2000" s="11">
        <v>0</v>
      </c>
      <c r="H2000" s="25" t="s">
        <v>17</v>
      </c>
      <c r="I2000" s="19">
        <v>1</v>
      </c>
      <c r="J2000" s="31">
        <v>0.3</v>
      </c>
      <c r="K2000" s="32">
        <v>5</v>
      </c>
      <c r="L2000" s="32">
        <v>2</v>
      </c>
      <c r="M2000" s="32">
        <v>2</v>
      </c>
      <c r="N2000" s="32">
        <v>2</v>
      </c>
      <c r="O2000" s="32">
        <v>2</v>
      </c>
      <c r="P2000" s="32">
        <v>2</v>
      </c>
      <c r="Q2000" s="32">
        <v>2</v>
      </c>
      <c r="R2000" s="32">
        <v>2</v>
      </c>
      <c r="S2000" s="32">
        <v>2</v>
      </c>
      <c r="AL2000" s="52" t="s">
        <v>335</v>
      </c>
      <c r="AM2000" t="s">
        <v>3541</v>
      </c>
      <c r="AN2000">
        <v>0</v>
      </c>
      <c r="AO2000">
        <v>9</v>
      </c>
      <c r="AQ2000">
        <v>5</v>
      </c>
      <c r="AR2000">
        <v>2</v>
      </c>
      <c r="AS2000" s="52" t="s">
        <v>17</v>
      </c>
    </row>
    <row r="2001" spans="2:45">
      <c r="B2001" s="28" t="s">
        <v>4003</v>
      </c>
      <c r="C2001" s="21" t="s">
        <v>303</v>
      </c>
      <c r="D2001" s="22" t="s">
        <v>292</v>
      </c>
      <c r="E2001" s="23">
        <v>0.44</v>
      </c>
      <c r="F2001" s="24">
        <v>0</v>
      </c>
      <c r="G2001" s="11">
        <v>0</v>
      </c>
      <c r="H2001" s="25" t="s">
        <v>17</v>
      </c>
      <c r="I2001" s="19">
        <v>1</v>
      </c>
      <c r="J2001" s="31">
        <v>0.3</v>
      </c>
      <c r="K2001" s="32">
        <v>5</v>
      </c>
      <c r="L2001" s="32">
        <v>2</v>
      </c>
      <c r="M2001" s="32">
        <v>2</v>
      </c>
      <c r="N2001" s="32">
        <v>2</v>
      </c>
      <c r="O2001" s="32">
        <v>2</v>
      </c>
      <c r="P2001" s="32">
        <v>2</v>
      </c>
      <c r="Q2001" s="32">
        <v>2</v>
      </c>
      <c r="R2001" s="32">
        <v>2</v>
      </c>
      <c r="S2001" s="32">
        <v>2</v>
      </c>
      <c r="AL2001" s="52" t="s">
        <v>335</v>
      </c>
      <c r="AM2001" t="s">
        <v>3541</v>
      </c>
      <c r="AN2001">
        <v>10</v>
      </c>
      <c r="AO2001">
        <v>20</v>
      </c>
      <c r="AQ2001">
        <v>3</v>
      </c>
      <c r="AR2001">
        <v>2</v>
      </c>
      <c r="AS2001" s="52" t="s">
        <v>17</v>
      </c>
    </row>
    <row r="2002" spans="2:45">
      <c r="B2002" s="28" t="s">
        <v>4004</v>
      </c>
      <c r="C2002" s="21" t="s">
        <v>303</v>
      </c>
      <c r="D2002" s="22" t="s">
        <v>665</v>
      </c>
      <c r="E2002" s="23">
        <v>0.44</v>
      </c>
      <c r="F2002" s="24">
        <v>0</v>
      </c>
      <c r="G2002" s="11">
        <v>0</v>
      </c>
      <c r="H2002" s="25" t="s">
        <v>17</v>
      </c>
      <c r="I2002" s="19">
        <v>1</v>
      </c>
      <c r="J2002" s="31">
        <v>0.3</v>
      </c>
      <c r="K2002" s="32">
        <v>5</v>
      </c>
      <c r="L2002" s="32">
        <v>2</v>
      </c>
      <c r="M2002" s="32">
        <v>2</v>
      </c>
      <c r="N2002" s="32">
        <v>2</v>
      </c>
      <c r="O2002" s="32">
        <v>2</v>
      </c>
      <c r="P2002" s="32">
        <v>2</v>
      </c>
      <c r="Q2002" s="32">
        <v>2</v>
      </c>
      <c r="R2002" s="32">
        <v>2</v>
      </c>
      <c r="S2002" s="32">
        <v>2</v>
      </c>
    </row>
    <row r="2003" spans="2:45">
      <c r="B2003" s="28" t="s">
        <v>4005</v>
      </c>
      <c r="C2003" s="21" t="s">
        <v>303</v>
      </c>
      <c r="D2003" s="22" t="s">
        <v>2453</v>
      </c>
      <c r="E2003" s="23">
        <v>0.44</v>
      </c>
      <c r="F2003" s="24">
        <v>0</v>
      </c>
      <c r="G2003" s="11">
        <v>0</v>
      </c>
      <c r="H2003" s="25" t="s">
        <v>17</v>
      </c>
      <c r="I2003" s="19">
        <v>1</v>
      </c>
      <c r="J2003" s="31">
        <v>0.3</v>
      </c>
      <c r="K2003" s="32">
        <v>5</v>
      </c>
      <c r="L2003" s="32">
        <v>2</v>
      </c>
      <c r="M2003" s="32">
        <v>2</v>
      </c>
      <c r="N2003" s="32">
        <v>2</v>
      </c>
      <c r="O2003" s="32">
        <v>2</v>
      </c>
      <c r="P2003" s="32">
        <v>2</v>
      </c>
      <c r="Q2003" s="32">
        <v>2</v>
      </c>
      <c r="R2003" s="32">
        <v>2</v>
      </c>
      <c r="S2003" s="32">
        <v>2</v>
      </c>
    </row>
    <row r="2004" spans="2:45">
      <c r="B2004" s="28" t="s">
        <v>4006</v>
      </c>
      <c r="C2004" s="21" t="s">
        <v>303</v>
      </c>
      <c r="D2004" s="22" t="s">
        <v>318</v>
      </c>
      <c r="E2004" s="23">
        <v>0.44</v>
      </c>
      <c r="F2004" s="24">
        <v>0</v>
      </c>
      <c r="G2004" s="11">
        <v>0</v>
      </c>
      <c r="H2004" s="25" t="s">
        <v>17</v>
      </c>
      <c r="I2004" s="19">
        <v>1</v>
      </c>
      <c r="J2004" s="31">
        <v>0.3</v>
      </c>
      <c r="K2004" s="32">
        <v>5</v>
      </c>
      <c r="L2004" s="32">
        <v>2</v>
      </c>
      <c r="M2004" s="32">
        <v>2</v>
      </c>
      <c r="N2004" s="32">
        <v>2</v>
      </c>
      <c r="O2004" s="32">
        <v>2</v>
      </c>
      <c r="P2004" s="32">
        <v>2</v>
      </c>
      <c r="Q2004" s="32">
        <v>2</v>
      </c>
      <c r="R2004" s="32">
        <v>2</v>
      </c>
      <c r="S2004" s="32">
        <v>2</v>
      </c>
    </row>
    <row r="2005" spans="2:45">
      <c r="B2005" s="28" t="s">
        <v>4007</v>
      </c>
      <c r="C2005" s="21" t="s">
        <v>303</v>
      </c>
      <c r="D2005" s="22" t="s">
        <v>712</v>
      </c>
      <c r="E2005" s="23">
        <v>0.44</v>
      </c>
      <c r="F2005" s="24">
        <v>0</v>
      </c>
      <c r="G2005" s="11">
        <v>1</v>
      </c>
      <c r="H2005" s="25" t="s">
        <v>17</v>
      </c>
      <c r="I2005" s="19">
        <v>2</v>
      </c>
      <c r="J2005" s="31">
        <v>0.44</v>
      </c>
      <c r="K2005" s="32">
        <v>5</v>
      </c>
      <c r="L2005" s="32">
        <v>2</v>
      </c>
      <c r="M2005" s="32">
        <v>2</v>
      </c>
      <c r="N2005" s="32">
        <v>2</v>
      </c>
      <c r="O2005" s="32">
        <v>2</v>
      </c>
      <c r="P2005" s="32">
        <v>2</v>
      </c>
      <c r="Q2005" s="32">
        <v>2</v>
      </c>
      <c r="R2005" s="32">
        <v>2</v>
      </c>
      <c r="S2005" s="32">
        <v>2</v>
      </c>
    </row>
    <row r="2006" spans="2:45">
      <c r="B2006" s="28" t="s">
        <v>4008</v>
      </c>
      <c r="C2006" s="21" t="s">
        <v>303</v>
      </c>
      <c r="D2006" s="22" t="s">
        <v>1600</v>
      </c>
      <c r="E2006" s="23">
        <v>0.44</v>
      </c>
      <c r="F2006" s="24">
        <v>0</v>
      </c>
      <c r="G2006" s="11">
        <v>0</v>
      </c>
      <c r="H2006" s="25" t="s">
        <v>17</v>
      </c>
      <c r="I2006" s="19">
        <v>1</v>
      </c>
      <c r="J2006" s="31">
        <v>0.3</v>
      </c>
      <c r="K2006" s="32">
        <v>5</v>
      </c>
      <c r="L2006" s="32">
        <v>2</v>
      </c>
      <c r="M2006" s="32">
        <v>2</v>
      </c>
      <c r="N2006" s="32">
        <v>2</v>
      </c>
      <c r="O2006" s="32">
        <v>2</v>
      </c>
      <c r="P2006" s="32">
        <v>2</v>
      </c>
      <c r="Q2006" s="32">
        <v>2</v>
      </c>
      <c r="R2006" s="32">
        <v>2</v>
      </c>
      <c r="S2006" s="32">
        <v>2</v>
      </c>
    </row>
    <row r="2007" spans="2:45">
      <c r="B2007" s="28" t="s">
        <v>4009</v>
      </c>
      <c r="C2007" s="21" t="s">
        <v>303</v>
      </c>
      <c r="D2007" s="22" t="s">
        <v>1690</v>
      </c>
      <c r="E2007" s="23">
        <v>0.44</v>
      </c>
      <c r="F2007" s="24">
        <v>0</v>
      </c>
      <c r="G2007" s="11">
        <v>0</v>
      </c>
      <c r="H2007" s="25" t="s">
        <v>17</v>
      </c>
      <c r="I2007" s="19">
        <v>1</v>
      </c>
      <c r="J2007" s="31">
        <v>0.3</v>
      </c>
      <c r="K2007" s="32">
        <v>5</v>
      </c>
      <c r="L2007" s="32">
        <v>2</v>
      </c>
      <c r="M2007" s="32">
        <v>2</v>
      </c>
      <c r="N2007" s="32">
        <v>2</v>
      </c>
      <c r="O2007" s="32">
        <v>2</v>
      </c>
      <c r="P2007" s="32">
        <v>2</v>
      </c>
      <c r="Q2007" s="32">
        <v>2</v>
      </c>
      <c r="R2007" s="32">
        <v>2</v>
      </c>
      <c r="S2007" s="32">
        <v>2</v>
      </c>
    </row>
    <row r="2008" spans="2:45">
      <c r="B2008" s="28" t="s">
        <v>4010</v>
      </c>
      <c r="C2008" s="21" t="s">
        <v>303</v>
      </c>
      <c r="D2008" s="22" t="s">
        <v>352</v>
      </c>
      <c r="E2008" s="23">
        <v>0.44</v>
      </c>
      <c r="F2008" s="24">
        <v>0</v>
      </c>
      <c r="G2008" s="11">
        <v>0</v>
      </c>
      <c r="H2008" s="25" t="s">
        <v>17</v>
      </c>
      <c r="I2008" s="19">
        <v>1</v>
      </c>
      <c r="J2008" s="31">
        <v>0.3</v>
      </c>
      <c r="K2008" s="32">
        <v>5</v>
      </c>
      <c r="L2008" s="32">
        <v>2</v>
      </c>
      <c r="M2008" s="32">
        <v>2</v>
      </c>
      <c r="N2008" s="32">
        <v>2</v>
      </c>
      <c r="O2008" s="32">
        <v>2</v>
      </c>
      <c r="P2008" s="32">
        <v>2</v>
      </c>
      <c r="Q2008" s="32">
        <v>2</v>
      </c>
      <c r="R2008" s="32">
        <v>2</v>
      </c>
      <c r="S2008" s="32">
        <v>2</v>
      </c>
    </row>
    <row r="2009" spans="2:45">
      <c r="B2009" s="28" t="s">
        <v>4011</v>
      </c>
      <c r="C2009" s="21" t="s">
        <v>303</v>
      </c>
      <c r="D2009" s="22" t="s">
        <v>366</v>
      </c>
      <c r="E2009" s="23">
        <v>0.44</v>
      </c>
      <c r="F2009" s="24">
        <v>0</v>
      </c>
      <c r="G2009" s="11">
        <v>0</v>
      </c>
      <c r="H2009" s="25" t="s">
        <v>17</v>
      </c>
      <c r="I2009" s="19">
        <v>1</v>
      </c>
      <c r="J2009" s="31">
        <v>0.3</v>
      </c>
      <c r="K2009" s="32">
        <v>5</v>
      </c>
      <c r="L2009" s="32">
        <v>2</v>
      </c>
      <c r="M2009" s="32">
        <v>2</v>
      </c>
      <c r="N2009" s="32">
        <v>2</v>
      </c>
      <c r="O2009" s="32">
        <v>2</v>
      </c>
      <c r="P2009" s="32">
        <v>2</v>
      </c>
      <c r="Q2009" s="32">
        <v>2</v>
      </c>
      <c r="R2009" s="32">
        <v>2</v>
      </c>
      <c r="S2009" s="32">
        <v>2</v>
      </c>
    </row>
    <row r="2010" spans="2:45">
      <c r="B2010" s="28" t="s">
        <v>4012</v>
      </c>
      <c r="C2010" s="21" t="s">
        <v>303</v>
      </c>
      <c r="D2010" s="22" t="s">
        <v>369</v>
      </c>
      <c r="E2010" s="23">
        <v>0.44</v>
      </c>
      <c r="F2010" s="24">
        <v>0</v>
      </c>
      <c r="G2010" s="11">
        <v>0</v>
      </c>
      <c r="H2010" s="25" t="s">
        <v>17</v>
      </c>
      <c r="I2010" s="19">
        <v>1</v>
      </c>
      <c r="J2010" s="31">
        <v>0.3</v>
      </c>
      <c r="K2010" s="32">
        <v>5</v>
      </c>
      <c r="L2010" s="32">
        <v>2</v>
      </c>
      <c r="M2010" s="32">
        <v>2</v>
      </c>
      <c r="N2010" s="32">
        <v>2</v>
      </c>
      <c r="O2010" s="32">
        <v>2</v>
      </c>
      <c r="P2010" s="32">
        <v>2</v>
      </c>
      <c r="Q2010" s="32">
        <v>2</v>
      </c>
      <c r="R2010" s="32">
        <v>2</v>
      </c>
      <c r="S2010" s="32">
        <v>2</v>
      </c>
    </row>
    <row r="2011" spans="2:45">
      <c r="B2011" s="28" t="s">
        <v>4013</v>
      </c>
      <c r="C2011" s="21" t="s">
        <v>303</v>
      </c>
      <c r="D2011" s="22" t="s">
        <v>1027</v>
      </c>
      <c r="E2011" s="23">
        <v>0.44</v>
      </c>
      <c r="F2011" s="24">
        <v>0</v>
      </c>
      <c r="G2011" s="11">
        <v>1</v>
      </c>
      <c r="H2011" s="25" t="s">
        <v>17</v>
      </c>
      <c r="I2011" s="19">
        <v>2</v>
      </c>
      <c r="J2011" s="31">
        <v>0.44</v>
      </c>
      <c r="K2011" s="32">
        <v>5</v>
      </c>
      <c r="L2011" s="32">
        <v>2</v>
      </c>
      <c r="M2011" s="32">
        <v>2</v>
      </c>
      <c r="N2011" s="32">
        <v>2</v>
      </c>
      <c r="O2011" s="32">
        <v>2</v>
      </c>
      <c r="P2011" s="32">
        <v>2</v>
      </c>
      <c r="Q2011" s="32">
        <v>2</v>
      </c>
      <c r="R2011" s="32">
        <v>2</v>
      </c>
      <c r="S2011" s="32">
        <v>2</v>
      </c>
    </row>
    <row r="2012" spans="2:45">
      <c r="B2012" s="28" t="s">
        <v>4014</v>
      </c>
      <c r="C2012" s="21" t="s">
        <v>303</v>
      </c>
      <c r="D2012" s="22" t="s">
        <v>4015</v>
      </c>
      <c r="E2012" s="23">
        <v>0.44</v>
      </c>
      <c r="F2012" s="24">
        <v>0</v>
      </c>
      <c r="G2012" s="11">
        <v>1</v>
      </c>
      <c r="H2012" s="25" t="s">
        <v>17</v>
      </c>
      <c r="I2012" s="19">
        <v>2</v>
      </c>
      <c r="J2012" s="31">
        <v>0.44</v>
      </c>
      <c r="K2012" s="32">
        <v>5</v>
      </c>
      <c r="L2012" s="32">
        <v>2</v>
      </c>
      <c r="M2012" s="32">
        <v>2</v>
      </c>
      <c r="N2012" s="32">
        <v>2</v>
      </c>
      <c r="O2012" s="32">
        <v>2</v>
      </c>
      <c r="P2012" s="32">
        <v>2</v>
      </c>
      <c r="Q2012" s="32">
        <v>2</v>
      </c>
      <c r="R2012" s="32">
        <v>2</v>
      </c>
      <c r="S2012" s="32">
        <v>2</v>
      </c>
    </row>
    <row r="2013" spans="2:45">
      <c r="B2013" s="28" t="s">
        <v>4016</v>
      </c>
      <c r="C2013" s="21" t="s">
        <v>303</v>
      </c>
      <c r="D2013" s="22" t="s">
        <v>2469</v>
      </c>
      <c r="E2013" s="23">
        <v>0.44</v>
      </c>
      <c r="F2013" s="24">
        <v>0</v>
      </c>
      <c r="G2013" s="11">
        <v>0</v>
      </c>
      <c r="H2013" s="25" t="s">
        <v>17</v>
      </c>
      <c r="I2013" s="19">
        <v>1</v>
      </c>
      <c r="J2013" s="31">
        <v>0.3</v>
      </c>
      <c r="K2013" s="32">
        <v>5</v>
      </c>
      <c r="L2013" s="32">
        <v>2</v>
      </c>
      <c r="M2013" s="32">
        <v>2</v>
      </c>
      <c r="N2013" s="32">
        <v>2</v>
      </c>
      <c r="O2013" s="32">
        <v>2</v>
      </c>
      <c r="P2013" s="32">
        <v>2</v>
      </c>
      <c r="Q2013" s="32">
        <v>2</v>
      </c>
      <c r="R2013" s="32">
        <v>2</v>
      </c>
      <c r="S2013" s="32">
        <v>2</v>
      </c>
    </row>
    <row r="2014" spans="2:45">
      <c r="B2014" s="28" t="s">
        <v>4017</v>
      </c>
      <c r="C2014" s="21" t="s">
        <v>303</v>
      </c>
      <c r="D2014" s="22" t="s">
        <v>1609</v>
      </c>
      <c r="E2014" s="23">
        <v>0.44</v>
      </c>
      <c r="F2014" s="24">
        <v>0</v>
      </c>
      <c r="G2014" s="11">
        <v>0</v>
      </c>
      <c r="H2014" s="25" t="s">
        <v>17</v>
      </c>
      <c r="I2014" s="19">
        <v>1</v>
      </c>
      <c r="J2014" s="31">
        <v>0.3</v>
      </c>
      <c r="K2014" s="32">
        <v>5</v>
      </c>
      <c r="L2014" s="32">
        <v>2</v>
      </c>
      <c r="M2014" s="32">
        <v>2</v>
      </c>
      <c r="N2014" s="32">
        <v>2</v>
      </c>
      <c r="O2014" s="32">
        <v>2</v>
      </c>
      <c r="P2014" s="32">
        <v>2</v>
      </c>
      <c r="Q2014" s="32">
        <v>2</v>
      </c>
      <c r="R2014" s="32">
        <v>2</v>
      </c>
      <c r="S2014" s="32">
        <v>2</v>
      </c>
    </row>
    <row r="2015" spans="2:45">
      <c r="B2015" s="28" t="s">
        <v>4018</v>
      </c>
      <c r="C2015" s="21" t="s">
        <v>303</v>
      </c>
      <c r="D2015" s="22" t="s">
        <v>2473</v>
      </c>
      <c r="E2015" s="23">
        <v>0.44</v>
      </c>
      <c r="F2015" s="24">
        <v>0</v>
      </c>
      <c r="G2015" s="11">
        <v>0</v>
      </c>
      <c r="H2015" s="25" t="s">
        <v>17</v>
      </c>
      <c r="I2015" s="19">
        <v>1</v>
      </c>
      <c r="J2015" s="31">
        <v>0.3</v>
      </c>
      <c r="K2015" s="32">
        <v>5</v>
      </c>
      <c r="L2015" s="32">
        <v>2</v>
      </c>
      <c r="M2015" s="32">
        <v>2</v>
      </c>
      <c r="N2015" s="32">
        <v>2</v>
      </c>
      <c r="O2015" s="32">
        <v>2</v>
      </c>
      <c r="P2015" s="32">
        <v>2</v>
      </c>
      <c r="Q2015" s="32">
        <v>2</v>
      </c>
      <c r="R2015" s="32">
        <v>2</v>
      </c>
      <c r="S2015" s="32">
        <v>2</v>
      </c>
    </row>
    <row r="2016" spans="2:45">
      <c r="B2016" s="28" t="s">
        <v>4019</v>
      </c>
      <c r="C2016" s="21" t="s">
        <v>303</v>
      </c>
      <c r="D2016" s="22" t="s">
        <v>2476</v>
      </c>
      <c r="E2016" s="23">
        <v>0.44</v>
      </c>
      <c r="F2016" s="24">
        <v>0</v>
      </c>
      <c r="G2016" s="11">
        <v>0</v>
      </c>
      <c r="H2016" s="25" t="s">
        <v>17</v>
      </c>
      <c r="I2016" s="19">
        <v>1</v>
      </c>
      <c r="J2016" s="31">
        <v>0.3</v>
      </c>
      <c r="K2016" s="32">
        <v>5</v>
      </c>
      <c r="L2016" s="32">
        <v>2</v>
      </c>
      <c r="M2016" s="32">
        <v>2</v>
      </c>
      <c r="N2016" s="32">
        <v>2</v>
      </c>
      <c r="O2016" s="32">
        <v>2</v>
      </c>
      <c r="P2016" s="32">
        <v>2</v>
      </c>
      <c r="Q2016" s="32">
        <v>2</v>
      </c>
      <c r="R2016" s="32">
        <v>2</v>
      </c>
      <c r="S2016" s="32">
        <v>2</v>
      </c>
    </row>
    <row r="2017" spans="2:19">
      <c r="B2017" s="28" t="s">
        <v>4020</v>
      </c>
      <c r="C2017" s="21" t="s">
        <v>303</v>
      </c>
      <c r="D2017" s="22" t="s">
        <v>752</v>
      </c>
      <c r="E2017" s="23">
        <v>0.44</v>
      </c>
      <c r="F2017" s="24">
        <v>0</v>
      </c>
      <c r="G2017" s="11">
        <v>0</v>
      </c>
      <c r="H2017" s="25" t="s">
        <v>17</v>
      </c>
      <c r="I2017" s="19">
        <v>1</v>
      </c>
      <c r="J2017" s="31">
        <v>0.3</v>
      </c>
      <c r="K2017" s="32">
        <v>5</v>
      </c>
      <c r="L2017" s="32">
        <v>2</v>
      </c>
      <c r="M2017" s="32">
        <v>2</v>
      </c>
      <c r="N2017" s="32">
        <v>2</v>
      </c>
      <c r="O2017" s="32">
        <v>2</v>
      </c>
      <c r="P2017" s="32">
        <v>2</v>
      </c>
      <c r="Q2017" s="32">
        <v>2</v>
      </c>
      <c r="R2017" s="32">
        <v>2</v>
      </c>
      <c r="S2017" s="32">
        <v>2</v>
      </c>
    </row>
    <row r="2018" spans="2:19">
      <c r="B2018" s="28" t="s">
        <v>4021</v>
      </c>
      <c r="C2018" s="21" t="s">
        <v>303</v>
      </c>
      <c r="D2018" s="22" t="s">
        <v>2481</v>
      </c>
      <c r="E2018" s="23">
        <v>0.44</v>
      </c>
      <c r="F2018" s="24">
        <v>0</v>
      </c>
      <c r="G2018" s="11">
        <v>0</v>
      </c>
      <c r="H2018" s="25" t="s">
        <v>17</v>
      </c>
      <c r="I2018" s="19">
        <v>1</v>
      </c>
      <c r="J2018" s="31">
        <v>0.3</v>
      </c>
      <c r="K2018" s="32">
        <v>5</v>
      </c>
      <c r="L2018" s="32">
        <v>2</v>
      </c>
      <c r="M2018" s="32">
        <v>2</v>
      </c>
      <c r="N2018" s="32">
        <v>2</v>
      </c>
      <c r="O2018" s="32">
        <v>2</v>
      </c>
      <c r="P2018" s="32">
        <v>2</v>
      </c>
      <c r="Q2018" s="32">
        <v>2</v>
      </c>
      <c r="R2018" s="32">
        <v>2</v>
      </c>
      <c r="S2018" s="32">
        <v>2</v>
      </c>
    </row>
    <row r="2019" spans="2:19">
      <c r="B2019" s="28" t="s">
        <v>4022</v>
      </c>
      <c r="C2019" s="21" t="s">
        <v>303</v>
      </c>
      <c r="D2019" s="22" t="s">
        <v>2483</v>
      </c>
      <c r="E2019" s="23">
        <v>0.44</v>
      </c>
      <c r="F2019" s="24">
        <v>0</v>
      </c>
      <c r="G2019" s="11">
        <v>0</v>
      </c>
      <c r="H2019" s="25" t="s">
        <v>17</v>
      </c>
      <c r="I2019" s="19">
        <v>1</v>
      </c>
      <c r="J2019" s="31">
        <v>0.3</v>
      </c>
      <c r="K2019" s="32">
        <v>5</v>
      </c>
      <c r="L2019" s="32">
        <v>2</v>
      </c>
      <c r="M2019" s="32">
        <v>2</v>
      </c>
      <c r="N2019" s="32">
        <v>2</v>
      </c>
      <c r="O2019" s="32">
        <v>2</v>
      </c>
      <c r="P2019" s="32">
        <v>2</v>
      </c>
      <c r="Q2019" s="32">
        <v>2</v>
      </c>
      <c r="R2019" s="32">
        <v>2</v>
      </c>
      <c r="S2019" s="32">
        <v>2</v>
      </c>
    </row>
    <row r="2020" spans="2:19">
      <c r="B2020" s="28" t="s">
        <v>4023</v>
      </c>
      <c r="C2020" s="21" t="s">
        <v>303</v>
      </c>
      <c r="D2020" s="22" t="s">
        <v>2486</v>
      </c>
      <c r="E2020" s="23">
        <v>0.44</v>
      </c>
      <c r="F2020" s="24">
        <v>0</v>
      </c>
      <c r="G2020" s="11">
        <v>0</v>
      </c>
      <c r="H2020" s="25" t="s">
        <v>17</v>
      </c>
      <c r="I2020" s="19">
        <v>1</v>
      </c>
      <c r="J2020" s="31">
        <v>0.3</v>
      </c>
      <c r="K2020" s="32">
        <v>5</v>
      </c>
      <c r="L2020" s="32">
        <v>2</v>
      </c>
      <c r="M2020" s="32">
        <v>2</v>
      </c>
      <c r="N2020" s="32">
        <v>2</v>
      </c>
      <c r="O2020" s="32">
        <v>2</v>
      </c>
      <c r="P2020" s="32">
        <v>2</v>
      </c>
      <c r="Q2020" s="32">
        <v>2</v>
      </c>
      <c r="R2020" s="32">
        <v>2</v>
      </c>
      <c r="S2020" s="32">
        <v>2</v>
      </c>
    </row>
    <row r="2021" spans="2:19">
      <c r="B2021" s="28" t="s">
        <v>4024</v>
      </c>
      <c r="C2021" s="21" t="s">
        <v>303</v>
      </c>
      <c r="D2021" s="22" t="s">
        <v>1047</v>
      </c>
      <c r="E2021" s="23">
        <v>0.44</v>
      </c>
      <c r="F2021" s="24">
        <v>0</v>
      </c>
      <c r="G2021" s="11">
        <v>2</v>
      </c>
      <c r="H2021" s="25" t="s">
        <v>17</v>
      </c>
      <c r="I2021" s="19">
        <v>2</v>
      </c>
      <c r="J2021" s="31">
        <v>0.44</v>
      </c>
      <c r="K2021" s="32">
        <v>5</v>
      </c>
      <c r="L2021" s="32">
        <v>2</v>
      </c>
      <c r="M2021" s="32">
        <v>2</v>
      </c>
      <c r="N2021" s="32">
        <v>2</v>
      </c>
      <c r="O2021" s="32">
        <v>2</v>
      </c>
      <c r="P2021" s="32">
        <v>2</v>
      </c>
      <c r="Q2021" s="32">
        <v>2</v>
      </c>
      <c r="R2021" s="32">
        <v>2</v>
      </c>
      <c r="S2021" s="32">
        <v>2</v>
      </c>
    </row>
    <row r="2022" spans="2:19">
      <c r="B2022" s="28" t="s">
        <v>4025</v>
      </c>
      <c r="C2022" s="21" t="s">
        <v>303</v>
      </c>
      <c r="D2022" s="22" t="s">
        <v>4026</v>
      </c>
      <c r="E2022" s="23">
        <v>0.44</v>
      </c>
      <c r="F2022" s="24">
        <v>0</v>
      </c>
      <c r="G2022" s="11">
        <v>1</v>
      </c>
      <c r="H2022" s="25" t="s">
        <v>17</v>
      </c>
      <c r="I2022" s="19">
        <v>2</v>
      </c>
      <c r="J2022" s="31">
        <v>0.44</v>
      </c>
      <c r="K2022" s="32">
        <v>5</v>
      </c>
      <c r="L2022" s="32">
        <v>2</v>
      </c>
      <c r="M2022" s="32">
        <v>2</v>
      </c>
      <c r="N2022" s="32">
        <v>2</v>
      </c>
      <c r="O2022" s="32">
        <v>2</v>
      </c>
      <c r="P2022" s="32">
        <v>2</v>
      </c>
      <c r="Q2022" s="32">
        <v>2</v>
      </c>
      <c r="R2022" s="32">
        <v>2</v>
      </c>
      <c r="S2022" s="32">
        <v>2</v>
      </c>
    </row>
    <row r="2023" spans="2:19">
      <c r="B2023" s="28" t="s">
        <v>4027</v>
      </c>
      <c r="C2023" s="21" t="s">
        <v>303</v>
      </c>
      <c r="D2023" s="22" t="s">
        <v>2493</v>
      </c>
      <c r="E2023" s="23">
        <v>0.44</v>
      </c>
      <c r="F2023" s="24">
        <v>0</v>
      </c>
      <c r="G2023" s="11">
        <v>0</v>
      </c>
      <c r="H2023" s="25" t="s">
        <v>17</v>
      </c>
      <c r="I2023" s="19">
        <v>1</v>
      </c>
      <c r="J2023" s="31">
        <v>0.3</v>
      </c>
      <c r="K2023" s="32">
        <v>5</v>
      </c>
      <c r="L2023" s="32">
        <v>2</v>
      </c>
      <c r="M2023" s="32">
        <v>2</v>
      </c>
      <c r="N2023" s="32">
        <v>2</v>
      </c>
      <c r="O2023" s="32">
        <v>2</v>
      </c>
      <c r="P2023" s="32">
        <v>2</v>
      </c>
      <c r="Q2023" s="32">
        <v>2</v>
      </c>
      <c r="R2023" s="32">
        <v>2</v>
      </c>
      <c r="S2023" s="32">
        <v>2</v>
      </c>
    </row>
    <row r="2024" spans="2:19">
      <c r="B2024" s="28" t="s">
        <v>4028</v>
      </c>
      <c r="C2024" s="21" t="s">
        <v>303</v>
      </c>
      <c r="D2024" s="22" t="s">
        <v>1186</v>
      </c>
      <c r="E2024" s="23">
        <v>0.44</v>
      </c>
      <c r="F2024" s="24">
        <v>0</v>
      </c>
      <c r="G2024" s="11">
        <v>1</v>
      </c>
      <c r="H2024" s="25" t="s">
        <v>17</v>
      </c>
      <c r="I2024" s="19">
        <v>2</v>
      </c>
      <c r="J2024" s="31">
        <v>0.44</v>
      </c>
      <c r="K2024" s="32">
        <v>5</v>
      </c>
      <c r="L2024" s="32">
        <v>2</v>
      </c>
      <c r="M2024" s="32">
        <v>2</v>
      </c>
      <c r="N2024" s="32">
        <v>2</v>
      </c>
      <c r="O2024" s="32">
        <v>2</v>
      </c>
      <c r="P2024" s="32">
        <v>2</v>
      </c>
      <c r="Q2024" s="32">
        <v>2</v>
      </c>
      <c r="R2024" s="32">
        <v>2</v>
      </c>
      <c r="S2024" s="32">
        <v>2</v>
      </c>
    </row>
    <row r="2025" spans="2:19">
      <c r="B2025" s="28" t="s">
        <v>4029</v>
      </c>
      <c r="C2025" s="21" t="s">
        <v>303</v>
      </c>
      <c r="D2025" s="22" t="s">
        <v>4030</v>
      </c>
      <c r="E2025" s="23">
        <v>0.44</v>
      </c>
      <c r="F2025" s="24">
        <v>0</v>
      </c>
      <c r="G2025" s="11">
        <v>2</v>
      </c>
      <c r="H2025" s="25" t="s">
        <v>17</v>
      </c>
      <c r="I2025" s="19">
        <v>2</v>
      </c>
      <c r="J2025" s="31">
        <v>0.44</v>
      </c>
      <c r="K2025" s="32">
        <v>5</v>
      </c>
      <c r="L2025" s="32">
        <v>2</v>
      </c>
      <c r="M2025" s="32">
        <v>2</v>
      </c>
      <c r="N2025" s="32">
        <v>2</v>
      </c>
      <c r="O2025" s="32">
        <v>2</v>
      </c>
      <c r="P2025" s="32">
        <v>2</v>
      </c>
      <c r="Q2025" s="32">
        <v>2</v>
      </c>
      <c r="R2025" s="32">
        <v>2</v>
      </c>
      <c r="S2025" s="32">
        <v>2</v>
      </c>
    </row>
    <row r="2026" spans="2:19">
      <c r="B2026" s="28" t="s">
        <v>4031</v>
      </c>
      <c r="C2026" s="21" t="s">
        <v>303</v>
      </c>
      <c r="D2026" s="22" t="s">
        <v>2500</v>
      </c>
      <c r="E2026" s="23">
        <v>0.44</v>
      </c>
      <c r="F2026" s="24">
        <v>0</v>
      </c>
      <c r="G2026" s="11">
        <v>0</v>
      </c>
      <c r="H2026" s="25" t="s">
        <v>17</v>
      </c>
      <c r="I2026" s="19">
        <v>1</v>
      </c>
      <c r="J2026" s="31">
        <v>0.3</v>
      </c>
      <c r="K2026" s="32">
        <v>5</v>
      </c>
      <c r="L2026" s="32">
        <v>2</v>
      </c>
      <c r="M2026" s="32">
        <v>2</v>
      </c>
      <c r="N2026" s="32">
        <v>2</v>
      </c>
      <c r="O2026" s="32">
        <v>2</v>
      </c>
      <c r="P2026" s="32">
        <v>2</v>
      </c>
      <c r="Q2026" s="32">
        <v>2</v>
      </c>
      <c r="R2026" s="32">
        <v>2</v>
      </c>
      <c r="S2026" s="32">
        <v>2</v>
      </c>
    </row>
    <row r="2027" spans="2:19">
      <c r="B2027" s="28" t="s">
        <v>4032</v>
      </c>
      <c r="C2027" s="21" t="s">
        <v>303</v>
      </c>
      <c r="D2027" s="22" t="s">
        <v>2502</v>
      </c>
      <c r="E2027" s="23">
        <v>0.44</v>
      </c>
      <c r="F2027" s="24">
        <v>0</v>
      </c>
      <c r="G2027" s="11">
        <v>0</v>
      </c>
      <c r="H2027" s="25" t="s">
        <v>17</v>
      </c>
      <c r="I2027" s="19">
        <v>1</v>
      </c>
      <c r="J2027" s="31">
        <v>0.3</v>
      </c>
      <c r="K2027" s="32">
        <v>5</v>
      </c>
      <c r="L2027" s="32">
        <v>2</v>
      </c>
      <c r="M2027" s="32">
        <v>2</v>
      </c>
      <c r="N2027" s="32">
        <v>2</v>
      </c>
      <c r="O2027" s="32">
        <v>2</v>
      </c>
      <c r="P2027" s="32">
        <v>2</v>
      </c>
      <c r="Q2027" s="32">
        <v>2</v>
      </c>
      <c r="R2027" s="32">
        <v>2</v>
      </c>
      <c r="S2027" s="32">
        <v>2</v>
      </c>
    </row>
    <row r="2028" spans="2:19">
      <c r="B2028" s="28" t="s">
        <v>4033</v>
      </c>
      <c r="C2028" s="21" t="s">
        <v>303</v>
      </c>
      <c r="D2028" s="22" t="s">
        <v>2504</v>
      </c>
      <c r="E2028" s="23">
        <v>0.44</v>
      </c>
      <c r="F2028" s="24">
        <v>0</v>
      </c>
      <c r="G2028" s="11">
        <v>0</v>
      </c>
      <c r="H2028" s="25" t="s">
        <v>17</v>
      </c>
      <c r="I2028" s="19">
        <v>1</v>
      </c>
      <c r="J2028" s="31">
        <v>0.3</v>
      </c>
      <c r="K2028" s="32">
        <v>5</v>
      </c>
      <c r="L2028" s="32">
        <v>2</v>
      </c>
      <c r="M2028" s="32">
        <v>2</v>
      </c>
      <c r="N2028" s="32">
        <v>2</v>
      </c>
      <c r="O2028" s="32">
        <v>2</v>
      </c>
      <c r="P2028" s="32">
        <v>2</v>
      </c>
      <c r="Q2028" s="32">
        <v>2</v>
      </c>
      <c r="R2028" s="32">
        <v>2</v>
      </c>
      <c r="S2028" s="32">
        <v>2</v>
      </c>
    </row>
    <row r="2029" spans="2:19">
      <c r="B2029" s="28" t="s">
        <v>4034</v>
      </c>
      <c r="C2029" s="21" t="s">
        <v>303</v>
      </c>
      <c r="D2029" s="22" t="s">
        <v>1791</v>
      </c>
      <c r="E2029" s="23">
        <v>0.44</v>
      </c>
      <c r="F2029" s="24">
        <v>0</v>
      </c>
      <c r="G2029" s="11">
        <v>0</v>
      </c>
      <c r="H2029" s="25" t="s">
        <v>17</v>
      </c>
      <c r="I2029" s="19">
        <v>1</v>
      </c>
      <c r="J2029" s="31">
        <v>0.3</v>
      </c>
      <c r="K2029" s="32">
        <v>5</v>
      </c>
      <c r="L2029" s="32">
        <v>2</v>
      </c>
      <c r="M2029" s="32">
        <v>2</v>
      </c>
      <c r="N2029" s="32">
        <v>2</v>
      </c>
      <c r="O2029" s="32">
        <v>2</v>
      </c>
      <c r="P2029" s="32">
        <v>2</v>
      </c>
      <c r="Q2029" s="32">
        <v>2</v>
      </c>
      <c r="R2029" s="32">
        <v>2</v>
      </c>
      <c r="S2029" s="32">
        <v>2</v>
      </c>
    </row>
    <row r="2030" spans="2:19">
      <c r="B2030" s="28" t="s">
        <v>4035</v>
      </c>
      <c r="C2030" s="21" t="s">
        <v>303</v>
      </c>
      <c r="D2030" s="22" t="s">
        <v>2508</v>
      </c>
      <c r="E2030" s="23">
        <v>0.44</v>
      </c>
      <c r="F2030" s="24">
        <v>0</v>
      </c>
      <c r="G2030" s="11">
        <v>0</v>
      </c>
      <c r="H2030" s="25" t="s">
        <v>17</v>
      </c>
      <c r="I2030" s="19">
        <v>1</v>
      </c>
      <c r="J2030" s="31">
        <v>0.3</v>
      </c>
      <c r="K2030" s="32">
        <v>5</v>
      </c>
      <c r="L2030" s="32">
        <v>2</v>
      </c>
      <c r="M2030" s="32">
        <v>2</v>
      </c>
      <c r="N2030" s="32">
        <v>2</v>
      </c>
      <c r="O2030" s="32">
        <v>2</v>
      </c>
      <c r="P2030" s="32">
        <v>2</v>
      </c>
      <c r="Q2030" s="32">
        <v>2</v>
      </c>
      <c r="R2030" s="32">
        <v>2</v>
      </c>
      <c r="S2030" s="32">
        <v>2</v>
      </c>
    </row>
    <row r="2031" spans="2:19">
      <c r="B2031" s="28" t="s">
        <v>4036</v>
      </c>
      <c r="C2031" s="21" t="s">
        <v>303</v>
      </c>
      <c r="D2031" s="22" t="s">
        <v>4037</v>
      </c>
      <c r="E2031" s="23">
        <v>0.44</v>
      </c>
      <c r="F2031" s="24">
        <v>0</v>
      </c>
      <c r="G2031" s="11">
        <v>0</v>
      </c>
      <c r="H2031" s="25" t="s">
        <v>17</v>
      </c>
      <c r="I2031" s="19">
        <v>1</v>
      </c>
      <c r="J2031" s="31">
        <v>0.3</v>
      </c>
      <c r="K2031" s="32">
        <v>5</v>
      </c>
      <c r="L2031" s="32">
        <v>2</v>
      </c>
      <c r="M2031" s="32">
        <v>2</v>
      </c>
      <c r="N2031" s="32">
        <v>2</v>
      </c>
      <c r="O2031" s="32">
        <v>2</v>
      </c>
      <c r="P2031" s="32">
        <v>2</v>
      </c>
      <c r="Q2031" s="32">
        <v>2</v>
      </c>
      <c r="R2031" s="32">
        <v>2</v>
      </c>
      <c r="S2031" s="32">
        <v>2</v>
      </c>
    </row>
    <row r="2032" spans="2:19">
      <c r="B2032" s="28" t="s">
        <v>4038</v>
      </c>
      <c r="C2032" s="21" t="s">
        <v>303</v>
      </c>
      <c r="D2032" s="22" t="s">
        <v>1968</v>
      </c>
      <c r="E2032" s="23">
        <v>0.44</v>
      </c>
      <c r="F2032" s="24">
        <v>0</v>
      </c>
      <c r="G2032" s="11">
        <v>0</v>
      </c>
      <c r="H2032" s="25" t="s">
        <v>17</v>
      </c>
      <c r="I2032" s="19">
        <v>1</v>
      </c>
      <c r="J2032" s="31">
        <v>0.3</v>
      </c>
      <c r="K2032" s="32">
        <v>5</v>
      </c>
      <c r="L2032" s="32">
        <v>2</v>
      </c>
      <c r="M2032" s="32">
        <v>2</v>
      </c>
      <c r="N2032" s="32">
        <v>2</v>
      </c>
      <c r="O2032" s="32">
        <v>2</v>
      </c>
      <c r="P2032" s="32">
        <v>2</v>
      </c>
      <c r="Q2032" s="32">
        <v>2</v>
      </c>
      <c r="R2032" s="32">
        <v>2</v>
      </c>
      <c r="S2032" s="32">
        <v>2</v>
      </c>
    </row>
    <row r="2033" spans="2:19">
      <c r="B2033" s="28" t="s">
        <v>4039</v>
      </c>
      <c r="C2033" s="21" t="s">
        <v>303</v>
      </c>
      <c r="D2033" s="22" t="s">
        <v>2466</v>
      </c>
      <c r="E2033" s="23">
        <v>0.44</v>
      </c>
      <c r="F2033" s="24">
        <v>0</v>
      </c>
      <c r="G2033" s="11">
        <v>1</v>
      </c>
      <c r="H2033" s="25" t="s">
        <v>17</v>
      </c>
      <c r="I2033" s="19">
        <v>2</v>
      </c>
      <c r="J2033" s="31">
        <v>0.44</v>
      </c>
      <c r="K2033" s="32">
        <v>5</v>
      </c>
      <c r="L2033" s="32">
        <v>2</v>
      </c>
      <c r="M2033" s="32">
        <v>2</v>
      </c>
      <c r="N2033" s="32">
        <v>2</v>
      </c>
      <c r="O2033" s="32">
        <v>2</v>
      </c>
      <c r="P2033" s="32">
        <v>2</v>
      </c>
      <c r="Q2033" s="32">
        <v>2</v>
      </c>
      <c r="R2033" s="32">
        <v>2</v>
      </c>
      <c r="S2033" s="32">
        <v>2</v>
      </c>
    </row>
    <row r="2034" spans="2:19">
      <c r="B2034" s="28" t="s">
        <v>4040</v>
      </c>
      <c r="C2034" s="21" t="s">
        <v>303</v>
      </c>
      <c r="D2034" s="22" t="s">
        <v>1970</v>
      </c>
      <c r="E2034" s="23">
        <v>0.44</v>
      </c>
      <c r="F2034" s="24">
        <v>0</v>
      </c>
      <c r="G2034" s="11">
        <v>0</v>
      </c>
      <c r="H2034" s="25" t="s">
        <v>17</v>
      </c>
      <c r="I2034" s="19">
        <v>1</v>
      </c>
      <c r="J2034" s="31">
        <v>0.3</v>
      </c>
      <c r="K2034" s="32">
        <v>5</v>
      </c>
      <c r="L2034" s="32">
        <v>2</v>
      </c>
      <c r="M2034" s="32">
        <v>2</v>
      </c>
      <c r="N2034" s="32">
        <v>2</v>
      </c>
      <c r="O2034" s="32">
        <v>2</v>
      </c>
      <c r="P2034" s="32">
        <v>2</v>
      </c>
      <c r="Q2034" s="32">
        <v>2</v>
      </c>
      <c r="R2034" s="32">
        <v>2</v>
      </c>
      <c r="S2034" s="32">
        <v>2</v>
      </c>
    </row>
    <row r="2035" spans="2:19">
      <c r="B2035" s="28" t="s">
        <v>4041</v>
      </c>
      <c r="C2035" s="21" t="s">
        <v>303</v>
      </c>
      <c r="D2035" s="22" t="s">
        <v>2518</v>
      </c>
      <c r="E2035" s="23">
        <v>0.44</v>
      </c>
      <c r="F2035" s="24">
        <v>0</v>
      </c>
      <c r="G2035" s="11">
        <v>0</v>
      </c>
      <c r="H2035" s="25" t="s">
        <v>17</v>
      </c>
      <c r="I2035" s="19">
        <v>1</v>
      </c>
      <c r="J2035" s="31">
        <v>0.3</v>
      </c>
      <c r="K2035" s="32">
        <v>5</v>
      </c>
      <c r="L2035" s="32">
        <v>2</v>
      </c>
      <c r="M2035" s="32">
        <v>2</v>
      </c>
      <c r="N2035" s="32">
        <v>2</v>
      </c>
      <c r="O2035" s="32">
        <v>2</v>
      </c>
      <c r="P2035" s="32">
        <v>2</v>
      </c>
      <c r="Q2035" s="32">
        <v>2</v>
      </c>
      <c r="R2035" s="32">
        <v>2</v>
      </c>
      <c r="S2035" s="32">
        <v>2</v>
      </c>
    </row>
    <row r="2036" spans="2:19">
      <c r="B2036" s="28" t="s">
        <v>4042</v>
      </c>
      <c r="C2036" s="21" t="s">
        <v>303</v>
      </c>
      <c r="D2036" s="22" t="s">
        <v>2520</v>
      </c>
      <c r="E2036" s="23">
        <v>0.44</v>
      </c>
      <c r="F2036" s="24">
        <v>0</v>
      </c>
      <c r="G2036" s="11">
        <v>0</v>
      </c>
      <c r="H2036" s="25" t="s">
        <v>17</v>
      </c>
      <c r="I2036" s="19">
        <v>1</v>
      </c>
      <c r="J2036" s="31">
        <v>0.3</v>
      </c>
      <c r="K2036" s="32">
        <v>5</v>
      </c>
      <c r="L2036" s="32">
        <v>2</v>
      </c>
      <c r="M2036" s="32">
        <v>2</v>
      </c>
      <c r="N2036" s="32">
        <v>2</v>
      </c>
      <c r="O2036" s="32">
        <v>2</v>
      </c>
      <c r="P2036" s="32">
        <v>2</v>
      </c>
      <c r="Q2036" s="32">
        <v>2</v>
      </c>
      <c r="R2036" s="32">
        <v>2</v>
      </c>
      <c r="S2036" s="32">
        <v>2</v>
      </c>
    </row>
    <row r="2037" spans="2:19">
      <c r="B2037" s="28" t="s">
        <v>4043</v>
      </c>
      <c r="C2037" s="21" t="s">
        <v>303</v>
      </c>
      <c r="D2037" s="22" t="s">
        <v>2522</v>
      </c>
      <c r="E2037" s="23">
        <v>0.44</v>
      </c>
      <c r="F2037" s="24">
        <v>0</v>
      </c>
      <c r="G2037" s="11">
        <v>0</v>
      </c>
      <c r="H2037" s="25" t="s">
        <v>17</v>
      </c>
      <c r="I2037" s="19">
        <v>1</v>
      </c>
      <c r="J2037" s="31">
        <v>0.3</v>
      </c>
      <c r="K2037" s="32">
        <v>5</v>
      </c>
      <c r="L2037" s="32">
        <v>2</v>
      </c>
      <c r="M2037" s="32">
        <v>2</v>
      </c>
      <c r="N2037" s="32">
        <v>2</v>
      </c>
      <c r="O2037" s="32">
        <v>2</v>
      </c>
      <c r="P2037" s="32">
        <v>2</v>
      </c>
      <c r="Q2037" s="32">
        <v>2</v>
      </c>
      <c r="R2037" s="32">
        <v>2</v>
      </c>
      <c r="S2037" s="32">
        <v>2</v>
      </c>
    </row>
    <row r="2038" spans="2:19">
      <c r="B2038" s="28" t="s">
        <v>4044</v>
      </c>
      <c r="C2038" s="21" t="s">
        <v>303</v>
      </c>
      <c r="D2038" s="22" t="s">
        <v>1266</v>
      </c>
      <c r="E2038" s="23">
        <v>0.44</v>
      </c>
      <c r="F2038" s="24">
        <v>0</v>
      </c>
      <c r="G2038" s="11">
        <v>0</v>
      </c>
      <c r="H2038" s="25" t="s">
        <v>17</v>
      </c>
      <c r="I2038" s="19">
        <v>1</v>
      </c>
      <c r="J2038" s="31">
        <v>0.3</v>
      </c>
      <c r="K2038" s="32">
        <v>5</v>
      </c>
      <c r="L2038" s="32">
        <v>2</v>
      </c>
      <c r="M2038" s="32">
        <v>2</v>
      </c>
      <c r="N2038" s="32">
        <v>2</v>
      </c>
      <c r="O2038" s="32">
        <v>2</v>
      </c>
      <c r="P2038" s="32">
        <v>2</v>
      </c>
      <c r="Q2038" s="32">
        <v>2</v>
      </c>
      <c r="R2038" s="32">
        <v>2</v>
      </c>
      <c r="S2038" s="32">
        <v>2</v>
      </c>
    </row>
    <row r="2039" spans="2:19">
      <c r="B2039" s="28" t="s">
        <v>4045</v>
      </c>
      <c r="C2039" s="21" t="s">
        <v>303</v>
      </c>
      <c r="D2039" s="22" t="s">
        <v>439</v>
      </c>
      <c r="E2039" s="23">
        <v>0.44</v>
      </c>
      <c r="F2039" s="24">
        <v>0</v>
      </c>
      <c r="G2039" s="11">
        <v>0</v>
      </c>
      <c r="H2039" s="25" t="s">
        <v>17</v>
      </c>
      <c r="I2039" s="19">
        <v>1</v>
      </c>
      <c r="J2039" s="31">
        <v>0.3</v>
      </c>
      <c r="K2039" s="32">
        <v>5</v>
      </c>
      <c r="L2039" s="32">
        <v>2</v>
      </c>
      <c r="M2039" s="32">
        <v>2</v>
      </c>
      <c r="N2039" s="32">
        <v>2</v>
      </c>
      <c r="O2039" s="32">
        <v>2</v>
      </c>
      <c r="P2039" s="32">
        <v>2</v>
      </c>
      <c r="Q2039" s="32">
        <v>2</v>
      </c>
      <c r="R2039" s="32">
        <v>2</v>
      </c>
      <c r="S2039" s="32">
        <v>2</v>
      </c>
    </row>
    <row r="2040" spans="2:19">
      <c r="B2040" s="28" t="s">
        <v>4046</v>
      </c>
      <c r="C2040" s="21" t="s">
        <v>303</v>
      </c>
      <c r="D2040" s="22" t="s">
        <v>1282</v>
      </c>
      <c r="E2040" s="23">
        <v>0.44</v>
      </c>
      <c r="F2040" s="24">
        <v>0</v>
      </c>
      <c r="G2040" s="11">
        <v>0</v>
      </c>
      <c r="H2040" s="25" t="s">
        <v>17</v>
      </c>
      <c r="I2040" s="19">
        <v>1</v>
      </c>
      <c r="J2040" s="31">
        <v>0.3</v>
      </c>
      <c r="K2040" s="32">
        <v>5</v>
      </c>
      <c r="L2040" s="32">
        <v>2</v>
      </c>
      <c r="M2040" s="32">
        <v>2</v>
      </c>
      <c r="N2040" s="32">
        <v>2</v>
      </c>
      <c r="O2040" s="32">
        <v>2</v>
      </c>
      <c r="P2040" s="32">
        <v>2</v>
      </c>
      <c r="Q2040" s="32">
        <v>2</v>
      </c>
      <c r="R2040" s="32">
        <v>2</v>
      </c>
      <c r="S2040" s="32">
        <v>2</v>
      </c>
    </row>
    <row r="2041" spans="2:19">
      <c r="B2041" s="28" t="s">
        <v>4047</v>
      </c>
      <c r="C2041" s="21" t="s">
        <v>303</v>
      </c>
      <c r="D2041" s="22" t="s">
        <v>4048</v>
      </c>
      <c r="E2041" s="23">
        <v>0.44</v>
      </c>
      <c r="F2041" s="24">
        <v>0</v>
      </c>
      <c r="G2041" s="11">
        <v>1</v>
      </c>
      <c r="H2041" s="25" t="s">
        <v>17</v>
      </c>
      <c r="I2041" s="19">
        <v>2</v>
      </c>
      <c r="J2041" s="31">
        <v>0.44</v>
      </c>
      <c r="K2041" s="32">
        <v>5</v>
      </c>
      <c r="L2041" s="32">
        <v>2</v>
      </c>
      <c r="M2041" s="32">
        <v>2</v>
      </c>
      <c r="N2041" s="32">
        <v>2</v>
      </c>
      <c r="O2041" s="32">
        <v>2</v>
      </c>
      <c r="P2041" s="32">
        <v>2</v>
      </c>
      <c r="Q2041" s="32">
        <v>2</v>
      </c>
      <c r="R2041" s="32">
        <v>2</v>
      </c>
      <c r="S2041" s="32">
        <v>2</v>
      </c>
    </row>
    <row r="2042" spans="2:19">
      <c r="B2042" s="28" t="s">
        <v>4049</v>
      </c>
      <c r="C2042" s="21" t="s">
        <v>303</v>
      </c>
      <c r="D2042" s="22" t="s">
        <v>2532</v>
      </c>
      <c r="E2042" s="23">
        <v>0.44</v>
      </c>
      <c r="F2042" s="24">
        <v>0</v>
      </c>
      <c r="G2042" s="11">
        <v>0</v>
      </c>
      <c r="H2042" s="25" t="s">
        <v>17</v>
      </c>
      <c r="I2042" s="19">
        <v>1</v>
      </c>
      <c r="J2042" s="31">
        <v>0.3</v>
      </c>
      <c r="K2042" s="32">
        <v>5</v>
      </c>
      <c r="L2042" s="32">
        <v>2</v>
      </c>
      <c r="M2042" s="32">
        <v>2</v>
      </c>
      <c r="N2042" s="32">
        <v>2</v>
      </c>
      <c r="O2042" s="32">
        <v>2</v>
      </c>
      <c r="P2042" s="32">
        <v>2</v>
      </c>
      <c r="Q2042" s="32">
        <v>2</v>
      </c>
      <c r="R2042" s="32">
        <v>2</v>
      </c>
      <c r="S2042" s="32">
        <v>2</v>
      </c>
    </row>
    <row r="2043" spans="2:19">
      <c r="B2043" s="28" t="s">
        <v>4050</v>
      </c>
      <c r="C2043" s="21" t="s">
        <v>303</v>
      </c>
      <c r="D2043" s="22" t="s">
        <v>2534</v>
      </c>
      <c r="E2043" s="23">
        <v>0.44</v>
      </c>
      <c r="F2043" s="24">
        <v>0</v>
      </c>
      <c r="G2043" s="11">
        <v>0</v>
      </c>
      <c r="H2043" s="25" t="s">
        <v>17</v>
      </c>
      <c r="I2043" s="19">
        <v>1</v>
      </c>
      <c r="J2043" s="31">
        <v>0.3</v>
      </c>
      <c r="K2043" s="32">
        <v>5</v>
      </c>
      <c r="L2043" s="32">
        <v>2</v>
      </c>
      <c r="M2043" s="32">
        <v>2</v>
      </c>
      <c r="N2043" s="32">
        <v>2</v>
      </c>
      <c r="O2043" s="32">
        <v>2</v>
      </c>
      <c r="P2043" s="32">
        <v>2</v>
      </c>
      <c r="Q2043" s="32">
        <v>2</v>
      </c>
      <c r="R2043" s="32">
        <v>2</v>
      </c>
      <c r="S2043" s="32">
        <v>2</v>
      </c>
    </row>
    <row r="2044" spans="2:19">
      <c r="B2044" s="28" t="s">
        <v>4051</v>
      </c>
      <c r="C2044" s="21" t="s">
        <v>306</v>
      </c>
      <c r="D2044" s="22" t="s">
        <v>449</v>
      </c>
      <c r="E2044" s="23">
        <v>0.25</v>
      </c>
      <c r="F2044" s="24">
        <v>0</v>
      </c>
      <c r="G2044" s="11">
        <v>0</v>
      </c>
      <c r="H2044" s="25" t="s">
        <v>163</v>
      </c>
      <c r="I2044" s="19">
        <v>0</v>
      </c>
      <c r="J2044" s="31">
        <v>0.2</v>
      </c>
      <c r="K2044" s="32">
        <v>0</v>
      </c>
      <c r="L2044" s="32">
        <v>0</v>
      </c>
      <c r="M2044" s="32">
        <v>0</v>
      </c>
      <c r="N2044" s="32">
        <v>0</v>
      </c>
      <c r="O2044" s="32">
        <v>0</v>
      </c>
      <c r="P2044" s="32">
        <v>0</v>
      </c>
      <c r="Q2044" s="32">
        <v>0</v>
      </c>
      <c r="R2044" s="32">
        <v>0</v>
      </c>
      <c r="S2044" s="32">
        <v>0</v>
      </c>
    </row>
    <row r="2045" spans="2:19">
      <c r="B2045" s="28" t="s">
        <v>4052</v>
      </c>
      <c r="C2045" s="21" t="s">
        <v>306</v>
      </c>
      <c r="D2045" s="22" t="s">
        <v>1310</v>
      </c>
      <c r="E2045" s="23">
        <v>0.25</v>
      </c>
      <c r="F2045" s="24">
        <v>0</v>
      </c>
      <c r="G2045" s="11">
        <v>0</v>
      </c>
      <c r="H2045" s="25" t="s">
        <v>163</v>
      </c>
      <c r="I2045" s="19">
        <v>0</v>
      </c>
      <c r="J2045" s="31">
        <v>0.2</v>
      </c>
      <c r="K2045" s="32">
        <v>0</v>
      </c>
      <c r="L2045" s="32">
        <v>0</v>
      </c>
      <c r="M2045" s="32">
        <v>0</v>
      </c>
      <c r="N2045" s="32">
        <v>0</v>
      </c>
      <c r="O2045" s="32">
        <v>0</v>
      </c>
      <c r="P2045" s="32">
        <v>0</v>
      </c>
      <c r="Q2045" s="32">
        <v>0</v>
      </c>
      <c r="R2045" s="32">
        <v>0</v>
      </c>
      <c r="S2045" s="32">
        <v>0</v>
      </c>
    </row>
    <row r="2046" spans="2:19">
      <c r="B2046" s="28" t="s">
        <v>4053</v>
      </c>
      <c r="C2046" s="21" t="s">
        <v>306</v>
      </c>
      <c r="D2046" s="22" t="s">
        <v>4054</v>
      </c>
      <c r="E2046" s="23">
        <v>0.25</v>
      </c>
      <c r="F2046" s="24">
        <v>0</v>
      </c>
      <c r="G2046" s="11">
        <v>0</v>
      </c>
      <c r="H2046" s="25" t="s">
        <v>163</v>
      </c>
      <c r="I2046" s="19">
        <v>0</v>
      </c>
      <c r="J2046" s="31">
        <v>0.2</v>
      </c>
      <c r="K2046" s="32">
        <v>0</v>
      </c>
      <c r="L2046" s="32">
        <v>0</v>
      </c>
      <c r="M2046" s="32">
        <v>0</v>
      </c>
      <c r="N2046" s="32">
        <v>0</v>
      </c>
      <c r="O2046" s="32">
        <v>0</v>
      </c>
      <c r="P2046" s="32">
        <v>0</v>
      </c>
      <c r="Q2046" s="32">
        <v>0</v>
      </c>
      <c r="R2046" s="32">
        <v>0</v>
      </c>
      <c r="S2046" s="32">
        <v>0</v>
      </c>
    </row>
    <row r="2047" spans="2:19">
      <c r="B2047" s="28" t="s">
        <v>4055</v>
      </c>
      <c r="C2047" s="21" t="s">
        <v>306</v>
      </c>
      <c r="D2047" s="22" t="s">
        <v>4056</v>
      </c>
      <c r="E2047" s="23">
        <v>0.25</v>
      </c>
      <c r="F2047" s="24">
        <v>0</v>
      </c>
      <c r="G2047" s="11">
        <v>0</v>
      </c>
      <c r="H2047" s="25" t="s">
        <v>163</v>
      </c>
      <c r="I2047" s="19">
        <v>0</v>
      </c>
      <c r="J2047" s="31">
        <v>0.2</v>
      </c>
      <c r="K2047" s="32">
        <v>0</v>
      </c>
      <c r="L2047" s="32">
        <v>0</v>
      </c>
      <c r="M2047" s="32">
        <v>0</v>
      </c>
      <c r="N2047" s="32">
        <v>0</v>
      </c>
      <c r="O2047" s="32">
        <v>0</v>
      </c>
      <c r="P2047" s="32">
        <v>0</v>
      </c>
      <c r="Q2047" s="32">
        <v>0</v>
      </c>
      <c r="R2047" s="32">
        <v>0</v>
      </c>
      <c r="S2047" s="32">
        <v>0</v>
      </c>
    </row>
    <row r="2048" spans="2:19">
      <c r="B2048" s="28" t="s">
        <v>4057</v>
      </c>
      <c r="C2048" s="21" t="s">
        <v>306</v>
      </c>
      <c r="D2048" s="22" t="s">
        <v>4058</v>
      </c>
      <c r="E2048" s="23">
        <v>0.25</v>
      </c>
      <c r="F2048" s="24">
        <v>0</v>
      </c>
      <c r="G2048" s="11">
        <v>0</v>
      </c>
      <c r="H2048" s="25" t="s">
        <v>163</v>
      </c>
      <c r="I2048" s="19">
        <v>0</v>
      </c>
      <c r="J2048" s="31">
        <v>0.2</v>
      </c>
      <c r="K2048" s="32">
        <v>0</v>
      </c>
      <c r="L2048" s="32">
        <v>0</v>
      </c>
      <c r="M2048" s="32">
        <v>0</v>
      </c>
      <c r="N2048" s="32">
        <v>0</v>
      </c>
      <c r="O2048" s="32">
        <v>0</v>
      </c>
      <c r="P2048" s="32">
        <v>0</v>
      </c>
      <c r="Q2048" s="32">
        <v>0</v>
      </c>
      <c r="R2048" s="32">
        <v>0</v>
      </c>
      <c r="S2048" s="32">
        <v>0</v>
      </c>
    </row>
    <row r="2049" spans="2:19">
      <c r="B2049" s="28" t="s">
        <v>4059</v>
      </c>
      <c r="C2049" s="21" t="s">
        <v>306</v>
      </c>
      <c r="D2049" s="22" t="s">
        <v>4060</v>
      </c>
      <c r="E2049" s="23">
        <v>0.25</v>
      </c>
      <c r="F2049" s="24">
        <v>0</v>
      </c>
      <c r="G2049" s="11">
        <v>0</v>
      </c>
      <c r="H2049" s="25" t="s">
        <v>163</v>
      </c>
      <c r="I2049" s="19">
        <v>0</v>
      </c>
      <c r="J2049" s="31">
        <v>0.2</v>
      </c>
      <c r="K2049" s="32">
        <v>0</v>
      </c>
      <c r="L2049" s="32">
        <v>0</v>
      </c>
      <c r="M2049" s="32">
        <v>0</v>
      </c>
      <c r="N2049" s="32">
        <v>0</v>
      </c>
      <c r="O2049" s="32">
        <v>0</v>
      </c>
      <c r="P2049" s="32">
        <v>0</v>
      </c>
      <c r="Q2049" s="32">
        <v>0</v>
      </c>
      <c r="R2049" s="32">
        <v>0</v>
      </c>
      <c r="S2049" s="32">
        <v>0</v>
      </c>
    </row>
    <row r="2050" spans="2:19">
      <c r="B2050" s="28" t="s">
        <v>4061</v>
      </c>
      <c r="C2050" s="21" t="s">
        <v>306</v>
      </c>
      <c r="D2050" s="22" t="s">
        <v>4062</v>
      </c>
      <c r="E2050" s="23">
        <v>0.25</v>
      </c>
      <c r="F2050" s="24">
        <v>0</v>
      </c>
      <c r="G2050" s="11">
        <v>0</v>
      </c>
      <c r="H2050" s="25" t="s">
        <v>163</v>
      </c>
      <c r="I2050" s="19">
        <v>0</v>
      </c>
      <c r="J2050" s="31">
        <v>0.2</v>
      </c>
      <c r="K2050" s="32">
        <v>0</v>
      </c>
      <c r="L2050" s="32">
        <v>0</v>
      </c>
      <c r="M2050" s="32">
        <v>0</v>
      </c>
      <c r="N2050" s="32">
        <v>0</v>
      </c>
      <c r="O2050" s="32">
        <v>0</v>
      </c>
      <c r="P2050" s="32">
        <v>0</v>
      </c>
      <c r="Q2050" s="32">
        <v>0</v>
      </c>
      <c r="R2050" s="32">
        <v>0</v>
      </c>
      <c r="S2050" s="32">
        <v>0</v>
      </c>
    </row>
    <row r="2051" spans="2:19">
      <c r="B2051" s="28" t="s">
        <v>4063</v>
      </c>
      <c r="C2051" s="21" t="s">
        <v>306</v>
      </c>
      <c r="D2051" s="22" t="s">
        <v>1326</v>
      </c>
      <c r="E2051" s="23">
        <v>0.25</v>
      </c>
      <c r="F2051" s="24">
        <v>0</v>
      </c>
      <c r="G2051" s="11">
        <v>0</v>
      </c>
      <c r="H2051" s="25" t="s">
        <v>163</v>
      </c>
      <c r="I2051" s="19">
        <v>0</v>
      </c>
      <c r="J2051" s="31">
        <v>0.2</v>
      </c>
      <c r="K2051" s="32">
        <v>0</v>
      </c>
      <c r="L2051" s="32">
        <v>0</v>
      </c>
      <c r="M2051" s="32">
        <v>0</v>
      </c>
      <c r="N2051" s="32">
        <v>0</v>
      </c>
      <c r="O2051" s="32">
        <v>0</v>
      </c>
      <c r="P2051" s="32">
        <v>0</v>
      </c>
      <c r="Q2051" s="32">
        <v>0</v>
      </c>
      <c r="R2051" s="32">
        <v>0</v>
      </c>
      <c r="S2051" s="32">
        <v>0</v>
      </c>
    </row>
    <row r="2052" spans="2:19">
      <c r="B2052" s="28" t="s">
        <v>4064</v>
      </c>
      <c r="C2052" s="21" t="s">
        <v>306</v>
      </c>
      <c r="D2052" s="22" t="s">
        <v>302</v>
      </c>
      <c r="E2052" s="23">
        <v>0.25</v>
      </c>
      <c r="F2052" s="24">
        <v>0</v>
      </c>
      <c r="G2052" s="11">
        <v>0</v>
      </c>
      <c r="H2052" s="25" t="s">
        <v>163</v>
      </c>
      <c r="I2052" s="19">
        <v>0</v>
      </c>
      <c r="J2052" s="31">
        <v>0.2</v>
      </c>
      <c r="K2052" s="32">
        <v>0</v>
      </c>
      <c r="L2052" s="32">
        <v>0</v>
      </c>
      <c r="M2052" s="32">
        <v>0</v>
      </c>
      <c r="N2052" s="32">
        <v>0</v>
      </c>
      <c r="O2052" s="32">
        <v>0</v>
      </c>
      <c r="P2052" s="32">
        <v>0</v>
      </c>
      <c r="Q2052" s="32">
        <v>0</v>
      </c>
      <c r="R2052" s="32">
        <v>0</v>
      </c>
      <c r="S2052" s="32">
        <v>0</v>
      </c>
    </row>
    <row r="2053" spans="2:19">
      <c r="B2053" s="28" t="s">
        <v>4065</v>
      </c>
      <c r="C2053" s="21" t="s">
        <v>306</v>
      </c>
      <c r="D2053" s="22" t="s">
        <v>214</v>
      </c>
      <c r="E2053" s="23">
        <v>0.25</v>
      </c>
      <c r="F2053" s="24">
        <v>0</v>
      </c>
      <c r="G2053" s="11">
        <v>0</v>
      </c>
      <c r="H2053" s="25" t="s">
        <v>163</v>
      </c>
      <c r="I2053" s="19">
        <v>0</v>
      </c>
      <c r="J2053" s="31">
        <v>0.2</v>
      </c>
      <c r="K2053" s="32">
        <v>0</v>
      </c>
      <c r="L2053" s="32">
        <v>0</v>
      </c>
      <c r="M2053" s="32">
        <v>0</v>
      </c>
      <c r="N2053" s="32">
        <v>0</v>
      </c>
      <c r="O2053" s="32">
        <v>0</v>
      </c>
      <c r="P2053" s="32">
        <v>0</v>
      </c>
      <c r="Q2053" s="32">
        <v>0</v>
      </c>
      <c r="R2053" s="32">
        <v>0</v>
      </c>
      <c r="S2053" s="32">
        <v>0</v>
      </c>
    </row>
    <row r="2054" spans="2:19">
      <c r="B2054" s="28" t="s">
        <v>4066</v>
      </c>
      <c r="C2054" s="21" t="s">
        <v>306</v>
      </c>
      <c r="D2054" s="22" t="s">
        <v>1650</v>
      </c>
      <c r="E2054" s="23">
        <v>0.25</v>
      </c>
      <c r="F2054" s="24">
        <v>0</v>
      </c>
      <c r="G2054" s="11">
        <v>0</v>
      </c>
      <c r="H2054" s="25" t="s">
        <v>163</v>
      </c>
      <c r="I2054" s="19">
        <v>0</v>
      </c>
      <c r="J2054" s="31">
        <v>0.2</v>
      </c>
      <c r="K2054" s="32">
        <v>0</v>
      </c>
      <c r="L2054" s="32">
        <v>0</v>
      </c>
      <c r="M2054" s="32">
        <v>0</v>
      </c>
      <c r="N2054" s="32">
        <v>0</v>
      </c>
      <c r="O2054" s="32">
        <v>0</v>
      </c>
      <c r="P2054" s="32">
        <v>0</v>
      </c>
      <c r="Q2054" s="32">
        <v>0</v>
      </c>
      <c r="R2054" s="32">
        <v>0</v>
      </c>
      <c r="S2054" s="32">
        <v>0</v>
      </c>
    </row>
    <row r="2055" spans="2:19">
      <c r="B2055" s="28" t="s">
        <v>4067</v>
      </c>
      <c r="C2055" s="21" t="s">
        <v>306</v>
      </c>
      <c r="D2055" s="22" t="s">
        <v>221</v>
      </c>
      <c r="E2055" s="23">
        <v>0.25</v>
      </c>
      <c r="F2055" s="24">
        <v>0</v>
      </c>
      <c r="G2055" s="11">
        <v>0</v>
      </c>
      <c r="H2055" s="25" t="s">
        <v>163</v>
      </c>
      <c r="I2055" s="19">
        <v>0</v>
      </c>
      <c r="J2055" s="31">
        <v>0.2</v>
      </c>
      <c r="K2055" s="32">
        <v>0</v>
      </c>
      <c r="L2055" s="32">
        <v>0</v>
      </c>
      <c r="M2055" s="32">
        <v>0</v>
      </c>
      <c r="N2055" s="32">
        <v>0</v>
      </c>
      <c r="O2055" s="32">
        <v>0</v>
      </c>
      <c r="P2055" s="32">
        <v>0</v>
      </c>
      <c r="Q2055" s="32">
        <v>0</v>
      </c>
      <c r="R2055" s="32">
        <v>0</v>
      </c>
      <c r="S2055" s="32">
        <v>0</v>
      </c>
    </row>
    <row r="2056" spans="2:19">
      <c r="B2056" s="28" t="s">
        <v>4068</v>
      </c>
      <c r="C2056" s="21" t="s">
        <v>306</v>
      </c>
      <c r="D2056" s="22" t="s">
        <v>4069</v>
      </c>
      <c r="E2056" s="23">
        <v>0.25</v>
      </c>
      <c r="F2056" s="24">
        <v>0</v>
      </c>
      <c r="G2056" s="11">
        <v>0</v>
      </c>
      <c r="H2056" s="25" t="s">
        <v>163</v>
      </c>
      <c r="I2056" s="19">
        <v>0</v>
      </c>
      <c r="J2056" s="31">
        <v>0.2</v>
      </c>
      <c r="K2056" s="32">
        <v>0</v>
      </c>
      <c r="L2056" s="32">
        <v>0</v>
      </c>
      <c r="M2056" s="32">
        <v>0</v>
      </c>
      <c r="N2056" s="32">
        <v>0</v>
      </c>
      <c r="O2056" s="32">
        <v>0</v>
      </c>
      <c r="P2056" s="32">
        <v>0</v>
      </c>
      <c r="Q2056" s="32">
        <v>0</v>
      </c>
      <c r="R2056" s="32">
        <v>0</v>
      </c>
      <c r="S2056" s="32">
        <v>0</v>
      </c>
    </row>
    <row r="2057" spans="2:19">
      <c r="B2057" s="28" t="s">
        <v>4070</v>
      </c>
      <c r="C2057" s="21" t="s">
        <v>306</v>
      </c>
      <c r="D2057" s="22" t="s">
        <v>1356</v>
      </c>
      <c r="E2057" s="23">
        <v>0.25</v>
      </c>
      <c r="F2057" s="24">
        <v>0</v>
      </c>
      <c r="G2057" s="11">
        <v>0</v>
      </c>
      <c r="H2057" s="25" t="s">
        <v>163</v>
      </c>
      <c r="I2057" s="19">
        <v>0</v>
      </c>
      <c r="J2057" s="31">
        <v>0.2</v>
      </c>
      <c r="K2057" s="32">
        <v>0</v>
      </c>
      <c r="L2057" s="32">
        <v>0</v>
      </c>
      <c r="M2057" s="32">
        <v>0</v>
      </c>
      <c r="N2057" s="32">
        <v>0</v>
      </c>
      <c r="O2057" s="32">
        <v>0</v>
      </c>
      <c r="P2057" s="32">
        <v>0</v>
      </c>
      <c r="Q2057" s="32">
        <v>0</v>
      </c>
      <c r="R2057" s="32">
        <v>0</v>
      </c>
      <c r="S2057" s="32">
        <v>0</v>
      </c>
    </row>
    <row r="2058" spans="2:19">
      <c r="B2058" s="28" t="s">
        <v>4071</v>
      </c>
      <c r="C2058" s="21" t="s">
        <v>306</v>
      </c>
      <c r="D2058" s="22" t="s">
        <v>4072</v>
      </c>
      <c r="E2058" s="23">
        <v>0.25</v>
      </c>
      <c r="F2058" s="24">
        <v>0</v>
      </c>
      <c r="G2058" s="11">
        <v>0</v>
      </c>
      <c r="H2058" s="25" t="s">
        <v>163</v>
      </c>
      <c r="I2058" s="19">
        <v>0</v>
      </c>
      <c r="J2058" s="31">
        <v>0.2</v>
      </c>
      <c r="K2058" s="32">
        <v>0</v>
      </c>
      <c r="L2058" s="32">
        <v>0</v>
      </c>
      <c r="M2058" s="32">
        <v>0</v>
      </c>
      <c r="N2058" s="32">
        <v>0</v>
      </c>
      <c r="O2058" s="32">
        <v>0</v>
      </c>
      <c r="P2058" s="32">
        <v>0</v>
      </c>
      <c r="Q2058" s="32">
        <v>0</v>
      </c>
      <c r="R2058" s="32">
        <v>0</v>
      </c>
      <c r="S2058" s="32">
        <v>0</v>
      </c>
    </row>
    <row r="2059" spans="2:19">
      <c r="B2059" s="28" t="s">
        <v>4073</v>
      </c>
      <c r="C2059" s="21" t="s">
        <v>306</v>
      </c>
      <c r="D2059" s="22" t="s">
        <v>4074</v>
      </c>
      <c r="E2059" s="23">
        <v>0.25</v>
      </c>
      <c r="F2059" s="24">
        <v>0</v>
      </c>
      <c r="G2059" s="11">
        <v>0</v>
      </c>
      <c r="H2059" s="25" t="s">
        <v>163</v>
      </c>
      <c r="I2059" s="19">
        <v>0</v>
      </c>
      <c r="J2059" s="31">
        <v>0.2</v>
      </c>
      <c r="K2059" s="32">
        <v>0</v>
      </c>
      <c r="L2059" s="32">
        <v>0</v>
      </c>
      <c r="M2059" s="32">
        <v>0</v>
      </c>
      <c r="N2059" s="32">
        <v>0</v>
      </c>
      <c r="O2059" s="32">
        <v>0</v>
      </c>
      <c r="P2059" s="32">
        <v>0</v>
      </c>
      <c r="Q2059" s="32">
        <v>0</v>
      </c>
      <c r="R2059" s="32">
        <v>0</v>
      </c>
      <c r="S2059" s="32">
        <v>0</v>
      </c>
    </row>
    <row r="2060" spans="2:19">
      <c r="B2060" s="28" t="s">
        <v>4075</v>
      </c>
      <c r="C2060" s="21" t="s">
        <v>306</v>
      </c>
      <c r="D2060" s="22" t="s">
        <v>250</v>
      </c>
      <c r="E2060" s="23">
        <v>0.25</v>
      </c>
      <c r="F2060" s="24">
        <v>0</v>
      </c>
      <c r="G2060" s="11">
        <v>0</v>
      </c>
      <c r="H2060" s="25" t="s">
        <v>163</v>
      </c>
      <c r="I2060" s="19">
        <v>0</v>
      </c>
      <c r="J2060" s="31">
        <v>0.2</v>
      </c>
      <c r="K2060" s="32">
        <v>0</v>
      </c>
      <c r="L2060" s="32">
        <v>0</v>
      </c>
      <c r="M2060" s="32">
        <v>0</v>
      </c>
      <c r="N2060" s="32">
        <v>0</v>
      </c>
      <c r="O2060" s="32">
        <v>0</v>
      </c>
      <c r="P2060" s="32">
        <v>0</v>
      </c>
      <c r="Q2060" s="32">
        <v>0</v>
      </c>
      <c r="R2060" s="32">
        <v>0</v>
      </c>
      <c r="S2060" s="32">
        <v>0</v>
      </c>
    </row>
    <row r="2061" spans="2:19">
      <c r="B2061" s="28" t="s">
        <v>4076</v>
      </c>
      <c r="C2061" s="21" t="s">
        <v>306</v>
      </c>
      <c r="D2061" s="22" t="s">
        <v>4077</v>
      </c>
      <c r="E2061" s="23">
        <v>0.25</v>
      </c>
      <c r="F2061" s="24">
        <v>0</v>
      </c>
      <c r="G2061" s="11">
        <v>0</v>
      </c>
      <c r="H2061" s="25" t="s">
        <v>163</v>
      </c>
      <c r="I2061" s="19">
        <v>0</v>
      </c>
      <c r="J2061" s="31">
        <v>0.2</v>
      </c>
      <c r="K2061" s="32">
        <v>0</v>
      </c>
      <c r="L2061" s="32">
        <v>0</v>
      </c>
      <c r="M2061" s="32">
        <v>0</v>
      </c>
      <c r="N2061" s="32">
        <v>0</v>
      </c>
      <c r="O2061" s="32">
        <v>0</v>
      </c>
      <c r="P2061" s="32">
        <v>0</v>
      </c>
      <c r="Q2061" s="32">
        <v>0</v>
      </c>
      <c r="R2061" s="32">
        <v>0</v>
      </c>
      <c r="S2061" s="32">
        <v>0</v>
      </c>
    </row>
    <row r="2062" spans="2:19">
      <c r="B2062" s="28" t="s">
        <v>4078</v>
      </c>
      <c r="C2062" s="21" t="s">
        <v>306</v>
      </c>
      <c r="D2062" s="22" t="s">
        <v>4079</v>
      </c>
      <c r="E2062" s="23">
        <v>0.25</v>
      </c>
      <c r="F2062" s="24">
        <v>0</v>
      </c>
      <c r="G2062" s="11">
        <v>0</v>
      </c>
      <c r="H2062" s="25" t="s">
        <v>163</v>
      </c>
      <c r="I2062" s="19">
        <v>0</v>
      </c>
      <c r="J2062" s="31">
        <v>0.2</v>
      </c>
      <c r="K2062" s="32">
        <v>0</v>
      </c>
      <c r="L2062" s="32">
        <v>0</v>
      </c>
      <c r="M2062" s="32">
        <v>0</v>
      </c>
      <c r="N2062" s="32">
        <v>0</v>
      </c>
      <c r="O2062" s="32">
        <v>0</v>
      </c>
      <c r="P2062" s="32">
        <v>0</v>
      </c>
      <c r="Q2062" s="32">
        <v>0</v>
      </c>
      <c r="R2062" s="32">
        <v>0</v>
      </c>
      <c r="S2062" s="32">
        <v>0</v>
      </c>
    </row>
    <row r="2063" spans="2:19">
      <c r="B2063" s="28" t="s">
        <v>4080</v>
      </c>
      <c r="C2063" s="21" t="s">
        <v>306</v>
      </c>
      <c r="D2063" s="22" t="s">
        <v>4081</v>
      </c>
      <c r="E2063" s="23">
        <v>0.25</v>
      </c>
      <c r="F2063" s="24">
        <v>0</v>
      </c>
      <c r="G2063" s="11">
        <v>0</v>
      </c>
      <c r="H2063" s="25" t="s">
        <v>163</v>
      </c>
      <c r="I2063" s="19">
        <v>0</v>
      </c>
      <c r="J2063" s="31">
        <v>0.2</v>
      </c>
      <c r="K2063" s="32">
        <v>0</v>
      </c>
      <c r="L2063" s="32">
        <v>0</v>
      </c>
      <c r="M2063" s="32">
        <v>0</v>
      </c>
      <c r="N2063" s="32">
        <v>0</v>
      </c>
      <c r="O2063" s="32">
        <v>0</v>
      </c>
      <c r="P2063" s="32">
        <v>0</v>
      </c>
      <c r="Q2063" s="32">
        <v>0</v>
      </c>
      <c r="R2063" s="32">
        <v>0</v>
      </c>
      <c r="S2063" s="32">
        <v>0</v>
      </c>
    </row>
    <row r="2064" spans="2:19">
      <c r="B2064" s="28" t="s">
        <v>4082</v>
      </c>
      <c r="C2064" s="21" t="s">
        <v>306</v>
      </c>
      <c r="D2064" s="22" t="s">
        <v>1367</v>
      </c>
      <c r="E2064" s="23">
        <v>0.25</v>
      </c>
      <c r="F2064" s="24">
        <v>0</v>
      </c>
      <c r="G2064" s="11">
        <v>0</v>
      </c>
      <c r="H2064" s="25" t="s">
        <v>163</v>
      </c>
      <c r="I2064" s="19">
        <v>0</v>
      </c>
      <c r="J2064" s="31">
        <v>0.2</v>
      </c>
      <c r="K2064" s="32">
        <v>0</v>
      </c>
      <c r="L2064" s="32">
        <v>0</v>
      </c>
      <c r="M2064" s="32">
        <v>0</v>
      </c>
      <c r="N2064" s="32">
        <v>0</v>
      </c>
      <c r="O2064" s="32">
        <v>0</v>
      </c>
      <c r="P2064" s="32">
        <v>0</v>
      </c>
      <c r="Q2064" s="32">
        <v>0</v>
      </c>
      <c r="R2064" s="32">
        <v>0</v>
      </c>
      <c r="S2064" s="32">
        <v>0</v>
      </c>
    </row>
    <row r="2065" spans="2:19">
      <c r="B2065" s="28" t="s">
        <v>4083</v>
      </c>
      <c r="C2065" s="21" t="s">
        <v>306</v>
      </c>
      <c r="D2065" s="22" t="s">
        <v>2438</v>
      </c>
      <c r="E2065" s="23">
        <v>0.25</v>
      </c>
      <c r="F2065" s="24">
        <v>0</v>
      </c>
      <c r="G2065" s="11">
        <v>0</v>
      </c>
      <c r="H2065" s="25" t="s">
        <v>163</v>
      </c>
      <c r="I2065" s="19">
        <v>0</v>
      </c>
      <c r="J2065" s="31">
        <v>0.2</v>
      </c>
      <c r="K2065" s="32">
        <v>0</v>
      </c>
      <c r="L2065" s="32">
        <v>0</v>
      </c>
      <c r="M2065" s="32">
        <v>0</v>
      </c>
      <c r="N2065" s="32">
        <v>0</v>
      </c>
      <c r="O2065" s="32">
        <v>0</v>
      </c>
      <c r="P2065" s="32">
        <v>0</v>
      </c>
      <c r="Q2065" s="32">
        <v>0</v>
      </c>
      <c r="R2065" s="32">
        <v>0</v>
      </c>
      <c r="S2065" s="32">
        <v>0</v>
      </c>
    </row>
    <row r="2066" spans="2:19">
      <c r="B2066" s="28" t="s">
        <v>4084</v>
      </c>
      <c r="C2066" s="21" t="s">
        <v>306</v>
      </c>
      <c r="D2066" s="22" t="s">
        <v>913</v>
      </c>
      <c r="E2066" s="23">
        <v>0.25</v>
      </c>
      <c r="F2066" s="24">
        <v>0</v>
      </c>
      <c r="G2066" s="11">
        <v>0</v>
      </c>
      <c r="H2066" s="25" t="s">
        <v>163</v>
      </c>
      <c r="I2066" s="19">
        <v>0</v>
      </c>
      <c r="J2066" s="31">
        <v>0.2</v>
      </c>
      <c r="K2066" s="32">
        <v>0</v>
      </c>
      <c r="L2066" s="32">
        <v>0</v>
      </c>
      <c r="M2066" s="32">
        <v>0</v>
      </c>
      <c r="N2066" s="32">
        <v>0</v>
      </c>
      <c r="O2066" s="32">
        <v>0</v>
      </c>
      <c r="P2066" s="32">
        <v>0</v>
      </c>
      <c r="Q2066" s="32">
        <v>0</v>
      </c>
      <c r="R2066" s="32">
        <v>0</v>
      </c>
      <c r="S2066" s="32">
        <v>0</v>
      </c>
    </row>
    <row r="2067" spans="2:19">
      <c r="B2067" s="28" t="s">
        <v>4085</v>
      </c>
      <c r="C2067" s="21" t="s">
        <v>306</v>
      </c>
      <c r="D2067" s="22" t="s">
        <v>380</v>
      </c>
      <c r="E2067" s="23">
        <v>0.25</v>
      </c>
      <c r="F2067" s="24">
        <v>0</v>
      </c>
      <c r="G2067" s="11">
        <v>0</v>
      </c>
      <c r="H2067" s="25" t="s">
        <v>163</v>
      </c>
      <c r="I2067" s="19">
        <v>0</v>
      </c>
      <c r="J2067" s="31">
        <v>0.2</v>
      </c>
      <c r="K2067" s="32">
        <v>0</v>
      </c>
      <c r="L2067" s="32">
        <v>0</v>
      </c>
      <c r="M2067" s="32">
        <v>0</v>
      </c>
      <c r="N2067" s="32">
        <v>0</v>
      </c>
      <c r="O2067" s="32">
        <v>0</v>
      </c>
      <c r="P2067" s="32">
        <v>0</v>
      </c>
      <c r="Q2067" s="32">
        <v>0</v>
      </c>
      <c r="R2067" s="32">
        <v>0</v>
      </c>
      <c r="S2067" s="32">
        <v>0</v>
      </c>
    </row>
    <row r="2068" spans="2:19">
      <c r="B2068" s="28" t="s">
        <v>4086</v>
      </c>
      <c r="C2068" s="21" t="s">
        <v>306</v>
      </c>
      <c r="D2068" s="22" t="s">
        <v>276</v>
      </c>
      <c r="E2068" s="23">
        <v>0.25</v>
      </c>
      <c r="F2068" s="24">
        <v>0</v>
      </c>
      <c r="G2068" s="11">
        <v>0</v>
      </c>
      <c r="H2068" s="25" t="s">
        <v>163</v>
      </c>
      <c r="I2068" s="19">
        <v>0</v>
      </c>
      <c r="J2068" s="31">
        <v>0.2</v>
      </c>
      <c r="K2068" s="32">
        <v>0</v>
      </c>
      <c r="L2068" s="32">
        <v>0</v>
      </c>
      <c r="M2068" s="32">
        <v>0</v>
      </c>
      <c r="N2068" s="32">
        <v>0</v>
      </c>
      <c r="O2068" s="32">
        <v>0</v>
      </c>
      <c r="P2068" s="32">
        <v>0</v>
      </c>
      <c r="Q2068" s="32">
        <v>0</v>
      </c>
      <c r="R2068" s="32">
        <v>0</v>
      </c>
      <c r="S2068" s="32">
        <v>0</v>
      </c>
    </row>
    <row r="2069" spans="2:19">
      <c r="B2069" s="28" t="s">
        <v>4087</v>
      </c>
      <c r="C2069" s="21" t="s">
        <v>306</v>
      </c>
      <c r="D2069" s="22" t="s">
        <v>280</v>
      </c>
      <c r="E2069" s="23">
        <v>0.25</v>
      </c>
      <c r="F2069" s="24">
        <v>0</v>
      </c>
      <c r="G2069" s="11">
        <v>0</v>
      </c>
      <c r="H2069" s="25" t="s">
        <v>163</v>
      </c>
      <c r="I2069" s="19">
        <v>0</v>
      </c>
      <c r="J2069" s="31">
        <v>0.2</v>
      </c>
      <c r="K2069" s="32">
        <v>0</v>
      </c>
      <c r="L2069" s="32">
        <v>0</v>
      </c>
      <c r="M2069" s="32">
        <v>0</v>
      </c>
      <c r="N2069" s="32">
        <v>0</v>
      </c>
      <c r="O2069" s="32">
        <v>0</v>
      </c>
      <c r="P2069" s="32">
        <v>0</v>
      </c>
      <c r="Q2069" s="32">
        <v>0</v>
      </c>
      <c r="R2069" s="32">
        <v>0</v>
      </c>
      <c r="S2069" s="32">
        <v>0</v>
      </c>
    </row>
    <row r="2070" spans="2:19">
      <c r="B2070" s="28" t="s">
        <v>4088</v>
      </c>
      <c r="C2070" s="21" t="s">
        <v>306</v>
      </c>
      <c r="D2070" s="22" t="s">
        <v>4089</v>
      </c>
      <c r="E2070" s="23">
        <v>0.25</v>
      </c>
      <c r="F2070" s="24">
        <v>0</v>
      </c>
      <c r="G2070" s="11">
        <v>0</v>
      </c>
      <c r="H2070" s="25" t="s">
        <v>163</v>
      </c>
      <c r="I2070" s="19">
        <v>0</v>
      </c>
      <c r="J2070" s="31">
        <v>0.2</v>
      </c>
      <c r="K2070" s="32">
        <v>0</v>
      </c>
      <c r="L2070" s="32">
        <v>0</v>
      </c>
      <c r="M2070" s="32">
        <v>0</v>
      </c>
      <c r="N2070" s="32">
        <v>0</v>
      </c>
      <c r="O2070" s="32">
        <v>0</v>
      </c>
      <c r="P2070" s="32">
        <v>0</v>
      </c>
      <c r="Q2070" s="32">
        <v>0</v>
      </c>
      <c r="R2070" s="32">
        <v>0</v>
      </c>
      <c r="S2070" s="32">
        <v>0</v>
      </c>
    </row>
    <row r="2071" spans="2:19">
      <c r="B2071" s="28" t="s">
        <v>4090</v>
      </c>
      <c r="C2071" s="21" t="s">
        <v>306</v>
      </c>
      <c r="D2071" s="22" t="s">
        <v>4091</v>
      </c>
      <c r="E2071" s="23">
        <v>0.25</v>
      </c>
      <c r="F2071" s="24">
        <v>0</v>
      </c>
      <c r="G2071" s="11">
        <v>0</v>
      </c>
      <c r="H2071" s="25" t="s">
        <v>163</v>
      </c>
      <c r="I2071" s="19">
        <v>0</v>
      </c>
      <c r="J2071" s="31">
        <v>0.2</v>
      </c>
      <c r="K2071" s="32">
        <v>0</v>
      </c>
      <c r="L2071" s="32">
        <v>0</v>
      </c>
      <c r="M2071" s="32">
        <v>0</v>
      </c>
      <c r="N2071" s="32">
        <v>0</v>
      </c>
      <c r="O2071" s="32">
        <v>0</v>
      </c>
      <c r="P2071" s="32">
        <v>0</v>
      </c>
      <c r="Q2071" s="32">
        <v>0</v>
      </c>
      <c r="R2071" s="32">
        <v>0</v>
      </c>
      <c r="S2071" s="32">
        <v>0</v>
      </c>
    </row>
    <row r="2072" spans="2:19">
      <c r="B2072" s="28" t="s">
        <v>4092</v>
      </c>
      <c r="C2072" s="21" t="s">
        <v>306</v>
      </c>
      <c r="D2072" s="22" t="s">
        <v>292</v>
      </c>
      <c r="E2072" s="23">
        <v>0.25</v>
      </c>
      <c r="F2072" s="24">
        <v>0</v>
      </c>
      <c r="G2072" s="11">
        <v>0</v>
      </c>
      <c r="H2072" s="25" t="s">
        <v>163</v>
      </c>
      <c r="I2072" s="19">
        <v>0</v>
      </c>
      <c r="J2072" s="31">
        <v>0.2</v>
      </c>
      <c r="K2072" s="32">
        <v>0</v>
      </c>
      <c r="L2072" s="32">
        <v>0</v>
      </c>
      <c r="M2072" s="32">
        <v>0</v>
      </c>
      <c r="N2072" s="32">
        <v>0</v>
      </c>
      <c r="O2072" s="32">
        <v>0</v>
      </c>
      <c r="P2072" s="32">
        <v>0</v>
      </c>
      <c r="Q2072" s="32">
        <v>0</v>
      </c>
      <c r="R2072" s="32">
        <v>0</v>
      </c>
      <c r="S2072" s="32">
        <v>0</v>
      </c>
    </row>
    <row r="2073" spans="2:19">
      <c r="B2073" s="28" t="s">
        <v>4093</v>
      </c>
      <c r="C2073" s="21" t="s">
        <v>306</v>
      </c>
      <c r="D2073" s="22" t="s">
        <v>4094</v>
      </c>
      <c r="E2073" s="23">
        <v>0.25</v>
      </c>
      <c r="F2073" s="24">
        <v>0</v>
      </c>
      <c r="G2073" s="11">
        <v>0</v>
      </c>
      <c r="H2073" s="25" t="s">
        <v>163</v>
      </c>
      <c r="I2073" s="19">
        <v>0</v>
      </c>
      <c r="J2073" s="31">
        <v>0.2</v>
      </c>
      <c r="K2073" s="32">
        <v>0</v>
      </c>
      <c r="L2073" s="32">
        <v>0</v>
      </c>
      <c r="M2073" s="32">
        <v>0</v>
      </c>
      <c r="N2073" s="32">
        <v>0</v>
      </c>
      <c r="O2073" s="32">
        <v>0</v>
      </c>
      <c r="P2073" s="32">
        <v>0</v>
      </c>
      <c r="Q2073" s="32">
        <v>0</v>
      </c>
      <c r="R2073" s="32">
        <v>0</v>
      </c>
      <c r="S2073" s="32">
        <v>0</v>
      </c>
    </row>
    <row r="2074" spans="2:19">
      <c r="B2074" s="28" t="s">
        <v>4095</v>
      </c>
      <c r="C2074" s="21" t="s">
        <v>306</v>
      </c>
      <c r="D2074" s="22" t="s">
        <v>665</v>
      </c>
      <c r="E2074" s="23">
        <v>0.25</v>
      </c>
      <c r="F2074" s="24">
        <v>0</v>
      </c>
      <c r="G2074" s="11">
        <v>0</v>
      </c>
      <c r="H2074" s="25" t="s">
        <v>163</v>
      </c>
      <c r="I2074" s="19">
        <v>0</v>
      </c>
      <c r="J2074" s="31">
        <v>0.2</v>
      </c>
      <c r="K2074" s="32">
        <v>0</v>
      </c>
      <c r="L2074" s="32">
        <v>0</v>
      </c>
      <c r="M2074" s="32">
        <v>0</v>
      </c>
      <c r="N2074" s="32">
        <v>0</v>
      </c>
      <c r="O2074" s="32">
        <v>0</v>
      </c>
      <c r="P2074" s="32">
        <v>0</v>
      </c>
      <c r="Q2074" s="32">
        <v>0</v>
      </c>
      <c r="R2074" s="32">
        <v>0</v>
      </c>
      <c r="S2074" s="32">
        <v>0</v>
      </c>
    </row>
    <row r="2075" spans="2:19">
      <c r="B2075" s="28" t="s">
        <v>4096</v>
      </c>
      <c r="C2075" s="21" t="s">
        <v>306</v>
      </c>
      <c r="D2075" s="22" t="s">
        <v>1034</v>
      </c>
      <c r="E2075" s="23">
        <v>0.25</v>
      </c>
      <c r="F2075" s="24">
        <v>0</v>
      </c>
      <c r="G2075" s="11">
        <v>0</v>
      </c>
      <c r="H2075" s="25" t="s">
        <v>163</v>
      </c>
      <c r="I2075" s="19">
        <v>0</v>
      </c>
      <c r="J2075" s="31">
        <v>0.2</v>
      </c>
      <c r="K2075" s="32">
        <v>0</v>
      </c>
      <c r="L2075" s="32">
        <v>0</v>
      </c>
      <c r="M2075" s="32">
        <v>0</v>
      </c>
      <c r="N2075" s="32">
        <v>0</v>
      </c>
      <c r="O2075" s="32">
        <v>0</v>
      </c>
      <c r="P2075" s="32">
        <v>0</v>
      </c>
      <c r="Q2075" s="32">
        <v>0</v>
      </c>
      <c r="R2075" s="32">
        <v>0</v>
      </c>
      <c r="S2075" s="32">
        <v>0</v>
      </c>
    </row>
    <row r="2076" spans="2:19">
      <c r="B2076" s="28" t="s">
        <v>4097</v>
      </c>
      <c r="C2076" s="21" t="s">
        <v>306</v>
      </c>
      <c r="D2076" s="22" t="s">
        <v>1397</v>
      </c>
      <c r="E2076" s="23">
        <v>0.25</v>
      </c>
      <c r="F2076" s="24">
        <v>0</v>
      </c>
      <c r="G2076" s="11">
        <v>0</v>
      </c>
      <c r="H2076" s="25" t="s">
        <v>163</v>
      </c>
      <c r="I2076" s="19">
        <v>0</v>
      </c>
      <c r="J2076" s="31">
        <v>0.2</v>
      </c>
      <c r="K2076" s="32">
        <v>0</v>
      </c>
      <c r="L2076" s="32">
        <v>0</v>
      </c>
      <c r="M2076" s="32">
        <v>0</v>
      </c>
      <c r="N2076" s="32">
        <v>0</v>
      </c>
      <c r="O2076" s="32">
        <v>0</v>
      </c>
      <c r="P2076" s="32">
        <v>0</v>
      </c>
      <c r="Q2076" s="32">
        <v>0</v>
      </c>
      <c r="R2076" s="32">
        <v>0</v>
      </c>
      <c r="S2076" s="32">
        <v>0</v>
      </c>
    </row>
    <row r="2077" spans="2:19">
      <c r="B2077" s="28" t="s">
        <v>4098</v>
      </c>
      <c r="C2077" s="21" t="s">
        <v>306</v>
      </c>
      <c r="D2077" s="22" t="s">
        <v>1400</v>
      </c>
      <c r="E2077" s="23">
        <v>0.25</v>
      </c>
      <c r="F2077" s="24">
        <v>0</v>
      </c>
      <c r="G2077" s="11">
        <v>0</v>
      </c>
      <c r="H2077" s="25" t="s">
        <v>163</v>
      </c>
      <c r="I2077" s="19">
        <v>0</v>
      </c>
      <c r="J2077" s="31">
        <v>0.2</v>
      </c>
      <c r="K2077" s="32">
        <v>0</v>
      </c>
      <c r="L2077" s="32">
        <v>0</v>
      </c>
      <c r="M2077" s="32">
        <v>0</v>
      </c>
      <c r="N2077" s="32">
        <v>0</v>
      </c>
      <c r="O2077" s="32">
        <v>0</v>
      </c>
      <c r="P2077" s="32">
        <v>0</v>
      </c>
      <c r="Q2077" s="32">
        <v>0</v>
      </c>
      <c r="R2077" s="32">
        <v>0</v>
      </c>
      <c r="S2077" s="32">
        <v>0</v>
      </c>
    </row>
    <row r="2078" spans="2:19">
      <c r="B2078" s="28" t="s">
        <v>4099</v>
      </c>
      <c r="C2078" s="21" t="s">
        <v>306</v>
      </c>
      <c r="D2078" s="22" t="s">
        <v>396</v>
      </c>
      <c r="E2078" s="23">
        <v>0.25</v>
      </c>
      <c r="F2078" s="24">
        <v>0</v>
      </c>
      <c r="G2078" s="11">
        <v>0</v>
      </c>
      <c r="H2078" s="25" t="s">
        <v>163</v>
      </c>
      <c r="I2078" s="19">
        <v>0</v>
      </c>
      <c r="J2078" s="31">
        <v>0.2</v>
      </c>
      <c r="K2078" s="32">
        <v>0</v>
      </c>
      <c r="L2078" s="32">
        <v>0</v>
      </c>
      <c r="M2078" s="32">
        <v>0</v>
      </c>
      <c r="N2078" s="32">
        <v>0</v>
      </c>
      <c r="O2078" s="32">
        <v>0</v>
      </c>
      <c r="P2078" s="32">
        <v>0</v>
      </c>
      <c r="Q2078" s="32">
        <v>0</v>
      </c>
      <c r="R2078" s="32">
        <v>0</v>
      </c>
      <c r="S2078" s="32">
        <v>0</v>
      </c>
    </row>
    <row r="2079" spans="2:19">
      <c r="B2079" s="28" t="s">
        <v>4100</v>
      </c>
      <c r="C2079" s="21" t="s">
        <v>306</v>
      </c>
      <c r="D2079" s="22" t="s">
        <v>3674</v>
      </c>
      <c r="E2079" s="23">
        <v>0.25</v>
      </c>
      <c r="F2079" s="24">
        <v>0</v>
      </c>
      <c r="G2079" s="11">
        <v>0</v>
      </c>
      <c r="H2079" s="25" t="s">
        <v>163</v>
      </c>
      <c r="I2079" s="19">
        <v>0</v>
      </c>
      <c r="J2079" s="31">
        <v>0.2</v>
      </c>
      <c r="K2079" s="32">
        <v>0</v>
      </c>
      <c r="L2079" s="32">
        <v>0</v>
      </c>
      <c r="M2079" s="32">
        <v>0</v>
      </c>
      <c r="N2079" s="32">
        <v>0</v>
      </c>
      <c r="O2079" s="32">
        <v>0</v>
      </c>
      <c r="P2079" s="32">
        <v>0</v>
      </c>
      <c r="Q2079" s="32">
        <v>0</v>
      </c>
      <c r="R2079" s="32">
        <v>0</v>
      </c>
      <c r="S2079" s="32">
        <v>0</v>
      </c>
    </row>
    <row r="2080" spans="2:19">
      <c r="B2080" s="28" t="s">
        <v>4101</v>
      </c>
      <c r="C2080" s="21" t="s">
        <v>306</v>
      </c>
      <c r="D2080" s="22" t="s">
        <v>4102</v>
      </c>
      <c r="E2080" s="23">
        <v>0.25</v>
      </c>
      <c r="F2080" s="24">
        <v>0</v>
      </c>
      <c r="G2080" s="11">
        <v>0</v>
      </c>
      <c r="H2080" s="25" t="s">
        <v>163</v>
      </c>
      <c r="I2080" s="19">
        <v>0</v>
      </c>
      <c r="J2080" s="31">
        <v>0.2</v>
      </c>
      <c r="K2080" s="32">
        <v>0</v>
      </c>
      <c r="L2080" s="32">
        <v>0</v>
      </c>
      <c r="M2080" s="32">
        <v>0</v>
      </c>
      <c r="N2080" s="32">
        <v>0</v>
      </c>
      <c r="O2080" s="32">
        <v>0</v>
      </c>
      <c r="P2080" s="32">
        <v>0</v>
      </c>
      <c r="Q2080" s="32">
        <v>0</v>
      </c>
      <c r="R2080" s="32">
        <v>0</v>
      </c>
      <c r="S2080" s="32">
        <v>0</v>
      </c>
    </row>
    <row r="2081" spans="2:19">
      <c r="B2081" s="28" t="s">
        <v>4103</v>
      </c>
      <c r="C2081" s="21" t="s">
        <v>306</v>
      </c>
      <c r="D2081" s="22" t="s">
        <v>996</v>
      </c>
      <c r="E2081" s="23">
        <v>0.25</v>
      </c>
      <c r="F2081" s="24">
        <v>0</v>
      </c>
      <c r="G2081" s="11">
        <v>0</v>
      </c>
      <c r="H2081" s="25" t="s">
        <v>163</v>
      </c>
      <c r="I2081" s="19">
        <v>0</v>
      </c>
      <c r="J2081" s="31">
        <v>0.2</v>
      </c>
      <c r="K2081" s="32">
        <v>0</v>
      </c>
      <c r="L2081" s="32">
        <v>0</v>
      </c>
      <c r="M2081" s="32">
        <v>0</v>
      </c>
      <c r="N2081" s="32">
        <v>0</v>
      </c>
      <c r="O2081" s="32">
        <v>0</v>
      </c>
      <c r="P2081" s="32">
        <v>0</v>
      </c>
      <c r="Q2081" s="32">
        <v>0</v>
      </c>
      <c r="R2081" s="32">
        <v>0</v>
      </c>
      <c r="S2081" s="32">
        <v>0</v>
      </c>
    </row>
    <row r="2082" spans="2:19">
      <c r="B2082" s="28" t="s">
        <v>4104</v>
      </c>
      <c r="C2082" s="21" t="s">
        <v>306</v>
      </c>
      <c r="D2082" s="22" t="s">
        <v>2626</v>
      </c>
      <c r="E2082" s="23">
        <v>0.25</v>
      </c>
      <c r="F2082" s="24">
        <v>0</v>
      </c>
      <c r="G2082" s="11">
        <v>0</v>
      </c>
      <c r="H2082" s="25" t="s">
        <v>163</v>
      </c>
      <c r="I2082" s="19">
        <v>0</v>
      </c>
      <c r="J2082" s="31">
        <v>0.2</v>
      </c>
      <c r="K2082" s="32">
        <v>0</v>
      </c>
      <c r="L2082" s="32">
        <v>0</v>
      </c>
      <c r="M2082" s="32">
        <v>0</v>
      </c>
      <c r="N2082" s="32">
        <v>0</v>
      </c>
      <c r="O2082" s="32">
        <v>0</v>
      </c>
      <c r="P2082" s="32">
        <v>0</v>
      </c>
      <c r="Q2082" s="32">
        <v>0</v>
      </c>
      <c r="R2082" s="32">
        <v>0</v>
      </c>
      <c r="S2082" s="32">
        <v>0</v>
      </c>
    </row>
    <row r="2083" spans="2:19">
      <c r="B2083" s="28" t="s">
        <v>4105</v>
      </c>
      <c r="C2083" s="21" t="s">
        <v>306</v>
      </c>
      <c r="D2083" s="22" t="s">
        <v>314</v>
      </c>
      <c r="E2083" s="23">
        <v>0.25</v>
      </c>
      <c r="F2083" s="24">
        <v>0</v>
      </c>
      <c r="G2083" s="11">
        <v>0</v>
      </c>
      <c r="H2083" s="25" t="s">
        <v>163</v>
      </c>
      <c r="I2083" s="19">
        <v>0</v>
      </c>
      <c r="J2083" s="31">
        <v>0.2</v>
      </c>
      <c r="K2083" s="32">
        <v>0</v>
      </c>
      <c r="L2083" s="32">
        <v>0</v>
      </c>
      <c r="M2083" s="32">
        <v>0</v>
      </c>
      <c r="N2083" s="32">
        <v>0</v>
      </c>
      <c r="O2083" s="32">
        <v>0</v>
      </c>
      <c r="P2083" s="32">
        <v>0</v>
      </c>
      <c r="Q2083" s="32">
        <v>0</v>
      </c>
      <c r="R2083" s="32">
        <v>0</v>
      </c>
      <c r="S2083" s="32">
        <v>0</v>
      </c>
    </row>
    <row r="2084" spans="2:19">
      <c r="B2084" s="28" t="s">
        <v>4106</v>
      </c>
      <c r="C2084" s="21" t="s">
        <v>306</v>
      </c>
      <c r="D2084" s="22" t="s">
        <v>318</v>
      </c>
      <c r="E2084" s="23">
        <v>0.25</v>
      </c>
      <c r="F2084" s="24">
        <v>0</v>
      </c>
      <c r="G2084" s="11">
        <v>0</v>
      </c>
      <c r="H2084" s="25" t="s">
        <v>163</v>
      </c>
      <c r="I2084" s="19">
        <v>0</v>
      </c>
      <c r="J2084" s="31">
        <v>0.2</v>
      </c>
      <c r="K2084" s="32">
        <v>0</v>
      </c>
      <c r="L2084" s="32">
        <v>0</v>
      </c>
      <c r="M2084" s="32">
        <v>0</v>
      </c>
      <c r="N2084" s="32">
        <v>0</v>
      </c>
      <c r="O2084" s="32">
        <v>0</v>
      </c>
      <c r="P2084" s="32">
        <v>0</v>
      </c>
      <c r="Q2084" s="32">
        <v>0</v>
      </c>
      <c r="R2084" s="32">
        <v>0</v>
      </c>
      <c r="S2084" s="32">
        <v>0</v>
      </c>
    </row>
    <row r="2085" spans="2:19">
      <c r="B2085" s="28" t="s">
        <v>4107</v>
      </c>
      <c r="C2085" s="21" t="s">
        <v>306</v>
      </c>
      <c r="D2085" s="22" t="s">
        <v>1676</v>
      </c>
      <c r="E2085" s="23">
        <v>0.25</v>
      </c>
      <c r="F2085" s="24">
        <v>0</v>
      </c>
      <c r="G2085" s="11">
        <v>0</v>
      </c>
      <c r="H2085" s="25" t="s">
        <v>163</v>
      </c>
      <c r="I2085" s="19">
        <v>0</v>
      </c>
      <c r="J2085" s="31">
        <v>0.2</v>
      </c>
      <c r="K2085" s="32">
        <v>0</v>
      </c>
      <c r="L2085" s="32">
        <v>0</v>
      </c>
      <c r="M2085" s="32">
        <v>0</v>
      </c>
      <c r="N2085" s="32">
        <v>0</v>
      </c>
      <c r="O2085" s="32">
        <v>0</v>
      </c>
      <c r="P2085" s="32">
        <v>0</v>
      </c>
      <c r="Q2085" s="32">
        <v>0</v>
      </c>
      <c r="R2085" s="32">
        <v>0</v>
      </c>
      <c r="S2085" s="32">
        <v>0</v>
      </c>
    </row>
    <row r="2086" spans="2:19">
      <c r="B2086" s="28" t="s">
        <v>4108</v>
      </c>
      <c r="C2086" s="21" t="s">
        <v>306</v>
      </c>
      <c r="D2086" s="22" t="s">
        <v>522</v>
      </c>
      <c r="E2086" s="23">
        <v>0.25</v>
      </c>
      <c r="F2086" s="24">
        <v>0</v>
      </c>
      <c r="G2086" s="11">
        <v>0</v>
      </c>
      <c r="H2086" s="25" t="s">
        <v>163</v>
      </c>
      <c r="I2086" s="19">
        <v>0</v>
      </c>
      <c r="J2086" s="31">
        <v>0.2</v>
      </c>
      <c r="K2086" s="32">
        <v>0</v>
      </c>
      <c r="L2086" s="32">
        <v>0</v>
      </c>
      <c r="M2086" s="32">
        <v>0</v>
      </c>
      <c r="N2086" s="32">
        <v>0</v>
      </c>
      <c r="O2086" s="32">
        <v>0</v>
      </c>
      <c r="P2086" s="32">
        <v>0</v>
      </c>
      <c r="Q2086" s="32">
        <v>0</v>
      </c>
      <c r="R2086" s="32">
        <v>0</v>
      </c>
      <c r="S2086" s="32">
        <v>0</v>
      </c>
    </row>
    <row r="2087" spans="2:19">
      <c r="B2087" s="28" t="s">
        <v>4109</v>
      </c>
      <c r="C2087" s="21" t="s">
        <v>306</v>
      </c>
      <c r="D2087" s="22" t="s">
        <v>329</v>
      </c>
      <c r="E2087" s="23">
        <v>0.25</v>
      </c>
      <c r="F2087" s="24">
        <v>0</v>
      </c>
      <c r="G2087" s="11">
        <v>0</v>
      </c>
      <c r="H2087" s="25" t="s">
        <v>163</v>
      </c>
      <c r="I2087" s="19">
        <v>0</v>
      </c>
      <c r="J2087" s="31">
        <v>0.2</v>
      </c>
      <c r="K2087" s="32">
        <v>0</v>
      </c>
      <c r="L2087" s="32">
        <v>0</v>
      </c>
      <c r="M2087" s="32">
        <v>0</v>
      </c>
      <c r="N2087" s="32">
        <v>0</v>
      </c>
      <c r="O2087" s="32">
        <v>0</v>
      </c>
      <c r="P2087" s="32">
        <v>0</v>
      </c>
      <c r="Q2087" s="32">
        <v>0</v>
      </c>
      <c r="R2087" s="32">
        <v>0</v>
      </c>
      <c r="S2087" s="32">
        <v>0</v>
      </c>
    </row>
    <row r="2088" spans="2:19">
      <c r="B2088" s="28" t="s">
        <v>4110</v>
      </c>
      <c r="C2088" s="21" t="s">
        <v>306</v>
      </c>
      <c r="D2088" s="22" t="s">
        <v>4111</v>
      </c>
      <c r="E2088" s="23">
        <v>0.25</v>
      </c>
      <c r="F2088" s="24">
        <v>0</v>
      </c>
      <c r="G2088" s="11">
        <v>0</v>
      </c>
      <c r="H2088" s="25" t="s">
        <v>163</v>
      </c>
      <c r="I2088" s="19">
        <v>0</v>
      </c>
      <c r="J2088" s="31">
        <v>0.2</v>
      </c>
      <c r="K2088" s="32">
        <v>0</v>
      </c>
      <c r="L2088" s="32">
        <v>0</v>
      </c>
      <c r="M2088" s="32">
        <v>0</v>
      </c>
      <c r="N2088" s="32">
        <v>0</v>
      </c>
      <c r="O2088" s="32">
        <v>0</v>
      </c>
      <c r="P2088" s="32">
        <v>0</v>
      </c>
      <c r="Q2088" s="32">
        <v>0</v>
      </c>
      <c r="R2088" s="32">
        <v>0</v>
      </c>
      <c r="S2088" s="32">
        <v>0</v>
      </c>
    </row>
    <row r="2089" spans="2:19">
      <c r="B2089" s="28" t="s">
        <v>4112</v>
      </c>
      <c r="C2089" s="21" t="s">
        <v>306</v>
      </c>
      <c r="D2089" s="22" t="s">
        <v>344</v>
      </c>
      <c r="E2089" s="23">
        <v>0.25</v>
      </c>
      <c r="F2089" s="24">
        <v>0</v>
      </c>
      <c r="G2089" s="11">
        <v>0</v>
      </c>
      <c r="H2089" s="25" t="s">
        <v>163</v>
      </c>
      <c r="I2089" s="19">
        <v>0</v>
      </c>
      <c r="J2089" s="31">
        <v>0.2</v>
      </c>
      <c r="K2089" s="32">
        <v>0</v>
      </c>
      <c r="L2089" s="32">
        <v>0</v>
      </c>
      <c r="M2089" s="32">
        <v>0</v>
      </c>
      <c r="N2089" s="32">
        <v>0</v>
      </c>
      <c r="O2089" s="32">
        <v>0</v>
      </c>
      <c r="P2089" s="32">
        <v>0</v>
      </c>
      <c r="Q2089" s="32">
        <v>0</v>
      </c>
      <c r="R2089" s="32">
        <v>0</v>
      </c>
      <c r="S2089" s="32">
        <v>0</v>
      </c>
    </row>
    <row r="2090" spans="2:19">
      <c r="B2090" s="28" t="s">
        <v>4113</v>
      </c>
      <c r="C2090" s="21" t="s">
        <v>306</v>
      </c>
      <c r="D2090" s="22" t="s">
        <v>4114</v>
      </c>
      <c r="E2090" s="23">
        <v>0.25</v>
      </c>
      <c r="F2090" s="24">
        <v>0</v>
      </c>
      <c r="G2090" s="11">
        <v>0</v>
      </c>
      <c r="H2090" s="25" t="s">
        <v>163</v>
      </c>
      <c r="I2090" s="19">
        <v>0</v>
      </c>
      <c r="J2090" s="31">
        <v>0.2</v>
      </c>
      <c r="K2090" s="32">
        <v>0</v>
      </c>
      <c r="L2090" s="32">
        <v>0</v>
      </c>
      <c r="M2090" s="32">
        <v>0</v>
      </c>
      <c r="N2090" s="32">
        <v>0</v>
      </c>
      <c r="O2090" s="32">
        <v>0</v>
      </c>
      <c r="P2090" s="32">
        <v>0</v>
      </c>
      <c r="Q2090" s="32">
        <v>0</v>
      </c>
      <c r="R2090" s="32">
        <v>0</v>
      </c>
      <c r="S2090" s="32">
        <v>0</v>
      </c>
    </row>
    <row r="2091" spans="2:19">
      <c r="B2091" s="28" t="s">
        <v>4115</v>
      </c>
      <c r="C2091" s="21" t="s">
        <v>306</v>
      </c>
      <c r="D2091" s="22" t="s">
        <v>1431</v>
      </c>
      <c r="E2091" s="23">
        <v>0.25</v>
      </c>
      <c r="F2091" s="24">
        <v>0</v>
      </c>
      <c r="G2091" s="11">
        <v>0</v>
      </c>
      <c r="H2091" s="25" t="s">
        <v>163</v>
      </c>
      <c r="I2091" s="19">
        <v>0</v>
      </c>
      <c r="J2091" s="31">
        <v>0.2</v>
      </c>
      <c r="K2091" s="32">
        <v>0</v>
      </c>
      <c r="L2091" s="32">
        <v>0</v>
      </c>
      <c r="M2091" s="32">
        <v>0</v>
      </c>
      <c r="N2091" s="32">
        <v>0</v>
      </c>
      <c r="O2091" s="32">
        <v>0</v>
      </c>
      <c r="P2091" s="32">
        <v>0</v>
      </c>
      <c r="Q2091" s="32">
        <v>0</v>
      </c>
      <c r="R2091" s="32">
        <v>0</v>
      </c>
      <c r="S2091" s="32">
        <v>0</v>
      </c>
    </row>
    <row r="2092" spans="2:19">
      <c r="B2092" s="28" t="s">
        <v>4116</v>
      </c>
      <c r="C2092" s="21" t="s">
        <v>306</v>
      </c>
      <c r="D2092" s="22" t="s">
        <v>352</v>
      </c>
      <c r="E2092" s="23">
        <v>0.25</v>
      </c>
      <c r="F2092" s="24">
        <v>0</v>
      </c>
      <c r="G2092" s="11">
        <v>0</v>
      </c>
      <c r="H2092" s="25" t="s">
        <v>163</v>
      </c>
      <c r="I2092" s="19">
        <v>0</v>
      </c>
      <c r="J2092" s="31">
        <v>0.2</v>
      </c>
      <c r="K2092" s="32">
        <v>0</v>
      </c>
      <c r="L2092" s="32">
        <v>0</v>
      </c>
      <c r="M2092" s="32">
        <v>0</v>
      </c>
      <c r="N2092" s="32">
        <v>0</v>
      </c>
      <c r="O2092" s="32">
        <v>0</v>
      </c>
      <c r="P2092" s="32">
        <v>0</v>
      </c>
      <c r="Q2092" s="32">
        <v>0</v>
      </c>
      <c r="R2092" s="32">
        <v>0</v>
      </c>
      <c r="S2092" s="32">
        <v>0</v>
      </c>
    </row>
    <row r="2093" spans="2:19">
      <c r="B2093" s="28" t="s">
        <v>4117</v>
      </c>
      <c r="C2093" s="21" t="s">
        <v>306</v>
      </c>
      <c r="D2093" s="22" t="s">
        <v>4118</v>
      </c>
      <c r="E2093" s="23">
        <v>0.25</v>
      </c>
      <c r="F2093" s="24">
        <v>0</v>
      </c>
      <c r="G2093" s="11">
        <v>0</v>
      </c>
      <c r="H2093" s="25" t="s">
        <v>163</v>
      </c>
      <c r="I2093" s="19">
        <v>0</v>
      </c>
      <c r="J2093" s="31">
        <v>0.2</v>
      </c>
      <c r="K2093" s="32">
        <v>0</v>
      </c>
      <c r="L2093" s="32">
        <v>0</v>
      </c>
      <c r="M2093" s="32">
        <v>0</v>
      </c>
      <c r="N2093" s="32">
        <v>0</v>
      </c>
      <c r="O2093" s="32">
        <v>0</v>
      </c>
      <c r="P2093" s="32">
        <v>0</v>
      </c>
      <c r="Q2093" s="32">
        <v>0</v>
      </c>
      <c r="R2093" s="32">
        <v>0</v>
      </c>
      <c r="S2093" s="32">
        <v>0</v>
      </c>
    </row>
    <row r="2094" spans="2:19">
      <c r="B2094" s="28" t="s">
        <v>4119</v>
      </c>
      <c r="C2094" s="21" t="s">
        <v>306</v>
      </c>
      <c r="D2094" s="22" t="s">
        <v>356</v>
      </c>
      <c r="E2094" s="23">
        <v>0.25</v>
      </c>
      <c r="F2094" s="24">
        <v>0</v>
      </c>
      <c r="G2094" s="11">
        <v>0</v>
      </c>
      <c r="H2094" s="25" t="s">
        <v>163</v>
      </c>
      <c r="I2094" s="19">
        <v>0</v>
      </c>
      <c r="J2094" s="31">
        <v>0.2</v>
      </c>
      <c r="K2094" s="32">
        <v>0</v>
      </c>
      <c r="L2094" s="32">
        <v>0</v>
      </c>
      <c r="M2094" s="32">
        <v>0</v>
      </c>
      <c r="N2094" s="32">
        <v>0</v>
      </c>
      <c r="O2094" s="32">
        <v>0</v>
      </c>
      <c r="P2094" s="32">
        <v>0</v>
      </c>
      <c r="Q2094" s="32">
        <v>0</v>
      </c>
      <c r="R2094" s="32">
        <v>0</v>
      </c>
      <c r="S2094" s="32">
        <v>0</v>
      </c>
    </row>
    <row r="2095" spans="2:19">
      <c r="B2095" s="28" t="s">
        <v>4120</v>
      </c>
      <c r="C2095" s="21" t="s">
        <v>306</v>
      </c>
      <c r="D2095" s="22" t="s">
        <v>3375</v>
      </c>
      <c r="E2095" s="23">
        <v>0.25</v>
      </c>
      <c r="F2095" s="24">
        <v>0</v>
      </c>
      <c r="G2095" s="11">
        <v>0</v>
      </c>
      <c r="H2095" s="25" t="s">
        <v>163</v>
      </c>
      <c r="I2095" s="19">
        <v>0</v>
      </c>
      <c r="J2095" s="31">
        <v>0.2</v>
      </c>
      <c r="K2095" s="32">
        <v>0</v>
      </c>
      <c r="L2095" s="32">
        <v>0</v>
      </c>
      <c r="M2095" s="32">
        <v>0</v>
      </c>
      <c r="N2095" s="32">
        <v>0</v>
      </c>
      <c r="O2095" s="32">
        <v>0</v>
      </c>
      <c r="P2095" s="32">
        <v>0</v>
      </c>
      <c r="Q2095" s="32">
        <v>0</v>
      </c>
      <c r="R2095" s="32">
        <v>0</v>
      </c>
      <c r="S2095" s="32">
        <v>0</v>
      </c>
    </row>
    <row r="2096" spans="2:19">
      <c r="B2096" s="28" t="s">
        <v>4121</v>
      </c>
      <c r="C2096" s="21" t="s">
        <v>306</v>
      </c>
      <c r="D2096" s="22" t="s">
        <v>2990</v>
      </c>
      <c r="E2096" s="23">
        <v>0.25</v>
      </c>
      <c r="F2096" s="24">
        <v>0</v>
      </c>
      <c r="G2096" s="11">
        <v>0</v>
      </c>
      <c r="H2096" s="25" t="s">
        <v>163</v>
      </c>
      <c r="I2096" s="19">
        <v>0</v>
      </c>
      <c r="J2096" s="31">
        <v>0.2</v>
      </c>
      <c r="K2096" s="32">
        <v>0</v>
      </c>
      <c r="L2096" s="32">
        <v>0</v>
      </c>
      <c r="M2096" s="32">
        <v>0</v>
      </c>
      <c r="N2096" s="32">
        <v>0</v>
      </c>
      <c r="O2096" s="32">
        <v>0</v>
      </c>
      <c r="P2096" s="32">
        <v>0</v>
      </c>
      <c r="Q2096" s="32">
        <v>0</v>
      </c>
      <c r="R2096" s="32">
        <v>0</v>
      </c>
      <c r="S2096" s="32">
        <v>0</v>
      </c>
    </row>
    <row r="2097" spans="2:19">
      <c r="B2097" s="28" t="s">
        <v>4122</v>
      </c>
      <c r="C2097" s="21" t="s">
        <v>306</v>
      </c>
      <c r="D2097" s="22" t="s">
        <v>1717</v>
      </c>
      <c r="E2097" s="23">
        <v>0.25</v>
      </c>
      <c r="F2097" s="24">
        <v>0</v>
      </c>
      <c r="G2097" s="11">
        <v>0</v>
      </c>
      <c r="H2097" s="25" t="s">
        <v>163</v>
      </c>
      <c r="I2097" s="19">
        <v>0</v>
      </c>
      <c r="J2097" s="31">
        <v>0.2</v>
      </c>
      <c r="K2097" s="32">
        <v>0</v>
      </c>
      <c r="L2097" s="32">
        <v>0</v>
      </c>
      <c r="M2097" s="32">
        <v>0</v>
      </c>
      <c r="N2097" s="32">
        <v>0</v>
      </c>
      <c r="O2097" s="32">
        <v>0</v>
      </c>
      <c r="P2097" s="32">
        <v>0</v>
      </c>
      <c r="Q2097" s="32">
        <v>0</v>
      </c>
      <c r="R2097" s="32">
        <v>0</v>
      </c>
      <c r="S2097" s="32">
        <v>0</v>
      </c>
    </row>
    <row r="2098" spans="2:19">
      <c r="B2098" s="28" t="s">
        <v>4123</v>
      </c>
      <c r="C2098" s="21" t="s">
        <v>306</v>
      </c>
      <c r="D2098" s="22" t="s">
        <v>1438</v>
      </c>
      <c r="E2098" s="23">
        <v>0.25</v>
      </c>
      <c r="F2098" s="24">
        <v>0</v>
      </c>
      <c r="G2098" s="11">
        <v>0</v>
      </c>
      <c r="H2098" s="25" t="s">
        <v>163</v>
      </c>
      <c r="I2098" s="19">
        <v>0</v>
      </c>
      <c r="J2098" s="31">
        <v>0.2</v>
      </c>
      <c r="K2098" s="32">
        <v>0</v>
      </c>
      <c r="L2098" s="32">
        <v>0</v>
      </c>
      <c r="M2098" s="32">
        <v>0</v>
      </c>
      <c r="N2098" s="32">
        <v>0</v>
      </c>
      <c r="O2098" s="32">
        <v>0</v>
      </c>
      <c r="P2098" s="32">
        <v>0</v>
      </c>
      <c r="Q2098" s="32">
        <v>0</v>
      </c>
      <c r="R2098" s="32">
        <v>0</v>
      </c>
      <c r="S2098" s="32">
        <v>0</v>
      </c>
    </row>
    <row r="2099" spans="2:19">
      <c r="B2099" s="28" t="s">
        <v>4124</v>
      </c>
      <c r="C2099" s="21" t="s">
        <v>306</v>
      </c>
      <c r="D2099" s="22" t="s">
        <v>366</v>
      </c>
      <c r="E2099" s="23">
        <v>0.25</v>
      </c>
      <c r="F2099" s="24">
        <v>0</v>
      </c>
      <c r="G2099" s="11">
        <v>0</v>
      </c>
      <c r="H2099" s="25" t="s">
        <v>163</v>
      </c>
      <c r="I2099" s="19">
        <v>0</v>
      </c>
      <c r="J2099" s="31">
        <v>0.2</v>
      </c>
      <c r="K2099" s="32">
        <v>0</v>
      </c>
      <c r="L2099" s="32">
        <v>0</v>
      </c>
      <c r="M2099" s="32">
        <v>0</v>
      </c>
      <c r="N2099" s="32">
        <v>0</v>
      </c>
      <c r="O2099" s="32">
        <v>0</v>
      </c>
      <c r="P2099" s="32">
        <v>0</v>
      </c>
      <c r="Q2099" s="32">
        <v>0</v>
      </c>
      <c r="R2099" s="32">
        <v>0</v>
      </c>
      <c r="S2099" s="32">
        <v>0</v>
      </c>
    </row>
    <row r="2100" spans="2:19">
      <c r="B2100" s="28" t="s">
        <v>4125</v>
      </c>
      <c r="C2100" s="21" t="s">
        <v>306</v>
      </c>
      <c r="D2100" s="22" t="s">
        <v>369</v>
      </c>
      <c r="E2100" s="23">
        <v>0.25</v>
      </c>
      <c r="F2100" s="24">
        <v>0</v>
      </c>
      <c r="G2100" s="11">
        <v>0</v>
      </c>
      <c r="H2100" s="25" t="s">
        <v>163</v>
      </c>
      <c r="I2100" s="19">
        <v>0</v>
      </c>
      <c r="J2100" s="31">
        <v>0.2</v>
      </c>
      <c r="K2100" s="32">
        <v>0</v>
      </c>
      <c r="L2100" s="32">
        <v>0</v>
      </c>
      <c r="M2100" s="32">
        <v>0</v>
      </c>
      <c r="N2100" s="32">
        <v>0</v>
      </c>
      <c r="O2100" s="32">
        <v>0</v>
      </c>
      <c r="P2100" s="32">
        <v>0</v>
      </c>
      <c r="Q2100" s="32">
        <v>0</v>
      </c>
      <c r="R2100" s="32">
        <v>0</v>
      </c>
      <c r="S2100" s="32">
        <v>0</v>
      </c>
    </row>
    <row r="2101" spans="2:19">
      <c r="B2101" s="28" t="s">
        <v>4126</v>
      </c>
      <c r="C2101" s="21" t="s">
        <v>306</v>
      </c>
      <c r="D2101" s="22" t="s">
        <v>448</v>
      </c>
      <c r="E2101" s="23">
        <v>0.25</v>
      </c>
      <c r="F2101" s="24">
        <v>0</v>
      </c>
      <c r="G2101" s="11">
        <v>0</v>
      </c>
      <c r="H2101" s="25" t="s">
        <v>163</v>
      </c>
      <c r="I2101" s="19">
        <v>0</v>
      </c>
      <c r="J2101" s="31">
        <v>0.2</v>
      </c>
      <c r="K2101" s="32">
        <v>0</v>
      </c>
      <c r="L2101" s="32">
        <v>0</v>
      </c>
      <c r="M2101" s="32">
        <v>0</v>
      </c>
      <c r="N2101" s="32">
        <v>0</v>
      </c>
      <c r="O2101" s="32">
        <v>0</v>
      </c>
      <c r="P2101" s="32">
        <v>0</v>
      </c>
      <c r="Q2101" s="32">
        <v>0</v>
      </c>
      <c r="R2101" s="32">
        <v>0</v>
      </c>
      <c r="S2101" s="32">
        <v>0</v>
      </c>
    </row>
    <row r="2102" spans="2:19">
      <c r="B2102" s="28" t="s">
        <v>4127</v>
      </c>
      <c r="C2102" s="21" t="s">
        <v>306</v>
      </c>
      <c r="D2102" s="22" t="s">
        <v>4128</v>
      </c>
      <c r="E2102" s="23">
        <v>0.25</v>
      </c>
      <c r="F2102" s="24">
        <v>0</v>
      </c>
      <c r="G2102" s="11">
        <v>0</v>
      </c>
      <c r="H2102" s="25" t="s">
        <v>163</v>
      </c>
      <c r="I2102" s="19">
        <v>0</v>
      </c>
      <c r="J2102" s="31">
        <v>0.2</v>
      </c>
      <c r="K2102" s="32">
        <v>0</v>
      </c>
      <c r="L2102" s="32">
        <v>0</v>
      </c>
      <c r="M2102" s="32">
        <v>0</v>
      </c>
      <c r="N2102" s="32">
        <v>0</v>
      </c>
      <c r="O2102" s="32">
        <v>0</v>
      </c>
      <c r="P2102" s="32">
        <v>0</v>
      </c>
      <c r="Q2102" s="32">
        <v>0</v>
      </c>
      <c r="R2102" s="32">
        <v>0</v>
      </c>
      <c r="S2102" s="32">
        <v>0</v>
      </c>
    </row>
    <row r="2103" spans="2:19">
      <c r="B2103" s="28" t="s">
        <v>4129</v>
      </c>
      <c r="C2103" s="21" t="s">
        <v>306</v>
      </c>
      <c r="D2103" s="22" t="s">
        <v>4130</v>
      </c>
      <c r="E2103" s="23">
        <v>0.25</v>
      </c>
      <c r="F2103" s="24">
        <v>0</v>
      </c>
      <c r="G2103" s="11">
        <v>0</v>
      </c>
      <c r="H2103" s="25" t="s">
        <v>163</v>
      </c>
      <c r="I2103" s="19">
        <v>0</v>
      </c>
      <c r="J2103" s="31">
        <v>0.2</v>
      </c>
      <c r="K2103" s="32">
        <v>0</v>
      </c>
      <c r="L2103" s="32">
        <v>0</v>
      </c>
      <c r="M2103" s="32">
        <v>0</v>
      </c>
      <c r="N2103" s="32">
        <v>0</v>
      </c>
      <c r="O2103" s="32">
        <v>0</v>
      </c>
      <c r="P2103" s="32">
        <v>0</v>
      </c>
      <c r="Q2103" s="32">
        <v>0</v>
      </c>
      <c r="R2103" s="32">
        <v>0</v>
      </c>
      <c r="S2103" s="32">
        <v>0</v>
      </c>
    </row>
    <row r="2104" spans="2:19">
      <c r="B2104" s="28" t="s">
        <v>4131</v>
      </c>
      <c r="C2104" s="21" t="s">
        <v>306</v>
      </c>
      <c r="D2104" s="22" t="s">
        <v>1934</v>
      </c>
      <c r="E2104" s="23">
        <v>0.25</v>
      </c>
      <c r="F2104" s="24">
        <v>0</v>
      </c>
      <c r="G2104" s="11">
        <v>0</v>
      </c>
      <c r="H2104" s="25" t="s">
        <v>163</v>
      </c>
      <c r="I2104" s="19">
        <v>0</v>
      </c>
      <c r="J2104" s="31">
        <v>0.2</v>
      </c>
      <c r="K2104" s="32">
        <v>0</v>
      </c>
      <c r="L2104" s="32">
        <v>0</v>
      </c>
      <c r="M2104" s="32">
        <v>0</v>
      </c>
      <c r="N2104" s="32">
        <v>0</v>
      </c>
      <c r="O2104" s="32">
        <v>0</v>
      </c>
      <c r="P2104" s="32">
        <v>0</v>
      </c>
      <c r="Q2104" s="32">
        <v>0</v>
      </c>
      <c r="R2104" s="32">
        <v>0</v>
      </c>
      <c r="S2104" s="32">
        <v>0</v>
      </c>
    </row>
    <row r="2105" spans="2:19">
      <c r="B2105" s="28" t="s">
        <v>4132</v>
      </c>
      <c r="C2105" s="21" t="s">
        <v>306</v>
      </c>
      <c r="D2105" s="22" t="s">
        <v>1463</v>
      </c>
      <c r="E2105" s="23">
        <v>0.25</v>
      </c>
      <c r="F2105" s="24">
        <v>0</v>
      </c>
      <c r="G2105" s="11">
        <v>0</v>
      </c>
      <c r="H2105" s="25" t="s">
        <v>163</v>
      </c>
      <c r="I2105" s="19">
        <v>0</v>
      </c>
      <c r="J2105" s="31">
        <v>0.2</v>
      </c>
      <c r="K2105" s="32">
        <v>0</v>
      </c>
      <c r="L2105" s="32">
        <v>0</v>
      </c>
      <c r="M2105" s="32">
        <v>0</v>
      </c>
      <c r="N2105" s="32">
        <v>0</v>
      </c>
      <c r="O2105" s="32">
        <v>0</v>
      </c>
      <c r="P2105" s="32">
        <v>0</v>
      </c>
      <c r="Q2105" s="32">
        <v>0</v>
      </c>
      <c r="R2105" s="32">
        <v>0</v>
      </c>
      <c r="S2105" s="32">
        <v>0</v>
      </c>
    </row>
    <row r="2106" spans="2:19">
      <c r="B2106" s="28" t="s">
        <v>4133</v>
      </c>
      <c r="C2106" s="21" t="s">
        <v>306</v>
      </c>
      <c r="D2106" s="22" t="s">
        <v>1158</v>
      </c>
      <c r="E2106" s="23">
        <v>0.25</v>
      </c>
      <c r="F2106" s="24">
        <v>0</v>
      </c>
      <c r="G2106" s="11">
        <v>0</v>
      </c>
      <c r="H2106" s="25" t="s">
        <v>163</v>
      </c>
      <c r="I2106" s="19">
        <v>0</v>
      </c>
      <c r="J2106" s="31">
        <v>0.2</v>
      </c>
      <c r="K2106" s="32">
        <v>0</v>
      </c>
      <c r="L2106" s="32">
        <v>0</v>
      </c>
      <c r="M2106" s="32">
        <v>0</v>
      </c>
      <c r="N2106" s="32">
        <v>0</v>
      </c>
      <c r="O2106" s="32">
        <v>0</v>
      </c>
      <c r="P2106" s="32">
        <v>0</v>
      </c>
      <c r="Q2106" s="32">
        <v>0</v>
      </c>
      <c r="R2106" s="32">
        <v>0</v>
      </c>
      <c r="S2106" s="32">
        <v>0</v>
      </c>
    </row>
    <row r="2107" spans="2:19">
      <c r="B2107" s="28" t="s">
        <v>4134</v>
      </c>
      <c r="C2107" s="21" t="s">
        <v>306</v>
      </c>
      <c r="D2107" s="22" t="s">
        <v>381</v>
      </c>
      <c r="E2107" s="23">
        <v>0.25</v>
      </c>
      <c r="F2107" s="24">
        <v>0</v>
      </c>
      <c r="G2107" s="11">
        <v>0</v>
      </c>
      <c r="H2107" s="25" t="s">
        <v>163</v>
      </c>
      <c r="I2107" s="19">
        <v>0</v>
      </c>
      <c r="J2107" s="31">
        <v>0.2</v>
      </c>
      <c r="K2107" s="32">
        <v>0</v>
      </c>
      <c r="L2107" s="32">
        <v>0</v>
      </c>
      <c r="M2107" s="32">
        <v>0</v>
      </c>
      <c r="N2107" s="32">
        <v>0</v>
      </c>
      <c r="O2107" s="32">
        <v>0</v>
      </c>
      <c r="P2107" s="32">
        <v>0</v>
      </c>
      <c r="Q2107" s="32">
        <v>0</v>
      </c>
      <c r="R2107" s="32">
        <v>0</v>
      </c>
      <c r="S2107" s="32">
        <v>0</v>
      </c>
    </row>
    <row r="2108" spans="2:19">
      <c r="B2108" s="28" t="s">
        <v>4135</v>
      </c>
      <c r="C2108" s="21" t="s">
        <v>306</v>
      </c>
      <c r="D2108" s="22" t="s">
        <v>4136</v>
      </c>
      <c r="E2108" s="23">
        <v>0.25</v>
      </c>
      <c r="F2108" s="24">
        <v>0</v>
      </c>
      <c r="G2108" s="11">
        <v>0</v>
      </c>
      <c r="H2108" s="25" t="s">
        <v>163</v>
      </c>
      <c r="I2108" s="19">
        <v>0</v>
      </c>
      <c r="J2108" s="31">
        <v>0.2</v>
      </c>
      <c r="K2108" s="32">
        <v>0</v>
      </c>
      <c r="L2108" s="32">
        <v>0</v>
      </c>
      <c r="M2108" s="32">
        <v>0</v>
      </c>
      <c r="N2108" s="32">
        <v>0</v>
      </c>
      <c r="O2108" s="32">
        <v>0</v>
      </c>
      <c r="P2108" s="32">
        <v>0</v>
      </c>
      <c r="Q2108" s="32">
        <v>0</v>
      </c>
      <c r="R2108" s="32">
        <v>0</v>
      </c>
      <c r="S2108" s="32">
        <v>0</v>
      </c>
    </row>
    <row r="2109" spans="2:19">
      <c r="B2109" s="28" t="s">
        <v>4137</v>
      </c>
      <c r="C2109" s="21" t="s">
        <v>306</v>
      </c>
      <c r="D2109" s="22" t="s">
        <v>386</v>
      </c>
      <c r="E2109" s="23">
        <v>0.25</v>
      </c>
      <c r="F2109" s="24">
        <v>0</v>
      </c>
      <c r="G2109" s="11">
        <v>0</v>
      </c>
      <c r="H2109" s="25" t="s">
        <v>163</v>
      </c>
      <c r="I2109" s="19">
        <v>0</v>
      </c>
      <c r="J2109" s="31">
        <v>0.2</v>
      </c>
      <c r="K2109" s="32">
        <v>0</v>
      </c>
      <c r="L2109" s="32">
        <v>0</v>
      </c>
      <c r="M2109" s="32">
        <v>0</v>
      </c>
      <c r="N2109" s="32">
        <v>0</v>
      </c>
      <c r="O2109" s="32">
        <v>0</v>
      </c>
      <c r="P2109" s="32">
        <v>0</v>
      </c>
      <c r="Q2109" s="32">
        <v>0</v>
      </c>
      <c r="R2109" s="32">
        <v>0</v>
      </c>
      <c r="S2109" s="32">
        <v>0</v>
      </c>
    </row>
    <row r="2110" spans="2:19">
      <c r="B2110" s="28" t="s">
        <v>4138</v>
      </c>
      <c r="C2110" s="21" t="s">
        <v>306</v>
      </c>
      <c r="D2110" s="22" t="s">
        <v>4139</v>
      </c>
      <c r="E2110" s="23">
        <v>0.25</v>
      </c>
      <c r="F2110" s="24">
        <v>0</v>
      </c>
      <c r="G2110" s="11">
        <v>0</v>
      </c>
      <c r="H2110" s="25" t="s">
        <v>163</v>
      </c>
      <c r="I2110" s="19">
        <v>0</v>
      </c>
      <c r="J2110" s="31">
        <v>0.2</v>
      </c>
      <c r="K2110" s="32">
        <v>0</v>
      </c>
      <c r="L2110" s="32">
        <v>0</v>
      </c>
      <c r="M2110" s="32">
        <v>0</v>
      </c>
      <c r="N2110" s="32">
        <v>0</v>
      </c>
      <c r="O2110" s="32">
        <v>0</v>
      </c>
      <c r="P2110" s="32">
        <v>0</v>
      </c>
      <c r="Q2110" s="32">
        <v>0</v>
      </c>
      <c r="R2110" s="32">
        <v>0</v>
      </c>
      <c r="S2110" s="32">
        <v>0</v>
      </c>
    </row>
    <row r="2111" spans="2:19">
      <c r="B2111" s="28" t="s">
        <v>4140</v>
      </c>
      <c r="C2111" s="21" t="s">
        <v>306</v>
      </c>
      <c r="D2111" s="22" t="s">
        <v>4141</v>
      </c>
      <c r="E2111" s="23">
        <v>0.25</v>
      </c>
      <c r="F2111" s="24">
        <v>0</v>
      </c>
      <c r="G2111" s="11">
        <v>0</v>
      </c>
      <c r="H2111" s="25" t="s">
        <v>163</v>
      </c>
      <c r="I2111" s="19">
        <v>0</v>
      </c>
      <c r="J2111" s="31">
        <v>0.2</v>
      </c>
      <c r="K2111" s="32">
        <v>0</v>
      </c>
      <c r="L2111" s="32">
        <v>0</v>
      </c>
      <c r="M2111" s="32">
        <v>0</v>
      </c>
      <c r="N2111" s="32">
        <v>0</v>
      </c>
      <c r="O2111" s="32">
        <v>0</v>
      </c>
      <c r="P2111" s="32">
        <v>0</v>
      </c>
      <c r="Q2111" s="32">
        <v>0</v>
      </c>
      <c r="R2111" s="32">
        <v>0</v>
      </c>
      <c r="S2111" s="32">
        <v>0</v>
      </c>
    </row>
    <row r="2112" spans="2:19">
      <c r="B2112" s="28" t="s">
        <v>4142</v>
      </c>
      <c r="C2112" s="21" t="s">
        <v>306</v>
      </c>
      <c r="D2112" s="22" t="s">
        <v>1047</v>
      </c>
      <c r="E2112" s="23">
        <v>0.25</v>
      </c>
      <c r="F2112" s="24">
        <v>0</v>
      </c>
      <c r="G2112" s="11">
        <v>0</v>
      </c>
      <c r="H2112" s="25" t="s">
        <v>163</v>
      </c>
      <c r="I2112" s="19">
        <v>0</v>
      </c>
      <c r="J2112" s="31">
        <v>0.2</v>
      </c>
      <c r="K2112" s="32">
        <v>0</v>
      </c>
      <c r="L2112" s="32">
        <v>0</v>
      </c>
      <c r="M2112" s="32">
        <v>0</v>
      </c>
      <c r="N2112" s="32">
        <v>0</v>
      </c>
      <c r="O2112" s="32">
        <v>0</v>
      </c>
      <c r="P2112" s="32">
        <v>0</v>
      </c>
      <c r="Q2112" s="32">
        <v>0</v>
      </c>
      <c r="R2112" s="32">
        <v>0</v>
      </c>
      <c r="S2112" s="32">
        <v>0</v>
      </c>
    </row>
    <row r="2113" spans="2:19">
      <c r="B2113" s="28" t="s">
        <v>4143</v>
      </c>
      <c r="C2113" s="21" t="s">
        <v>306</v>
      </c>
      <c r="D2113" s="22" t="s">
        <v>1780</v>
      </c>
      <c r="E2113" s="23">
        <v>0.25</v>
      </c>
      <c r="F2113" s="24">
        <v>0</v>
      </c>
      <c r="G2113" s="11">
        <v>0</v>
      </c>
      <c r="H2113" s="25" t="s">
        <v>163</v>
      </c>
      <c r="I2113" s="19">
        <v>0</v>
      </c>
      <c r="J2113" s="31">
        <v>0.2</v>
      </c>
      <c r="K2113" s="32">
        <v>0</v>
      </c>
      <c r="L2113" s="32">
        <v>0</v>
      </c>
      <c r="M2113" s="32">
        <v>0</v>
      </c>
      <c r="N2113" s="32">
        <v>0</v>
      </c>
      <c r="O2113" s="32">
        <v>0</v>
      </c>
      <c r="P2113" s="32">
        <v>0</v>
      </c>
      <c r="Q2113" s="32">
        <v>0</v>
      </c>
      <c r="R2113" s="32">
        <v>0</v>
      </c>
      <c r="S2113" s="32">
        <v>0</v>
      </c>
    </row>
    <row r="2114" spans="2:19">
      <c r="B2114" s="28" t="s">
        <v>4144</v>
      </c>
      <c r="C2114" s="21" t="s">
        <v>306</v>
      </c>
      <c r="D2114" s="22" t="s">
        <v>4145</v>
      </c>
      <c r="E2114" s="23">
        <v>0.25</v>
      </c>
      <c r="F2114" s="24">
        <v>0</v>
      </c>
      <c r="G2114" s="11">
        <v>0</v>
      </c>
      <c r="H2114" s="25" t="s">
        <v>163</v>
      </c>
      <c r="I2114" s="19">
        <v>0</v>
      </c>
      <c r="J2114" s="31">
        <v>0.2</v>
      </c>
      <c r="K2114" s="32">
        <v>0</v>
      </c>
      <c r="L2114" s="32">
        <v>0</v>
      </c>
      <c r="M2114" s="32">
        <v>0</v>
      </c>
      <c r="N2114" s="32">
        <v>0</v>
      </c>
      <c r="O2114" s="32">
        <v>0</v>
      </c>
      <c r="P2114" s="32">
        <v>0</v>
      </c>
      <c r="Q2114" s="32">
        <v>0</v>
      </c>
      <c r="R2114" s="32">
        <v>0</v>
      </c>
      <c r="S2114" s="32">
        <v>0</v>
      </c>
    </row>
    <row r="2115" spans="2:19">
      <c r="B2115" s="28" t="s">
        <v>4146</v>
      </c>
      <c r="C2115" s="21" t="s">
        <v>306</v>
      </c>
      <c r="D2115" s="22" t="s">
        <v>4147</v>
      </c>
      <c r="E2115" s="23">
        <v>0.25</v>
      </c>
      <c r="F2115" s="24">
        <v>0</v>
      </c>
      <c r="G2115" s="11">
        <v>0</v>
      </c>
      <c r="H2115" s="25" t="s">
        <v>163</v>
      </c>
      <c r="I2115" s="19">
        <v>0</v>
      </c>
      <c r="J2115" s="31">
        <v>0.2</v>
      </c>
      <c r="K2115" s="32">
        <v>0</v>
      </c>
      <c r="L2115" s="32">
        <v>0</v>
      </c>
      <c r="M2115" s="32">
        <v>0</v>
      </c>
      <c r="N2115" s="32">
        <v>0</v>
      </c>
      <c r="O2115" s="32">
        <v>0</v>
      </c>
      <c r="P2115" s="32">
        <v>0</v>
      </c>
      <c r="Q2115" s="32">
        <v>0</v>
      </c>
      <c r="R2115" s="32">
        <v>0</v>
      </c>
      <c r="S2115" s="32">
        <v>0</v>
      </c>
    </row>
    <row r="2116" spans="2:19">
      <c r="B2116" s="28" t="s">
        <v>4148</v>
      </c>
      <c r="C2116" s="21" t="s">
        <v>306</v>
      </c>
      <c r="D2116" s="22" t="s">
        <v>4149</v>
      </c>
      <c r="E2116" s="23">
        <v>0.25</v>
      </c>
      <c r="F2116" s="24">
        <v>0</v>
      </c>
      <c r="G2116" s="11">
        <v>0</v>
      </c>
      <c r="H2116" s="25" t="s">
        <v>163</v>
      </c>
      <c r="I2116" s="19">
        <v>0</v>
      </c>
      <c r="J2116" s="31">
        <v>0.2</v>
      </c>
      <c r="K2116" s="32">
        <v>0</v>
      </c>
      <c r="L2116" s="32">
        <v>0</v>
      </c>
      <c r="M2116" s="32">
        <v>0</v>
      </c>
      <c r="N2116" s="32">
        <v>0</v>
      </c>
      <c r="O2116" s="32">
        <v>0</v>
      </c>
      <c r="P2116" s="32">
        <v>0</v>
      </c>
      <c r="Q2116" s="32">
        <v>0</v>
      </c>
      <c r="R2116" s="32">
        <v>0</v>
      </c>
      <c r="S2116" s="32">
        <v>0</v>
      </c>
    </row>
    <row r="2117" spans="2:19">
      <c r="B2117" s="28" t="s">
        <v>4150</v>
      </c>
      <c r="C2117" s="21" t="s">
        <v>306</v>
      </c>
      <c r="D2117" s="22" t="s">
        <v>2508</v>
      </c>
      <c r="E2117" s="23">
        <v>0.25</v>
      </c>
      <c r="F2117" s="24">
        <v>0</v>
      </c>
      <c r="G2117" s="11">
        <v>0</v>
      </c>
      <c r="H2117" s="25" t="s">
        <v>163</v>
      </c>
      <c r="I2117" s="19">
        <v>0</v>
      </c>
      <c r="J2117" s="31">
        <v>0.2</v>
      </c>
      <c r="K2117" s="32">
        <v>0</v>
      </c>
      <c r="L2117" s="32">
        <v>0</v>
      </c>
      <c r="M2117" s="32">
        <v>0</v>
      </c>
      <c r="N2117" s="32">
        <v>0</v>
      </c>
      <c r="O2117" s="32">
        <v>0</v>
      </c>
      <c r="P2117" s="32">
        <v>0</v>
      </c>
      <c r="Q2117" s="32">
        <v>0</v>
      </c>
      <c r="R2117" s="32">
        <v>0</v>
      </c>
      <c r="S2117" s="32">
        <v>0</v>
      </c>
    </row>
    <row r="2118" spans="2:19">
      <c r="B2118" s="28" t="s">
        <v>4151</v>
      </c>
      <c r="C2118" s="21" t="s">
        <v>306</v>
      </c>
      <c r="D2118" s="22" t="s">
        <v>463</v>
      </c>
      <c r="E2118" s="23">
        <v>0.25</v>
      </c>
      <c r="F2118" s="24">
        <v>0</v>
      </c>
      <c r="G2118" s="11">
        <v>0</v>
      </c>
      <c r="H2118" s="25" t="s">
        <v>163</v>
      </c>
      <c r="I2118" s="19">
        <v>0</v>
      </c>
      <c r="J2118" s="31">
        <v>0.2</v>
      </c>
      <c r="K2118" s="32">
        <v>0</v>
      </c>
      <c r="L2118" s="32">
        <v>0</v>
      </c>
      <c r="M2118" s="32">
        <v>0</v>
      </c>
      <c r="N2118" s="32">
        <v>0</v>
      </c>
      <c r="O2118" s="32">
        <v>0</v>
      </c>
      <c r="P2118" s="32">
        <v>0</v>
      </c>
      <c r="Q2118" s="32">
        <v>0</v>
      </c>
      <c r="R2118" s="32">
        <v>0</v>
      </c>
      <c r="S2118" s="32">
        <v>0</v>
      </c>
    </row>
    <row r="2119" spans="2:19">
      <c r="B2119" s="28" t="s">
        <v>4152</v>
      </c>
      <c r="C2119" s="21" t="s">
        <v>306</v>
      </c>
      <c r="D2119" s="22" t="s">
        <v>1796</v>
      </c>
      <c r="E2119" s="23">
        <v>0.25</v>
      </c>
      <c r="F2119" s="24">
        <v>0</v>
      </c>
      <c r="G2119" s="11">
        <v>0</v>
      </c>
      <c r="H2119" s="25" t="s">
        <v>163</v>
      </c>
      <c r="I2119" s="19">
        <v>0</v>
      </c>
      <c r="J2119" s="31">
        <v>0.2</v>
      </c>
      <c r="K2119" s="32">
        <v>0</v>
      </c>
      <c r="L2119" s="32">
        <v>0</v>
      </c>
      <c r="M2119" s="32">
        <v>0</v>
      </c>
      <c r="N2119" s="32">
        <v>0</v>
      </c>
      <c r="O2119" s="32">
        <v>0</v>
      </c>
      <c r="P2119" s="32">
        <v>0</v>
      </c>
      <c r="Q2119" s="32">
        <v>0</v>
      </c>
      <c r="R2119" s="32">
        <v>0</v>
      </c>
      <c r="S2119" s="32">
        <v>0</v>
      </c>
    </row>
    <row r="2120" spans="2:19">
      <c r="B2120" s="28" t="s">
        <v>4153</v>
      </c>
      <c r="C2120" s="21" t="s">
        <v>306</v>
      </c>
      <c r="D2120" s="22" t="s">
        <v>568</v>
      </c>
      <c r="E2120" s="23">
        <v>0.25</v>
      </c>
      <c r="F2120" s="24">
        <v>0</v>
      </c>
      <c r="G2120" s="11">
        <v>0</v>
      </c>
      <c r="H2120" s="25" t="s">
        <v>163</v>
      </c>
      <c r="I2120" s="19">
        <v>0</v>
      </c>
      <c r="J2120" s="31">
        <v>0.2</v>
      </c>
      <c r="K2120" s="32">
        <v>0</v>
      </c>
      <c r="L2120" s="32">
        <v>0</v>
      </c>
      <c r="M2120" s="32">
        <v>0</v>
      </c>
      <c r="N2120" s="32">
        <v>0</v>
      </c>
      <c r="O2120" s="32">
        <v>0</v>
      </c>
      <c r="P2120" s="32">
        <v>0</v>
      </c>
      <c r="Q2120" s="32">
        <v>0</v>
      </c>
      <c r="R2120" s="32">
        <v>0</v>
      </c>
      <c r="S2120" s="32">
        <v>0</v>
      </c>
    </row>
    <row r="2121" spans="2:19">
      <c r="B2121" s="28" t="s">
        <v>4154</v>
      </c>
      <c r="C2121" s="21" t="s">
        <v>306</v>
      </c>
      <c r="D2121" s="22" t="s">
        <v>4155</v>
      </c>
      <c r="E2121" s="23">
        <v>0.25</v>
      </c>
      <c r="F2121" s="24">
        <v>0</v>
      </c>
      <c r="G2121" s="11">
        <v>0</v>
      </c>
      <c r="H2121" s="25" t="s">
        <v>163</v>
      </c>
      <c r="I2121" s="19">
        <v>0</v>
      </c>
      <c r="J2121" s="31">
        <v>0.2</v>
      </c>
      <c r="K2121" s="32">
        <v>0</v>
      </c>
      <c r="L2121" s="32">
        <v>0</v>
      </c>
      <c r="M2121" s="32">
        <v>0</v>
      </c>
      <c r="N2121" s="32">
        <v>0</v>
      </c>
      <c r="O2121" s="32">
        <v>0</v>
      </c>
      <c r="P2121" s="32">
        <v>0</v>
      </c>
      <c r="Q2121" s="32">
        <v>0</v>
      </c>
      <c r="R2121" s="32">
        <v>0</v>
      </c>
      <c r="S2121" s="32">
        <v>0</v>
      </c>
    </row>
    <row r="2122" spans="2:19">
      <c r="B2122" s="28" t="s">
        <v>4156</v>
      </c>
      <c r="C2122" s="21" t="s">
        <v>306</v>
      </c>
      <c r="D2122" s="22" t="s">
        <v>4157</v>
      </c>
      <c r="E2122" s="23">
        <v>0.25</v>
      </c>
      <c r="F2122" s="24">
        <v>0</v>
      </c>
      <c r="G2122" s="11">
        <v>0</v>
      </c>
      <c r="H2122" s="25" t="s">
        <v>163</v>
      </c>
      <c r="I2122" s="19">
        <v>0</v>
      </c>
      <c r="J2122" s="31">
        <v>0.2</v>
      </c>
      <c r="K2122" s="32">
        <v>0</v>
      </c>
      <c r="L2122" s="32">
        <v>0</v>
      </c>
      <c r="M2122" s="32">
        <v>0</v>
      </c>
      <c r="N2122" s="32">
        <v>0</v>
      </c>
      <c r="O2122" s="32">
        <v>0</v>
      </c>
      <c r="P2122" s="32">
        <v>0</v>
      </c>
      <c r="Q2122" s="32">
        <v>0</v>
      </c>
      <c r="R2122" s="32">
        <v>0</v>
      </c>
      <c r="S2122" s="32">
        <v>0</v>
      </c>
    </row>
    <row r="2123" spans="2:19">
      <c r="B2123" s="28" t="s">
        <v>4158</v>
      </c>
      <c r="C2123" s="21" t="s">
        <v>306</v>
      </c>
      <c r="D2123" s="22" t="s">
        <v>434</v>
      </c>
      <c r="E2123" s="23">
        <v>0.25</v>
      </c>
      <c r="F2123" s="24">
        <v>0</v>
      </c>
      <c r="G2123" s="11">
        <v>0</v>
      </c>
      <c r="H2123" s="25" t="s">
        <v>163</v>
      </c>
      <c r="I2123" s="19">
        <v>0</v>
      </c>
      <c r="J2123" s="31">
        <v>0.2</v>
      </c>
      <c r="K2123" s="32">
        <v>0</v>
      </c>
      <c r="L2123" s="32">
        <v>0</v>
      </c>
      <c r="M2123" s="32">
        <v>0</v>
      </c>
      <c r="N2123" s="32">
        <v>0</v>
      </c>
      <c r="O2123" s="32">
        <v>0</v>
      </c>
      <c r="P2123" s="32">
        <v>0</v>
      </c>
      <c r="Q2123" s="32">
        <v>0</v>
      </c>
      <c r="R2123" s="32">
        <v>0</v>
      </c>
      <c r="S2123" s="32">
        <v>0</v>
      </c>
    </row>
    <row r="2124" spans="2:19">
      <c r="B2124" s="28" t="s">
        <v>4159</v>
      </c>
      <c r="C2124" s="21" t="s">
        <v>306</v>
      </c>
      <c r="D2124" s="22" t="s">
        <v>4160</v>
      </c>
      <c r="E2124" s="23">
        <v>0.25</v>
      </c>
      <c r="F2124" s="24">
        <v>0</v>
      </c>
      <c r="G2124" s="11">
        <v>0</v>
      </c>
      <c r="H2124" s="25" t="s">
        <v>163</v>
      </c>
      <c r="I2124" s="19">
        <v>0</v>
      </c>
      <c r="J2124" s="31">
        <v>0.2</v>
      </c>
      <c r="K2124" s="32">
        <v>0</v>
      </c>
      <c r="L2124" s="32">
        <v>0</v>
      </c>
      <c r="M2124" s="32">
        <v>0</v>
      </c>
      <c r="N2124" s="32">
        <v>0</v>
      </c>
      <c r="O2124" s="32">
        <v>0</v>
      </c>
      <c r="P2124" s="32">
        <v>0</v>
      </c>
      <c r="Q2124" s="32">
        <v>0</v>
      </c>
      <c r="R2124" s="32">
        <v>0</v>
      </c>
      <c r="S2124" s="32">
        <v>0</v>
      </c>
    </row>
    <row r="2125" spans="2:19">
      <c r="B2125" s="28" t="s">
        <v>4161</v>
      </c>
      <c r="C2125" s="21" t="s">
        <v>306</v>
      </c>
      <c r="D2125" s="22" t="s">
        <v>4162</v>
      </c>
      <c r="E2125" s="23">
        <v>0.25</v>
      </c>
      <c r="F2125" s="24">
        <v>0</v>
      </c>
      <c r="G2125" s="11">
        <v>0</v>
      </c>
      <c r="H2125" s="25" t="s">
        <v>163</v>
      </c>
      <c r="I2125" s="19">
        <v>0</v>
      </c>
      <c r="J2125" s="31">
        <v>0.2</v>
      </c>
      <c r="K2125" s="32">
        <v>0</v>
      </c>
      <c r="L2125" s="32">
        <v>0</v>
      </c>
      <c r="M2125" s="32">
        <v>0</v>
      </c>
      <c r="N2125" s="32">
        <v>0</v>
      </c>
      <c r="O2125" s="32">
        <v>0</v>
      </c>
      <c r="P2125" s="32">
        <v>0</v>
      </c>
      <c r="Q2125" s="32">
        <v>0</v>
      </c>
      <c r="R2125" s="32">
        <v>0</v>
      </c>
      <c r="S2125" s="32">
        <v>0</v>
      </c>
    </row>
    <row r="2126" spans="2:19">
      <c r="B2126" s="28" t="s">
        <v>4163</v>
      </c>
      <c r="C2126" s="21" t="s">
        <v>306</v>
      </c>
      <c r="D2126" s="22" t="s">
        <v>1266</v>
      </c>
      <c r="E2126" s="23">
        <v>0.25</v>
      </c>
      <c r="F2126" s="24">
        <v>0</v>
      </c>
      <c r="G2126" s="11">
        <v>0</v>
      </c>
      <c r="H2126" s="25" t="s">
        <v>163</v>
      </c>
      <c r="I2126" s="19">
        <v>0</v>
      </c>
      <c r="J2126" s="31">
        <v>0.2</v>
      </c>
      <c r="K2126" s="32">
        <v>0</v>
      </c>
      <c r="L2126" s="32">
        <v>0</v>
      </c>
      <c r="M2126" s="32">
        <v>0</v>
      </c>
      <c r="N2126" s="32">
        <v>0</v>
      </c>
      <c r="O2126" s="32">
        <v>0</v>
      </c>
      <c r="P2126" s="32">
        <v>0</v>
      </c>
      <c r="Q2126" s="32">
        <v>0</v>
      </c>
      <c r="R2126" s="32">
        <v>0</v>
      </c>
      <c r="S2126" s="32">
        <v>0</v>
      </c>
    </row>
    <row r="2127" spans="2:19">
      <c r="B2127" s="28" t="s">
        <v>4164</v>
      </c>
      <c r="C2127" s="21" t="s">
        <v>306</v>
      </c>
      <c r="D2127" s="22" t="s">
        <v>439</v>
      </c>
      <c r="E2127" s="23">
        <v>0.25</v>
      </c>
      <c r="F2127" s="24">
        <v>0</v>
      </c>
      <c r="G2127" s="11">
        <v>0</v>
      </c>
      <c r="H2127" s="25" t="s">
        <v>163</v>
      </c>
      <c r="I2127" s="19">
        <v>0</v>
      </c>
      <c r="J2127" s="31">
        <v>0.2</v>
      </c>
      <c r="K2127" s="32">
        <v>0</v>
      </c>
      <c r="L2127" s="32">
        <v>0</v>
      </c>
      <c r="M2127" s="32">
        <v>0</v>
      </c>
      <c r="N2127" s="32">
        <v>0</v>
      </c>
      <c r="O2127" s="32">
        <v>0</v>
      </c>
      <c r="P2127" s="32">
        <v>0</v>
      </c>
      <c r="Q2127" s="32">
        <v>0</v>
      </c>
      <c r="R2127" s="32">
        <v>0</v>
      </c>
      <c r="S2127" s="32">
        <v>0</v>
      </c>
    </row>
    <row r="2128" spans="2:19">
      <c r="B2128" s="28" t="s">
        <v>4165</v>
      </c>
      <c r="C2128" s="21" t="s">
        <v>306</v>
      </c>
      <c r="D2128" s="22" t="s">
        <v>1282</v>
      </c>
      <c r="E2128" s="23">
        <v>0.25</v>
      </c>
      <c r="F2128" s="24">
        <v>0</v>
      </c>
      <c r="G2128" s="11">
        <v>0</v>
      </c>
      <c r="H2128" s="25" t="s">
        <v>163</v>
      </c>
      <c r="I2128" s="19">
        <v>0</v>
      </c>
      <c r="J2128" s="31">
        <v>0.2</v>
      </c>
      <c r="K2128" s="32">
        <v>0</v>
      </c>
      <c r="L2128" s="32">
        <v>0</v>
      </c>
      <c r="M2128" s="32">
        <v>0</v>
      </c>
      <c r="N2128" s="32">
        <v>0</v>
      </c>
      <c r="O2128" s="32">
        <v>0</v>
      </c>
      <c r="P2128" s="32">
        <v>0</v>
      </c>
      <c r="Q2128" s="32">
        <v>0</v>
      </c>
      <c r="R2128" s="32">
        <v>0</v>
      </c>
      <c r="S2128" s="32">
        <v>0</v>
      </c>
    </row>
    <row r="2129" spans="2:19">
      <c r="B2129" s="28" t="s">
        <v>4166</v>
      </c>
      <c r="C2129" s="21" t="s">
        <v>306</v>
      </c>
      <c r="D2129" s="22" t="s">
        <v>3689</v>
      </c>
      <c r="E2129" s="23">
        <v>0.25</v>
      </c>
      <c r="F2129" s="24">
        <v>0</v>
      </c>
      <c r="G2129" s="11">
        <v>0</v>
      </c>
      <c r="H2129" s="25" t="s">
        <v>163</v>
      </c>
      <c r="I2129" s="19">
        <v>0</v>
      </c>
      <c r="J2129" s="31">
        <v>0.2</v>
      </c>
      <c r="K2129" s="32">
        <v>0</v>
      </c>
      <c r="L2129" s="32">
        <v>0</v>
      </c>
      <c r="M2129" s="32">
        <v>0</v>
      </c>
      <c r="N2129" s="32">
        <v>0</v>
      </c>
      <c r="O2129" s="32">
        <v>0</v>
      </c>
      <c r="P2129" s="32">
        <v>0</v>
      </c>
      <c r="Q2129" s="32">
        <v>0</v>
      </c>
      <c r="R2129" s="32">
        <v>0</v>
      </c>
      <c r="S2129" s="32">
        <v>0</v>
      </c>
    </row>
    <row r="2130" spans="2:19">
      <c r="B2130" s="28" t="s">
        <v>4167</v>
      </c>
      <c r="C2130" s="21" t="s">
        <v>306</v>
      </c>
      <c r="D2130" s="22" t="s">
        <v>3550</v>
      </c>
      <c r="E2130" s="23">
        <v>0.25</v>
      </c>
      <c r="F2130" s="24">
        <v>0</v>
      </c>
      <c r="G2130" s="11">
        <v>0</v>
      </c>
      <c r="H2130" s="25" t="s">
        <v>163</v>
      </c>
      <c r="I2130" s="19">
        <v>0</v>
      </c>
      <c r="J2130" s="31">
        <v>0.2</v>
      </c>
      <c r="K2130" s="32">
        <v>0</v>
      </c>
      <c r="L2130" s="32">
        <v>0</v>
      </c>
      <c r="M2130" s="32">
        <v>0</v>
      </c>
      <c r="N2130" s="32">
        <v>0</v>
      </c>
      <c r="O2130" s="32">
        <v>0</v>
      </c>
      <c r="P2130" s="32">
        <v>0</v>
      </c>
      <c r="Q2130" s="32">
        <v>0</v>
      </c>
      <c r="R2130" s="32">
        <v>0</v>
      </c>
      <c r="S2130" s="32">
        <v>0</v>
      </c>
    </row>
    <row r="2131" spans="2:19">
      <c r="B2131" s="28" t="s">
        <v>4168</v>
      </c>
      <c r="C2131" s="21" t="s">
        <v>306</v>
      </c>
      <c r="D2131" s="22" t="s">
        <v>4169</v>
      </c>
      <c r="E2131" s="23">
        <v>0.25</v>
      </c>
      <c r="F2131" s="24">
        <v>0</v>
      </c>
      <c r="G2131" s="11">
        <v>0</v>
      </c>
      <c r="H2131" s="25" t="s">
        <v>163</v>
      </c>
      <c r="I2131" s="19">
        <v>0</v>
      </c>
      <c r="J2131" s="31">
        <v>0.2</v>
      </c>
      <c r="K2131" s="32">
        <v>0</v>
      </c>
      <c r="L2131" s="32">
        <v>0</v>
      </c>
      <c r="M2131" s="32">
        <v>0</v>
      </c>
      <c r="N2131" s="32">
        <v>0</v>
      </c>
      <c r="O2131" s="32">
        <v>0</v>
      </c>
      <c r="P2131" s="32">
        <v>0</v>
      </c>
      <c r="Q2131" s="32">
        <v>0</v>
      </c>
      <c r="R2131" s="32">
        <v>0</v>
      </c>
      <c r="S2131" s="32">
        <v>0</v>
      </c>
    </row>
    <row r="2132" spans="2:19">
      <c r="B2132" s="28" t="s">
        <v>4170</v>
      </c>
      <c r="C2132" s="21" t="s">
        <v>309</v>
      </c>
      <c r="D2132" s="22" t="s">
        <v>1307</v>
      </c>
      <c r="E2132" s="23">
        <v>0.71</v>
      </c>
      <c r="F2132" s="24">
        <v>0</v>
      </c>
      <c r="G2132" s="11">
        <v>0</v>
      </c>
      <c r="H2132" s="25" t="s">
        <v>163</v>
      </c>
      <c r="I2132" s="19">
        <v>1</v>
      </c>
      <c r="J2132" s="31">
        <v>0.5</v>
      </c>
      <c r="K2132" s="32">
        <v>2</v>
      </c>
      <c r="L2132" s="32">
        <v>2</v>
      </c>
      <c r="M2132" s="32">
        <v>2</v>
      </c>
      <c r="N2132" s="32">
        <v>2</v>
      </c>
      <c r="O2132" s="32">
        <v>2</v>
      </c>
      <c r="P2132" s="32">
        <v>2</v>
      </c>
      <c r="Q2132" s="32">
        <v>2</v>
      </c>
      <c r="R2132" s="32">
        <v>2</v>
      </c>
      <c r="S2132" s="32">
        <v>2</v>
      </c>
    </row>
    <row r="2133" spans="2:19">
      <c r="B2133" s="28" t="s">
        <v>4171</v>
      </c>
      <c r="C2133" s="21" t="s">
        <v>309</v>
      </c>
      <c r="D2133" s="22" t="s">
        <v>2538</v>
      </c>
      <c r="E2133" s="23">
        <v>0.71</v>
      </c>
      <c r="F2133" s="24">
        <v>0</v>
      </c>
      <c r="G2133" s="11">
        <v>0</v>
      </c>
      <c r="H2133" s="25" t="s">
        <v>163</v>
      </c>
      <c r="I2133" s="19">
        <v>1</v>
      </c>
      <c r="J2133" s="31">
        <v>0.5</v>
      </c>
      <c r="K2133" s="32">
        <v>2</v>
      </c>
      <c r="L2133" s="32">
        <v>2</v>
      </c>
      <c r="M2133" s="32">
        <v>2</v>
      </c>
      <c r="N2133" s="32">
        <v>2</v>
      </c>
      <c r="O2133" s="32">
        <v>2</v>
      </c>
      <c r="P2133" s="32">
        <v>2</v>
      </c>
      <c r="Q2133" s="32">
        <v>2</v>
      </c>
      <c r="R2133" s="32">
        <v>2</v>
      </c>
      <c r="S2133" s="32">
        <v>2</v>
      </c>
    </row>
    <row r="2134" spans="2:19">
      <c r="B2134" s="28" t="s">
        <v>4172</v>
      </c>
      <c r="C2134" s="21" t="s">
        <v>309</v>
      </c>
      <c r="D2134" s="22" t="s">
        <v>2540</v>
      </c>
      <c r="E2134" s="23">
        <v>0.71</v>
      </c>
      <c r="F2134" s="24">
        <v>0</v>
      </c>
      <c r="G2134" s="11">
        <v>0</v>
      </c>
      <c r="H2134" s="25" t="s">
        <v>163</v>
      </c>
      <c r="I2134" s="19">
        <v>1</v>
      </c>
      <c r="J2134" s="31">
        <v>0.5</v>
      </c>
      <c r="K2134" s="32">
        <v>2</v>
      </c>
      <c r="L2134" s="32">
        <v>2</v>
      </c>
      <c r="M2134" s="32">
        <v>2</v>
      </c>
      <c r="N2134" s="32">
        <v>2</v>
      </c>
      <c r="O2134" s="32">
        <v>2</v>
      </c>
      <c r="P2134" s="32">
        <v>2</v>
      </c>
      <c r="Q2134" s="32">
        <v>2</v>
      </c>
      <c r="R2134" s="32">
        <v>2</v>
      </c>
      <c r="S2134" s="32">
        <v>2</v>
      </c>
    </row>
    <row r="2135" spans="2:19">
      <c r="B2135" s="28" t="s">
        <v>4173</v>
      </c>
      <c r="C2135" s="21" t="s">
        <v>309</v>
      </c>
      <c r="D2135" s="22" t="s">
        <v>2542</v>
      </c>
      <c r="E2135" s="23">
        <v>0.71</v>
      </c>
      <c r="F2135" s="24">
        <v>0</v>
      </c>
      <c r="G2135" s="11">
        <v>0</v>
      </c>
      <c r="H2135" s="25" t="s">
        <v>163</v>
      </c>
      <c r="I2135" s="19">
        <v>1</v>
      </c>
      <c r="J2135" s="31">
        <v>0.5</v>
      </c>
      <c r="K2135" s="32">
        <v>2</v>
      </c>
      <c r="L2135" s="32">
        <v>2</v>
      </c>
      <c r="M2135" s="32">
        <v>2</v>
      </c>
      <c r="N2135" s="32">
        <v>2</v>
      </c>
      <c r="O2135" s="32">
        <v>2</v>
      </c>
      <c r="P2135" s="32">
        <v>2</v>
      </c>
      <c r="Q2135" s="32">
        <v>2</v>
      </c>
      <c r="R2135" s="32">
        <v>2</v>
      </c>
      <c r="S2135" s="32">
        <v>2</v>
      </c>
    </row>
    <row r="2136" spans="2:19">
      <c r="B2136" s="28" t="s">
        <v>4174</v>
      </c>
      <c r="C2136" s="21" t="s">
        <v>309</v>
      </c>
      <c r="D2136" s="22" t="s">
        <v>2545</v>
      </c>
      <c r="E2136" s="23">
        <v>0.71</v>
      </c>
      <c r="F2136" s="24">
        <v>0</v>
      </c>
      <c r="G2136" s="11">
        <v>0</v>
      </c>
      <c r="H2136" s="25" t="s">
        <v>163</v>
      </c>
      <c r="I2136" s="19">
        <v>1</v>
      </c>
      <c r="J2136" s="31">
        <v>0.5</v>
      </c>
      <c r="K2136" s="32">
        <v>2</v>
      </c>
      <c r="L2136" s="32">
        <v>2</v>
      </c>
      <c r="M2136" s="32">
        <v>2</v>
      </c>
      <c r="N2136" s="32">
        <v>2</v>
      </c>
      <c r="O2136" s="32">
        <v>2</v>
      </c>
      <c r="P2136" s="32">
        <v>2</v>
      </c>
      <c r="Q2136" s="32">
        <v>2</v>
      </c>
      <c r="R2136" s="32">
        <v>2</v>
      </c>
      <c r="S2136" s="32">
        <v>2</v>
      </c>
    </row>
    <row r="2137" spans="2:19">
      <c r="B2137" s="28" t="s">
        <v>4175</v>
      </c>
      <c r="C2137" s="21" t="s">
        <v>309</v>
      </c>
      <c r="D2137" s="22" t="s">
        <v>1542</v>
      </c>
      <c r="E2137" s="23">
        <v>0.71</v>
      </c>
      <c r="F2137" s="24">
        <v>0</v>
      </c>
      <c r="G2137" s="11">
        <v>0</v>
      </c>
      <c r="H2137" s="25" t="s">
        <v>163</v>
      </c>
      <c r="I2137" s="19">
        <v>1</v>
      </c>
      <c r="J2137" s="31">
        <v>0.5</v>
      </c>
      <c r="K2137" s="32">
        <v>2</v>
      </c>
      <c r="L2137" s="32">
        <v>2</v>
      </c>
      <c r="M2137" s="32">
        <v>2</v>
      </c>
      <c r="N2137" s="32">
        <v>2</v>
      </c>
      <c r="O2137" s="32">
        <v>2</v>
      </c>
      <c r="P2137" s="32">
        <v>2</v>
      </c>
      <c r="Q2137" s="32">
        <v>2</v>
      </c>
      <c r="R2137" s="32">
        <v>2</v>
      </c>
      <c r="S2137" s="32">
        <v>2</v>
      </c>
    </row>
    <row r="2138" spans="2:19">
      <c r="B2138" s="28" t="s">
        <v>4176</v>
      </c>
      <c r="C2138" s="21" t="s">
        <v>309</v>
      </c>
      <c r="D2138" s="22" t="s">
        <v>1094</v>
      </c>
      <c r="E2138" s="23">
        <v>0.71</v>
      </c>
      <c r="F2138" s="24">
        <v>0</v>
      </c>
      <c r="G2138" s="11">
        <v>0</v>
      </c>
      <c r="H2138" s="25" t="s">
        <v>163</v>
      </c>
      <c r="I2138" s="19">
        <v>1</v>
      </c>
      <c r="J2138" s="31">
        <v>0.5</v>
      </c>
      <c r="K2138" s="32">
        <v>2</v>
      </c>
      <c r="L2138" s="32">
        <v>2</v>
      </c>
      <c r="M2138" s="32">
        <v>2</v>
      </c>
      <c r="N2138" s="32">
        <v>2</v>
      </c>
      <c r="O2138" s="32">
        <v>2</v>
      </c>
      <c r="P2138" s="32">
        <v>2</v>
      </c>
      <c r="Q2138" s="32">
        <v>2</v>
      </c>
      <c r="R2138" s="32">
        <v>2</v>
      </c>
      <c r="S2138" s="32">
        <v>2</v>
      </c>
    </row>
    <row r="2139" spans="2:19">
      <c r="B2139" s="28" t="s">
        <v>4177</v>
      </c>
      <c r="C2139" s="21" t="s">
        <v>309</v>
      </c>
      <c r="D2139" s="22" t="s">
        <v>2323</v>
      </c>
      <c r="E2139" s="23">
        <v>0.71</v>
      </c>
      <c r="F2139" s="24">
        <v>0</v>
      </c>
      <c r="G2139" s="11">
        <v>0</v>
      </c>
      <c r="H2139" s="25" t="s">
        <v>163</v>
      </c>
      <c r="I2139" s="19">
        <v>1</v>
      </c>
      <c r="J2139" s="31">
        <v>0.5</v>
      </c>
      <c r="K2139" s="32">
        <v>2</v>
      </c>
      <c r="L2139" s="32">
        <v>2</v>
      </c>
      <c r="M2139" s="32">
        <v>2</v>
      </c>
      <c r="N2139" s="32">
        <v>2</v>
      </c>
      <c r="O2139" s="32">
        <v>2</v>
      </c>
      <c r="P2139" s="32">
        <v>2</v>
      </c>
      <c r="Q2139" s="32">
        <v>2</v>
      </c>
      <c r="R2139" s="32">
        <v>2</v>
      </c>
      <c r="S2139" s="32">
        <v>2</v>
      </c>
    </row>
    <row r="2140" spans="2:19">
      <c r="B2140" s="28" t="s">
        <v>4178</v>
      </c>
      <c r="C2140" s="21" t="s">
        <v>309</v>
      </c>
      <c r="D2140" s="22" t="s">
        <v>2553</v>
      </c>
      <c r="E2140" s="23">
        <v>0.71</v>
      </c>
      <c r="F2140" s="24">
        <v>0</v>
      </c>
      <c r="G2140" s="11">
        <v>0</v>
      </c>
      <c r="H2140" s="25" t="s">
        <v>163</v>
      </c>
      <c r="I2140" s="19">
        <v>1</v>
      </c>
      <c r="J2140" s="31">
        <v>0.5</v>
      </c>
      <c r="K2140" s="32">
        <v>2</v>
      </c>
      <c r="L2140" s="32">
        <v>2</v>
      </c>
      <c r="M2140" s="32">
        <v>2</v>
      </c>
      <c r="N2140" s="32">
        <v>2</v>
      </c>
      <c r="O2140" s="32">
        <v>2</v>
      </c>
      <c r="P2140" s="32">
        <v>2</v>
      </c>
      <c r="Q2140" s="32">
        <v>2</v>
      </c>
      <c r="R2140" s="32">
        <v>2</v>
      </c>
      <c r="S2140" s="32">
        <v>2</v>
      </c>
    </row>
    <row r="2141" spans="2:19">
      <c r="B2141" s="28" t="s">
        <v>4179</v>
      </c>
      <c r="C2141" s="21" t="s">
        <v>309</v>
      </c>
      <c r="D2141" s="22" t="s">
        <v>1595</v>
      </c>
      <c r="E2141" s="23">
        <v>0.71</v>
      </c>
      <c r="F2141" s="24">
        <v>0</v>
      </c>
      <c r="G2141" s="11">
        <v>0</v>
      </c>
      <c r="H2141" s="25" t="s">
        <v>163</v>
      </c>
      <c r="I2141" s="19">
        <v>1</v>
      </c>
      <c r="J2141" s="31">
        <v>0.5</v>
      </c>
      <c r="K2141" s="32">
        <v>2</v>
      </c>
      <c r="L2141" s="32">
        <v>2</v>
      </c>
      <c r="M2141" s="32">
        <v>2</v>
      </c>
      <c r="N2141" s="32">
        <v>2</v>
      </c>
      <c r="O2141" s="32">
        <v>2</v>
      </c>
      <c r="P2141" s="32">
        <v>2</v>
      </c>
      <c r="Q2141" s="32">
        <v>2</v>
      </c>
      <c r="R2141" s="32">
        <v>2</v>
      </c>
      <c r="S2141" s="32">
        <v>2</v>
      </c>
    </row>
    <row r="2142" spans="2:19">
      <c r="B2142" s="28" t="s">
        <v>4180</v>
      </c>
      <c r="C2142" s="21" t="s">
        <v>309</v>
      </c>
      <c r="D2142" s="22" t="s">
        <v>312</v>
      </c>
      <c r="E2142" s="23">
        <v>0.71</v>
      </c>
      <c r="F2142" s="24">
        <v>0</v>
      </c>
      <c r="G2142" s="11">
        <v>0</v>
      </c>
      <c r="H2142" s="25" t="s">
        <v>163</v>
      </c>
      <c r="I2142" s="19">
        <v>1</v>
      </c>
      <c r="J2142" s="31">
        <v>0.5</v>
      </c>
      <c r="K2142" s="32">
        <v>2</v>
      </c>
      <c r="L2142" s="32">
        <v>2</v>
      </c>
      <c r="M2142" s="32">
        <v>2</v>
      </c>
      <c r="N2142" s="32">
        <v>2</v>
      </c>
      <c r="O2142" s="32">
        <v>2</v>
      </c>
      <c r="P2142" s="32">
        <v>2</v>
      </c>
      <c r="Q2142" s="32">
        <v>2</v>
      </c>
      <c r="R2142" s="32">
        <v>2</v>
      </c>
      <c r="S2142" s="32">
        <v>2</v>
      </c>
    </row>
    <row r="2143" spans="2:19">
      <c r="B2143" s="28" t="s">
        <v>4181</v>
      </c>
      <c r="C2143" s="21" t="s">
        <v>309</v>
      </c>
      <c r="D2143" s="22" t="s">
        <v>320</v>
      </c>
      <c r="E2143" s="23">
        <v>0.71</v>
      </c>
      <c r="F2143" s="24">
        <v>0</v>
      </c>
      <c r="G2143" s="11">
        <v>0</v>
      </c>
      <c r="H2143" s="25" t="s">
        <v>163</v>
      </c>
      <c r="I2143" s="19">
        <v>1</v>
      </c>
      <c r="J2143" s="31">
        <v>0.5</v>
      </c>
      <c r="K2143" s="32">
        <v>2</v>
      </c>
      <c r="L2143" s="32">
        <v>2</v>
      </c>
      <c r="M2143" s="32">
        <v>2</v>
      </c>
      <c r="N2143" s="32">
        <v>2</v>
      </c>
      <c r="O2143" s="32">
        <v>2</v>
      </c>
      <c r="P2143" s="32">
        <v>2</v>
      </c>
      <c r="Q2143" s="32">
        <v>2</v>
      </c>
      <c r="R2143" s="32">
        <v>2</v>
      </c>
      <c r="S2143" s="32">
        <v>2</v>
      </c>
    </row>
    <row r="2144" spans="2:19">
      <c r="B2144" s="28" t="s">
        <v>4182</v>
      </c>
      <c r="C2144" s="21" t="s">
        <v>309</v>
      </c>
      <c r="D2144" s="22" t="s">
        <v>2561</v>
      </c>
      <c r="E2144" s="23">
        <v>0.71</v>
      </c>
      <c r="F2144" s="24">
        <v>0</v>
      </c>
      <c r="G2144" s="11">
        <v>0</v>
      </c>
      <c r="H2144" s="25" t="s">
        <v>163</v>
      </c>
      <c r="I2144" s="19">
        <v>1</v>
      </c>
      <c r="J2144" s="31">
        <v>0.5</v>
      </c>
      <c r="K2144" s="32">
        <v>2</v>
      </c>
      <c r="L2144" s="32">
        <v>2</v>
      </c>
      <c r="M2144" s="32">
        <v>2</v>
      </c>
      <c r="N2144" s="32">
        <v>2</v>
      </c>
      <c r="O2144" s="32">
        <v>2</v>
      </c>
      <c r="P2144" s="32">
        <v>2</v>
      </c>
      <c r="Q2144" s="32">
        <v>2</v>
      </c>
      <c r="R2144" s="32">
        <v>2</v>
      </c>
      <c r="S2144" s="32">
        <v>2</v>
      </c>
    </row>
    <row r="2145" spans="2:19">
      <c r="B2145" s="28" t="s">
        <v>4183</v>
      </c>
      <c r="C2145" s="21" t="s">
        <v>309</v>
      </c>
      <c r="D2145" s="22" t="s">
        <v>233</v>
      </c>
      <c r="E2145" s="23">
        <v>0.71</v>
      </c>
      <c r="F2145" s="24">
        <v>0</v>
      </c>
      <c r="G2145" s="11">
        <v>0</v>
      </c>
      <c r="H2145" s="25" t="s">
        <v>163</v>
      </c>
      <c r="I2145" s="19">
        <v>1</v>
      </c>
      <c r="J2145" s="31">
        <v>0.5</v>
      </c>
      <c r="K2145" s="32">
        <v>2</v>
      </c>
      <c r="L2145" s="32">
        <v>2</v>
      </c>
      <c r="M2145" s="32">
        <v>2</v>
      </c>
      <c r="N2145" s="32">
        <v>2</v>
      </c>
      <c r="O2145" s="32">
        <v>2</v>
      </c>
      <c r="P2145" s="32">
        <v>2</v>
      </c>
      <c r="Q2145" s="32">
        <v>2</v>
      </c>
      <c r="R2145" s="32">
        <v>2</v>
      </c>
      <c r="S2145" s="32">
        <v>2</v>
      </c>
    </row>
    <row r="2146" spans="2:19">
      <c r="B2146" s="28" t="s">
        <v>4184</v>
      </c>
      <c r="C2146" s="21" t="s">
        <v>309</v>
      </c>
      <c r="D2146" s="22" t="s">
        <v>2566</v>
      </c>
      <c r="E2146" s="23">
        <v>0.71</v>
      </c>
      <c r="F2146" s="24">
        <v>0</v>
      </c>
      <c r="G2146" s="11">
        <v>0</v>
      </c>
      <c r="H2146" s="25" t="s">
        <v>163</v>
      </c>
      <c r="I2146" s="19">
        <v>1</v>
      </c>
      <c r="J2146" s="31">
        <v>0.5</v>
      </c>
      <c r="K2146" s="32">
        <v>2</v>
      </c>
      <c r="L2146" s="32">
        <v>2</v>
      </c>
      <c r="M2146" s="32">
        <v>2</v>
      </c>
      <c r="N2146" s="32">
        <v>2</v>
      </c>
      <c r="O2146" s="32">
        <v>2</v>
      </c>
      <c r="P2146" s="32">
        <v>2</v>
      </c>
      <c r="Q2146" s="32">
        <v>2</v>
      </c>
      <c r="R2146" s="32">
        <v>2</v>
      </c>
      <c r="S2146" s="32">
        <v>2</v>
      </c>
    </row>
    <row r="2147" spans="2:19">
      <c r="B2147" s="28" t="s">
        <v>4185</v>
      </c>
      <c r="C2147" s="21" t="s">
        <v>309</v>
      </c>
      <c r="D2147" s="22" t="s">
        <v>1347</v>
      </c>
      <c r="E2147" s="23">
        <v>0.71</v>
      </c>
      <c r="F2147" s="24">
        <v>0</v>
      </c>
      <c r="G2147" s="11">
        <v>0</v>
      </c>
      <c r="H2147" s="25" t="s">
        <v>163</v>
      </c>
      <c r="I2147" s="19">
        <v>1</v>
      </c>
      <c r="J2147" s="31">
        <v>0.5</v>
      </c>
      <c r="K2147" s="32">
        <v>2</v>
      </c>
      <c r="L2147" s="32">
        <v>2</v>
      </c>
      <c r="M2147" s="32">
        <v>2</v>
      </c>
      <c r="N2147" s="32">
        <v>2</v>
      </c>
      <c r="O2147" s="32">
        <v>2</v>
      </c>
      <c r="P2147" s="32">
        <v>2</v>
      </c>
      <c r="Q2147" s="32">
        <v>2</v>
      </c>
      <c r="R2147" s="32">
        <v>2</v>
      </c>
      <c r="S2147" s="32">
        <v>2</v>
      </c>
    </row>
    <row r="2148" spans="2:19">
      <c r="B2148" s="28" t="s">
        <v>4186</v>
      </c>
      <c r="C2148" s="21" t="s">
        <v>309</v>
      </c>
      <c r="D2148" s="22" t="s">
        <v>2571</v>
      </c>
      <c r="E2148" s="23">
        <v>0.71</v>
      </c>
      <c r="F2148" s="24">
        <v>0</v>
      </c>
      <c r="G2148" s="11">
        <v>0</v>
      </c>
      <c r="H2148" s="25" t="s">
        <v>163</v>
      </c>
      <c r="I2148" s="19">
        <v>1</v>
      </c>
      <c r="J2148" s="31">
        <v>0.5</v>
      </c>
      <c r="K2148" s="32">
        <v>2</v>
      </c>
      <c r="L2148" s="32">
        <v>2</v>
      </c>
      <c r="M2148" s="32">
        <v>2</v>
      </c>
      <c r="N2148" s="32">
        <v>2</v>
      </c>
      <c r="O2148" s="32">
        <v>2</v>
      </c>
      <c r="P2148" s="32">
        <v>2</v>
      </c>
      <c r="Q2148" s="32">
        <v>2</v>
      </c>
      <c r="R2148" s="32">
        <v>2</v>
      </c>
      <c r="S2148" s="32">
        <v>2</v>
      </c>
    </row>
    <row r="2149" spans="2:19">
      <c r="B2149" s="28" t="s">
        <v>4187</v>
      </c>
      <c r="C2149" s="21" t="s">
        <v>309</v>
      </c>
      <c r="D2149" s="22" t="s">
        <v>2574</v>
      </c>
      <c r="E2149" s="23">
        <v>0.71</v>
      </c>
      <c r="F2149" s="24">
        <v>0</v>
      </c>
      <c r="G2149" s="11">
        <v>0</v>
      </c>
      <c r="H2149" s="25" t="s">
        <v>163</v>
      </c>
      <c r="I2149" s="19">
        <v>1</v>
      </c>
      <c r="J2149" s="31">
        <v>0.5</v>
      </c>
      <c r="K2149" s="32">
        <v>2</v>
      </c>
      <c r="L2149" s="32">
        <v>2</v>
      </c>
      <c r="M2149" s="32">
        <v>2</v>
      </c>
      <c r="N2149" s="32">
        <v>2</v>
      </c>
      <c r="O2149" s="32">
        <v>2</v>
      </c>
      <c r="P2149" s="32">
        <v>2</v>
      </c>
      <c r="Q2149" s="32">
        <v>2</v>
      </c>
      <c r="R2149" s="32">
        <v>2</v>
      </c>
      <c r="S2149" s="32">
        <v>2</v>
      </c>
    </row>
    <row r="2150" spans="2:19">
      <c r="B2150" s="28" t="s">
        <v>4188</v>
      </c>
      <c r="C2150" s="21" t="s">
        <v>309</v>
      </c>
      <c r="D2150" s="22" t="s">
        <v>2577</v>
      </c>
      <c r="E2150" s="23">
        <v>0.71</v>
      </c>
      <c r="F2150" s="24">
        <v>0</v>
      </c>
      <c r="G2150" s="11">
        <v>0</v>
      </c>
      <c r="H2150" s="25" t="s">
        <v>163</v>
      </c>
      <c r="I2150" s="19">
        <v>1</v>
      </c>
      <c r="J2150" s="31">
        <v>0.5</v>
      </c>
      <c r="K2150" s="32">
        <v>2</v>
      </c>
      <c r="L2150" s="32">
        <v>2</v>
      </c>
      <c r="M2150" s="32">
        <v>2</v>
      </c>
      <c r="N2150" s="32">
        <v>2</v>
      </c>
      <c r="O2150" s="32">
        <v>2</v>
      </c>
      <c r="P2150" s="32">
        <v>2</v>
      </c>
      <c r="Q2150" s="32">
        <v>2</v>
      </c>
      <c r="R2150" s="32">
        <v>2</v>
      </c>
      <c r="S2150" s="32">
        <v>2</v>
      </c>
    </row>
    <row r="2151" spans="2:19">
      <c r="B2151" s="28" t="s">
        <v>4189</v>
      </c>
      <c r="C2151" s="21" t="s">
        <v>309</v>
      </c>
      <c r="D2151" s="22" t="s">
        <v>482</v>
      </c>
      <c r="E2151" s="23">
        <v>0.71</v>
      </c>
      <c r="F2151" s="24">
        <v>0</v>
      </c>
      <c r="G2151" s="11">
        <v>0</v>
      </c>
      <c r="H2151" s="25" t="s">
        <v>163</v>
      </c>
      <c r="I2151" s="19">
        <v>1</v>
      </c>
      <c r="J2151" s="31">
        <v>0.5</v>
      </c>
      <c r="K2151" s="32">
        <v>2</v>
      </c>
      <c r="L2151" s="32">
        <v>2</v>
      </c>
      <c r="M2151" s="32">
        <v>2</v>
      </c>
      <c r="N2151" s="32">
        <v>2</v>
      </c>
      <c r="O2151" s="32">
        <v>2</v>
      </c>
      <c r="P2151" s="32">
        <v>2</v>
      </c>
      <c r="Q2151" s="32">
        <v>2</v>
      </c>
      <c r="R2151" s="32">
        <v>2</v>
      </c>
      <c r="S2151" s="32">
        <v>2</v>
      </c>
    </row>
    <row r="2152" spans="2:19">
      <c r="B2152" s="28" t="s">
        <v>4190</v>
      </c>
      <c r="C2152" s="21" t="s">
        <v>309</v>
      </c>
      <c r="D2152" s="22" t="s">
        <v>1367</v>
      </c>
      <c r="E2152" s="23">
        <v>0.71</v>
      </c>
      <c r="F2152" s="24">
        <v>0</v>
      </c>
      <c r="G2152" s="11">
        <v>0</v>
      </c>
      <c r="H2152" s="25" t="s">
        <v>163</v>
      </c>
      <c r="I2152" s="19">
        <v>1</v>
      </c>
      <c r="J2152" s="31">
        <v>0.5</v>
      </c>
      <c r="K2152" s="32">
        <v>2</v>
      </c>
      <c r="L2152" s="32">
        <v>2</v>
      </c>
      <c r="M2152" s="32">
        <v>2</v>
      </c>
      <c r="N2152" s="32">
        <v>2</v>
      </c>
      <c r="O2152" s="32">
        <v>2</v>
      </c>
      <c r="P2152" s="32">
        <v>2</v>
      </c>
      <c r="Q2152" s="32">
        <v>2</v>
      </c>
      <c r="R2152" s="32">
        <v>2</v>
      </c>
      <c r="S2152" s="32">
        <v>2</v>
      </c>
    </row>
    <row r="2153" spans="2:19">
      <c r="B2153" s="28" t="s">
        <v>4191</v>
      </c>
      <c r="C2153" s="21" t="s">
        <v>309</v>
      </c>
      <c r="D2153" s="22" t="s">
        <v>2582</v>
      </c>
      <c r="E2153" s="23">
        <v>0.71</v>
      </c>
      <c r="F2153" s="24">
        <v>0</v>
      </c>
      <c r="G2153" s="11">
        <v>0</v>
      </c>
      <c r="H2153" s="25" t="s">
        <v>163</v>
      </c>
      <c r="I2153" s="19">
        <v>1</v>
      </c>
      <c r="J2153" s="31">
        <v>0.5</v>
      </c>
      <c r="K2153" s="32">
        <v>2</v>
      </c>
      <c r="L2153" s="32">
        <v>2</v>
      </c>
      <c r="M2153" s="32">
        <v>2</v>
      </c>
      <c r="N2153" s="32">
        <v>2</v>
      </c>
      <c r="O2153" s="32">
        <v>2</v>
      </c>
      <c r="P2153" s="32">
        <v>2</v>
      </c>
      <c r="Q2153" s="32">
        <v>2</v>
      </c>
      <c r="R2153" s="32">
        <v>2</v>
      </c>
      <c r="S2153" s="32">
        <v>2</v>
      </c>
    </row>
    <row r="2154" spans="2:19">
      <c r="B2154" s="28" t="s">
        <v>4192</v>
      </c>
      <c r="C2154" s="21" t="s">
        <v>309</v>
      </c>
      <c r="D2154" s="22" t="s">
        <v>1365</v>
      </c>
      <c r="E2154" s="23">
        <v>0.71</v>
      </c>
      <c r="F2154" s="24">
        <v>0</v>
      </c>
      <c r="G2154" s="11">
        <v>0</v>
      </c>
      <c r="H2154" s="25" t="s">
        <v>163</v>
      </c>
      <c r="I2154" s="19">
        <v>1</v>
      </c>
      <c r="J2154" s="31">
        <v>0.5</v>
      </c>
      <c r="K2154" s="32">
        <v>2</v>
      </c>
      <c r="L2154" s="32">
        <v>2</v>
      </c>
      <c r="M2154" s="32">
        <v>2</v>
      </c>
      <c r="N2154" s="32">
        <v>2</v>
      </c>
      <c r="O2154" s="32">
        <v>2</v>
      </c>
      <c r="P2154" s="32">
        <v>2</v>
      </c>
      <c r="Q2154" s="32">
        <v>2</v>
      </c>
      <c r="R2154" s="32">
        <v>2</v>
      </c>
      <c r="S2154" s="32">
        <v>2</v>
      </c>
    </row>
    <row r="2155" spans="2:19">
      <c r="B2155" s="28" t="s">
        <v>4193</v>
      </c>
      <c r="C2155" s="21" t="s">
        <v>309</v>
      </c>
      <c r="D2155" s="22" t="s">
        <v>502</v>
      </c>
      <c r="E2155" s="23">
        <v>0.71</v>
      </c>
      <c r="F2155" s="24">
        <v>0</v>
      </c>
      <c r="G2155" s="11">
        <v>0</v>
      </c>
      <c r="H2155" s="25" t="s">
        <v>163</v>
      </c>
      <c r="I2155" s="19">
        <v>1</v>
      </c>
      <c r="J2155" s="31">
        <v>0.5</v>
      </c>
      <c r="K2155" s="32">
        <v>2</v>
      </c>
      <c r="L2155" s="32">
        <v>2</v>
      </c>
      <c r="M2155" s="32">
        <v>2</v>
      </c>
      <c r="N2155" s="32">
        <v>2</v>
      </c>
      <c r="O2155" s="32">
        <v>2</v>
      </c>
      <c r="P2155" s="32">
        <v>2</v>
      </c>
      <c r="Q2155" s="32">
        <v>2</v>
      </c>
      <c r="R2155" s="32">
        <v>2</v>
      </c>
      <c r="S2155" s="32">
        <v>2</v>
      </c>
    </row>
    <row r="2156" spans="2:19">
      <c r="B2156" s="28" t="s">
        <v>4194</v>
      </c>
      <c r="C2156" s="21" t="s">
        <v>309</v>
      </c>
      <c r="D2156" s="22" t="s">
        <v>2587</v>
      </c>
      <c r="E2156" s="23">
        <v>0.71</v>
      </c>
      <c r="F2156" s="24">
        <v>0</v>
      </c>
      <c r="G2156" s="11">
        <v>0</v>
      </c>
      <c r="H2156" s="25" t="s">
        <v>163</v>
      </c>
      <c r="I2156" s="19">
        <v>1</v>
      </c>
      <c r="J2156" s="31">
        <v>0.5</v>
      </c>
      <c r="K2156" s="32">
        <v>2</v>
      </c>
      <c r="L2156" s="32">
        <v>2</v>
      </c>
      <c r="M2156" s="32">
        <v>2</v>
      </c>
      <c r="N2156" s="32">
        <v>2</v>
      </c>
      <c r="O2156" s="32">
        <v>2</v>
      </c>
      <c r="P2156" s="32">
        <v>2</v>
      </c>
      <c r="Q2156" s="32">
        <v>2</v>
      </c>
      <c r="R2156" s="32">
        <v>2</v>
      </c>
      <c r="S2156" s="32">
        <v>2</v>
      </c>
    </row>
    <row r="2157" spans="2:19">
      <c r="B2157" s="28" t="s">
        <v>4195</v>
      </c>
      <c r="C2157" s="21" t="s">
        <v>309</v>
      </c>
      <c r="D2157" s="22" t="s">
        <v>1014</v>
      </c>
      <c r="E2157" s="23">
        <v>0.71</v>
      </c>
      <c r="F2157" s="24">
        <v>0</v>
      </c>
      <c r="G2157" s="11">
        <v>0</v>
      </c>
      <c r="H2157" s="25" t="s">
        <v>163</v>
      </c>
      <c r="I2157" s="19">
        <v>1</v>
      </c>
      <c r="J2157" s="31">
        <v>0.5</v>
      </c>
      <c r="K2157" s="32">
        <v>2</v>
      </c>
      <c r="L2157" s="32">
        <v>2</v>
      </c>
      <c r="M2157" s="32">
        <v>2</v>
      </c>
      <c r="N2157" s="32">
        <v>2</v>
      </c>
      <c r="O2157" s="32">
        <v>2</v>
      </c>
      <c r="P2157" s="32">
        <v>2</v>
      </c>
      <c r="Q2157" s="32">
        <v>2</v>
      </c>
      <c r="R2157" s="32">
        <v>2</v>
      </c>
      <c r="S2157" s="32">
        <v>2</v>
      </c>
    </row>
    <row r="2158" spans="2:19">
      <c r="B2158" s="28" t="s">
        <v>4196</v>
      </c>
      <c r="C2158" s="21" t="s">
        <v>309</v>
      </c>
      <c r="D2158" s="22" t="s">
        <v>288</v>
      </c>
      <c r="E2158" s="23">
        <v>0.71</v>
      </c>
      <c r="F2158" s="24">
        <v>0</v>
      </c>
      <c r="G2158" s="11">
        <v>0</v>
      </c>
      <c r="H2158" s="25" t="s">
        <v>163</v>
      </c>
      <c r="I2158" s="19">
        <v>1</v>
      </c>
      <c r="J2158" s="31">
        <v>0.5</v>
      </c>
      <c r="K2158" s="32">
        <v>2</v>
      </c>
      <c r="L2158" s="32">
        <v>2</v>
      </c>
      <c r="M2158" s="32">
        <v>2</v>
      </c>
      <c r="N2158" s="32">
        <v>2</v>
      </c>
      <c r="O2158" s="32">
        <v>2</v>
      </c>
      <c r="P2158" s="32">
        <v>2</v>
      </c>
      <c r="Q2158" s="32">
        <v>2</v>
      </c>
      <c r="R2158" s="32">
        <v>2</v>
      </c>
      <c r="S2158" s="32">
        <v>2</v>
      </c>
    </row>
    <row r="2159" spans="2:19">
      <c r="B2159" s="28" t="s">
        <v>4197</v>
      </c>
      <c r="C2159" s="21" t="s">
        <v>309</v>
      </c>
      <c r="D2159" s="22" t="s">
        <v>2593</v>
      </c>
      <c r="E2159" s="23">
        <v>0.71</v>
      </c>
      <c r="F2159" s="24">
        <v>0</v>
      </c>
      <c r="G2159" s="11">
        <v>0</v>
      </c>
      <c r="H2159" s="25" t="s">
        <v>163</v>
      </c>
      <c r="I2159" s="19">
        <v>1</v>
      </c>
      <c r="J2159" s="31">
        <v>0.5</v>
      </c>
      <c r="K2159" s="32">
        <v>2</v>
      </c>
      <c r="L2159" s="32">
        <v>2</v>
      </c>
      <c r="M2159" s="32">
        <v>2</v>
      </c>
      <c r="N2159" s="32">
        <v>2</v>
      </c>
      <c r="O2159" s="32">
        <v>2</v>
      </c>
      <c r="P2159" s="32">
        <v>2</v>
      </c>
      <c r="Q2159" s="32">
        <v>2</v>
      </c>
      <c r="R2159" s="32">
        <v>2</v>
      </c>
      <c r="S2159" s="32">
        <v>2</v>
      </c>
    </row>
    <row r="2160" spans="2:19">
      <c r="B2160" s="28" t="s">
        <v>4198</v>
      </c>
      <c r="C2160" s="21" t="s">
        <v>309</v>
      </c>
      <c r="D2160" s="22" t="s">
        <v>2596</v>
      </c>
      <c r="E2160" s="23">
        <v>0.71</v>
      </c>
      <c r="F2160" s="24">
        <v>0</v>
      </c>
      <c r="G2160" s="11">
        <v>0</v>
      </c>
      <c r="H2160" s="25" t="s">
        <v>163</v>
      </c>
      <c r="I2160" s="19">
        <v>1</v>
      </c>
      <c r="J2160" s="31">
        <v>0.5</v>
      </c>
      <c r="K2160" s="32">
        <v>2</v>
      </c>
      <c r="L2160" s="32">
        <v>2</v>
      </c>
      <c r="M2160" s="32">
        <v>2</v>
      </c>
      <c r="N2160" s="32">
        <v>2</v>
      </c>
      <c r="O2160" s="32">
        <v>2</v>
      </c>
      <c r="P2160" s="32">
        <v>2</v>
      </c>
      <c r="Q2160" s="32">
        <v>2</v>
      </c>
      <c r="R2160" s="32">
        <v>2</v>
      </c>
      <c r="S2160" s="32">
        <v>2</v>
      </c>
    </row>
    <row r="2161" spans="2:19">
      <c r="B2161" s="28" t="s">
        <v>4199</v>
      </c>
      <c r="C2161" s="21" t="s">
        <v>309</v>
      </c>
      <c r="D2161" s="22" t="s">
        <v>1393</v>
      </c>
      <c r="E2161" s="23">
        <v>0.71</v>
      </c>
      <c r="F2161" s="24">
        <v>0</v>
      </c>
      <c r="G2161" s="11">
        <v>0</v>
      </c>
      <c r="H2161" s="25" t="s">
        <v>163</v>
      </c>
      <c r="I2161" s="19">
        <v>1</v>
      </c>
      <c r="J2161" s="31">
        <v>0.5</v>
      </c>
      <c r="K2161" s="32">
        <v>2</v>
      </c>
      <c r="L2161" s="32">
        <v>2</v>
      </c>
      <c r="M2161" s="32">
        <v>2</v>
      </c>
      <c r="N2161" s="32">
        <v>2</v>
      </c>
      <c r="O2161" s="32">
        <v>2</v>
      </c>
      <c r="P2161" s="32">
        <v>2</v>
      </c>
      <c r="Q2161" s="32">
        <v>2</v>
      </c>
      <c r="R2161" s="32">
        <v>2</v>
      </c>
      <c r="S2161" s="32">
        <v>2</v>
      </c>
    </row>
    <row r="2162" spans="2:19">
      <c r="B2162" s="28" t="s">
        <v>4200</v>
      </c>
      <c r="C2162" s="21" t="s">
        <v>309</v>
      </c>
      <c r="D2162" s="22" t="s">
        <v>1398</v>
      </c>
      <c r="E2162" s="23">
        <v>0.71</v>
      </c>
      <c r="F2162" s="24">
        <v>0</v>
      </c>
      <c r="G2162" s="11">
        <v>0</v>
      </c>
      <c r="H2162" s="25" t="s">
        <v>163</v>
      </c>
      <c r="I2162" s="19">
        <v>1</v>
      </c>
      <c r="J2162" s="31">
        <v>0.5</v>
      </c>
      <c r="K2162" s="32">
        <v>2</v>
      </c>
      <c r="L2162" s="32">
        <v>2</v>
      </c>
      <c r="M2162" s="32">
        <v>2</v>
      </c>
      <c r="N2162" s="32">
        <v>2</v>
      </c>
      <c r="O2162" s="32">
        <v>2</v>
      </c>
      <c r="P2162" s="32">
        <v>2</v>
      </c>
      <c r="Q2162" s="32">
        <v>2</v>
      </c>
      <c r="R2162" s="32">
        <v>2</v>
      </c>
      <c r="S2162" s="32">
        <v>2</v>
      </c>
    </row>
    <row r="2163" spans="2:19">
      <c r="B2163" s="28" t="s">
        <v>4201</v>
      </c>
      <c r="C2163" s="21" t="s">
        <v>309</v>
      </c>
      <c r="D2163" s="22" t="s">
        <v>2601</v>
      </c>
      <c r="E2163" s="23">
        <v>0.71</v>
      </c>
      <c r="F2163" s="24">
        <v>0</v>
      </c>
      <c r="G2163" s="11">
        <v>0</v>
      </c>
      <c r="H2163" s="25" t="s">
        <v>163</v>
      </c>
      <c r="I2163" s="19">
        <v>1</v>
      </c>
      <c r="J2163" s="31">
        <v>0.5</v>
      </c>
      <c r="K2163" s="32">
        <v>2</v>
      </c>
      <c r="L2163" s="32">
        <v>2</v>
      </c>
      <c r="M2163" s="32">
        <v>2</v>
      </c>
      <c r="N2163" s="32">
        <v>2</v>
      </c>
      <c r="O2163" s="32">
        <v>2</v>
      </c>
      <c r="P2163" s="32">
        <v>2</v>
      </c>
      <c r="Q2163" s="32">
        <v>2</v>
      </c>
      <c r="R2163" s="32">
        <v>2</v>
      </c>
      <c r="S2163" s="32">
        <v>2</v>
      </c>
    </row>
    <row r="2164" spans="2:19">
      <c r="B2164" s="28" t="s">
        <v>4202</v>
      </c>
      <c r="C2164" s="21" t="s">
        <v>309</v>
      </c>
      <c r="D2164" s="22" t="s">
        <v>314</v>
      </c>
      <c r="E2164" s="23">
        <v>0.71</v>
      </c>
      <c r="F2164" s="24">
        <v>0</v>
      </c>
      <c r="G2164" s="11">
        <v>0</v>
      </c>
      <c r="H2164" s="25" t="s">
        <v>163</v>
      </c>
      <c r="I2164" s="19">
        <v>1</v>
      </c>
      <c r="J2164" s="31">
        <v>0.5</v>
      </c>
      <c r="K2164" s="32">
        <v>2</v>
      </c>
      <c r="L2164" s="32">
        <v>2</v>
      </c>
      <c r="M2164" s="32">
        <v>2</v>
      </c>
      <c r="N2164" s="32">
        <v>2</v>
      </c>
      <c r="O2164" s="32">
        <v>2</v>
      </c>
      <c r="P2164" s="32">
        <v>2</v>
      </c>
      <c r="Q2164" s="32">
        <v>2</v>
      </c>
      <c r="R2164" s="32">
        <v>2</v>
      </c>
      <c r="S2164" s="32">
        <v>2</v>
      </c>
    </row>
    <row r="2165" spans="2:19">
      <c r="B2165" s="28" t="s">
        <v>4203</v>
      </c>
      <c r="C2165" s="21" t="s">
        <v>309</v>
      </c>
      <c r="D2165" s="22" t="s">
        <v>318</v>
      </c>
      <c r="E2165" s="23">
        <v>0.71</v>
      </c>
      <c r="F2165" s="24">
        <v>0</v>
      </c>
      <c r="G2165" s="11">
        <v>0</v>
      </c>
      <c r="H2165" s="25" t="s">
        <v>163</v>
      </c>
      <c r="I2165" s="19">
        <v>1</v>
      </c>
      <c r="J2165" s="31">
        <v>0.5</v>
      </c>
      <c r="K2165" s="32">
        <v>2</v>
      </c>
      <c r="L2165" s="32">
        <v>2</v>
      </c>
      <c r="M2165" s="32">
        <v>2</v>
      </c>
      <c r="N2165" s="32">
        <v>2</v>
      </c>
      <c r="O2165" s="32">
        <v>2</v>
      </c>
      <c r="P2165" s="32">
        <v>2</v>
      </c>
      <c r="Q2165" s="32">
        <v>2</v>
      </c>
      <c r="R2165" s="32">
        <v>2</v>
      </c>
      <c r="S2165" s="32">
        <v>2</v>
      </c>
    </row>
    <row r="2166" spans="2:19">
      <c r="B2166" s="28" t="s">
        <v>4204</v>
      </c>
      <c r="C2166" s="21" t="s">
        <v>309</v>
      </c>
      <c r="D2166" s="22" t="s">
        <v>2207</v>
      </c>
      <c r="E2166" s="23">
        <v>0.71</v>
      </c>
      <c r="F2166" s="24">
        <v>0</v>
      </c>
      <c r="G2166" s="11">
        <v>0</v>
      </c>
      <c r="H2166" s="25" t="s">
        <v>163</v>
      </c>
      <c r="I2166" s="19">
        <v>1</v>
      </c>
      <c r="J2166" s="31">
        <v>0.5</v>
      </c>
      <c r="K2166" s="32">
        <v>2</v>
      </c>
      <c r="L2166" s="32">
        <v>2</v>
      </c>
      <c r="M2166" s="32">
        <v>2</v>
      </c>
      <c r="N2166" s="32">
        <v>2</v>
      </c>
      <c r="O2166" s="32">
        <v>2</v>
      </c>
      <c r="P2166" s="32">
        <v>2</v>
      </c>
      <c r="Q2166" s="32">
        <v>2</v>
      </c>
      <c r="R2166" s="32">
        <v>2</v>
      </c>
      <c r="S2166" s="32">
        <v>2</v>
      </c>
    </row>
    <row r="2167" spans="2:19">
      <c r="B2167" s="28" t="s">
        <v>4205</v>
      </c>
      <c r="C2167" s="21" t="s">
        <v>309</v>
      </c>
      <c r="D2167" s="22" t="s">
        <v>2607</v>
      </c>
      <c r="E2167" s="23">
        <v>0.71</v>
      </c>
      <c r="F2167" s="24">
        <v>0</v>
      </c>
      <c r="G2167" s="11">
        <v>0</v>
      </c>
      <c r="H2167" s="25" t="s">
        <v>163</v>
      </c>
      <c r="I2167" s="19">
        <v>1</v>
      </c>
      <c r="J2167" s="31">
        <v>0.5</v>
      </c>
      <c r="K2167" s="32">
        <v>2</v>
      </c>
      <c r="L2167" s="32">
        <v>2</v>
      </c>
      <c r="M2167" s="32">
        <v>2</v>
      </c>
      <c r="N2167" s="32">
        <v>2</v>
      </c>
      <c r="O2167" s="32">
        <v>2</v>
      </c>
      <c r="P2167" s="32">
        <v>2</v>
      </c>
      <c r="Q2167" s="32">
        <v>2</v>
      </c>
      <c r="R2167" s="32">
        <v>2</v>
      </c>
      <c r="S2167" s="32">
        <v>2</v>
      </c>
    </row>
    <row r="2168" spans="2:19">
      <c r="B2168" s="28" t="s">
        <v>4206</v>
      </c>
      <c r="C2168" s="21" t="s">
        <v>309</v>
      </c>
      <c r="D2168" s="22" t="s">
        <v>2609</v>
      </c>
      <c r="E2168" s="23">
        <v>0.71</v>
      </c>
      <c r="F2168" s="24">
        <v>0</v>
      </c>
      <c r="G2168" s="11">
        <v>0</v>
      </c>
      <c r="H2168" s="25" t="s">
        <v>163</v>
      </c>
      <c r="I2168" s="19">
        <v>1</v>
      </c>
      <c r="J2168" s="31">
        <v>0.5</v>
      </c>
      <c r="K2168" s="32">
        <v>2</v>
      </c>
      <c r="L2168" s="32">
        <v>2</v>
      </c>
      <c r="M2168" s="32">
        <v>2</v>
      </c>
      <c r="N2168" s="32">
        <v>2</v>
      </c>
      <c r="O2168" s="32">
        <v>2</v>
      </c>
      <c r="P2168" s="32">
        <v>2</v>
      </c>
      <c r="Q2168" s="32">
        <v>2</v>
      </c>
      <c r="R2168" s="32">
        <v>2</v>
      </c>
      <c r="S2168" s="32">
        <v>2</v>
      </c>
    </row>
    <row r="2169" spans="2:19">
      <c r="B2169" s="28" t="s">
        <v>4207</v>
      </c>
      <c r="C2169" s="21" t="s">
        <v>309</v>
      </c>
      <c r="D2169" s="22" t="s">
        <v>516</v>
      </c>
      <c r="E2169" s="23">
        <v>0.71</v>
      </c>
      <c r="F2169" s="24">
        <v>0</v>
      </c>
      <c r="G2169" s="11">
        <v>0</v>
      </c>
      <c r="H2169" s="25" t="s">
        <v>163</v>
      </c>
      <c r="I2169" s="19">
        <v>1</v>
      </c>
      <c r="J2169" s="31">
        <v>0.5</v>
      </c>
      <c r="K2169" s="32">
        <v>2</v>
      </c>
      <c r="L2169" s="32">
        <v>2</v>
      </c>
      <c r="M2169" s="32">
        <v>2</v>
      </c>
      <c r="N2169" s="32">
        <v>2</v>
      </c>
      <c r="O2169" s="32">
        <v>2</v>
      </c>
      <c r="P2169" s="32">
        <v>2</v>
      </c>
      <c r="Q2169" s="32">
        <v>2</v>
      </c>
      <c r="R2169" s="32">
        <v>2</v>
      </c>
      <c r="S2169" s="32">
        <v>2</v>
      </c>
    </row>
    <row r="2170" spans="2:19">
      <c r="B2170" s="28" t="s">
        <v>4208</v>
      </c>
      <c r="C2170" s="21" t="s">
        <v>309</v>
      </c>
      <c r="D2170" s="22" t="s">
        <v>2614</v>
      </c>
      <c r="E2170" s="23">
        <v>0.71</v>
      </c>
      <c r="F2170" s="24">
        <v>0</v>
      </c>
      <c r="G2170" s="11">
        <v>0</v>
      </c>
      <c r="H2170" s="25" t="s">
        <v>163</v>
      </c>
      <c r="I2170" s="19">
        <v>1</v>
      </c>
      <c r="J2170" s="31">
        <v>0.5</v>
      </c>
      <c r="K2170" s="32">
        <v>2</v>
      </c>
      <c r="L2170" s="32">
        <v>2</v>
      </c>
      <c r="M2170" s="32">
        <v>2</v>
      </c>
      <c r="N2170" s="32">
        <v>2</v>
      </c>
      <c r="O2170" s="32">
        <v>2</v>
      </c>
      <c r="P2170" s="32">
        <v>2</v>
      </c>
      <c r="Q2170" s="32">
        <v>2</v>
      </c>
      <c r="R2170" s="32">
        <v>2</v>
      </c>
      <c r="S2170" s="32">
        <v>2</v>
      </c>
    </row>
    <row r="2171" spans="2:19">
      <c r="B2171" s="28" t="s">
        <v>4209</v>
      </c>
      <c r="C2171" s="21" t="s">
        <v>309</v>
      </c>
      <c r="D2171" s="22" t="s">
        <v>2617</v>
      </c>
      <c r="E2171" s="23">
        <v>0.71</v>
      </c>
      <c r="F2171" s="24">
        <v>0</v>
      </c>
      <c r="G2171" s="11">
        <v>0</v>
      </c>
      <c r="H2171" s="25" t="s">
        <v>163</v>
      </c>
      <c r="I2171" s="19">
        <v>1</v>
      </c>
      <c r="J2171" s="31">
        <v>0.5</v>
      </c>
      <c r="K2171" s="32">
        <v>2</v>
      </c>
      <c r="L2171" s="32">
        <v>2</v>
      </c>
      <c r="M2171" s="32">
        <v>2</v>
      </c>
      <c r="N2171" s="32">
        <v>2</v>
      </c>
      <c r="O2171" s="32">
        <v>2</v>
      </c>
      <c r="P2171" s="32">
        <v>2</v>
      </c>
      <c r="Q2171" s="32">
        <v>2</v>
      </c>
      <c r="R2171" s="32">
        <v>2</v>
      </c>
      <c r="S2171" s="32">
        <v>2</v>
      </c>
    </row>
    <row r="2172" spans="2:19">
      <c r="B2172" s="28" t="s">
        <v>4210</v>
      </c>
      <c r="C2172" s="21" t="s">
        <v>309</v>
      </c>
      <c r="D2172" s="22" t="s">
        <v>336</v>
      </c>
      <c r="E2172" s="23">
        <v>0.71</v>
      </c>
      <c r="F2172" s="24">
        <v>0</v>
      </c>
      <c r="G2172" s="11">
        <v>0</v>
      </c>
      <c r="H2172" s="25" t="s">
        <v>163</v>
      </c>
      <c r="I2172" s="19">
        <v>1</v>
      </c>
      <c r="J2172" s="31">
        <v>0.5</v>
      </c>
      <c r="K2172" s="32">
        <v>2</v>
      </c>
      <c r="L2172" s="32">
        <v>2</v>
      </c>
      <c r="M2172" s="32">
        <v>2</v>
      </c>
      <c r="N2172" s="32">
        <v>2</v>
      </c>
      <c r="O2172" s="32">
        <v>2</v>
      </c>
      <c r="P2172" s="32">
        <v>2</v>
      </c>
      <c r="Q2172" s="32">
        <v>2</v>
      </c>
      <c r="R2172" s="32">
        <v>2</v>
      </c>
      <c r="S2172" s="32">
        <v>2</v>
      </c>
    </row>
    <row r="2173" spans="2:19">
      <c r="B2173" s="28" t="s">
        <v>4211</v>
      </c>
      <c r="C2173" s="21" t="s">
        <v>309</v>
      </c>
      <c r="D2173" s="22" t="s">
        <v>344</v>
      </c>
      <c r="E2173" s="23">
        <v>0.71</v>
      </c>
      <c r="F2173" s="24">
        <v>0</v>
      </c>
      <c r="G2173" s="11">
        <v>0</v>
      </c>
      <c r="H2173" s="25" t="s">
        <v>163</v>
      </c>
      <c r="I2173" s="19">
        <v>1</v>
      </c>
      <c r="J2173" s="31">
        <v>0.5</v>
      </c>
      <c r="K2173" s="32">
        <v>2</v>
      </c>
      <c r="L2173" s="32">
        <v>2</v>
      </c>
      <c r="M2173" s="32">
        <v>2</v>
      </c>
      <c r="N2173" s="32">
        <v>2</v>
      </c>
      <c r="O2173" s="32">
        <v>2</v>
      </c>
      <c r="P2173" s="32">
        <v>2</v>
      </c>
      <c r="Q2173" s="32">
        <v>2</v>
      </c>
      <c r="R2173" s="32">
        <v>2</v>
      </c>
      <c r="S2173" s="32">
        <v>2</v>
      </c>
    </row>
    <row r="2174" spans="2:19">
      <c r="B2174" s="28" t="s">
        <v>4212</v>
      </c>
      <c r="C2174" s="21" t="s">
        <v>309</v>
      </c>
      <c r="D2174" s="22" t="s">
        <v>2624</v>
      </c>
      <c r="E2174" s="23">
        <v>0.71</v>
      </c>
      <c r="F2174" s="24">
        <v>0</v>
      </c>
      <c r="G2174" s="11">
        <v>0</v>
      </c>
      <c r="H2174" s="25" t="s">
        <v>163</v>
      </c>
      <c r="I2174" s="19">
        <v>1</v>
      </c>
      <c r="J2174" s="31">
        <v>0.5</v>
      </c>
      <c r="K2174" s="32">
        <v>2</v>
      </c>
      <c r="L2174" s="32">
        <v>2</v>
      </c>
      <c r="M2174" s="32">
        <v>2</v>
      </c>
      <c r="N2174" s="32">
        <v>2</v>
      </c>
      <c r="O2174" s="32">
        <v>2</v>
      </c>
      <c r="P2174" s="32">
        <v>2</v>
      </c>
      <c r="Q2174" s="32">
        <v>2</v>
      </c>
      <c r="R2174" s="32">
        <v>2</v>
      </c>
      <c r="S2174" s="32">
        <v>2</v>
      </c>
    </row>
    <row r="2175" spans="2:19">
      <c r="B2175" s="28" t="s">
        <v>4213</v>
      </c>
      <c r="C2175" s="21" t="s">
        <v>309</v>
      </c>
      <c r="D2175" s="22" t="s">
        <v>2627</v>
      </c>
      <c r="E2175" s="23">
        <v>0.71</v>
      </c>
      <c r="F2175" s="24">
        <v>0</v>
      </c>
      <c r="G2175" s="11">
        <v>0</v>
      </c>
      <c r="H2175" s="25" t="s">
        <v>163</v>
      </c>
      <c r="I2175" s="19">
        <v>1</v>
      </c>
      <c r="J2175" s="31">
        <v>0.5</v>
      </c>
      <c r="K2175" s="32">
        <v>2</v>
      </c>
      <c r="L2175" s="32">
        <v>2</v>
      </c>
      <c r="M2175" s="32">
        <v>2</v>
      </c>
      <c r="N2175" s="32">
        <v>2</v>
      </c>
      <c r="O2175" s="32">
        <v>2</v>
      </c>
      <c r="P2175" s="32">
        <v>2</v>
      </c>
      <c r="Q2175" s="32">
        <v>2</v>
      </c>
      <c r="R2175" s="32">
        <v>2</v>
      </c>
      <c r="S2175" s="32">
        <v>2</v>
      </c>
    </row>
    <row r="2176" spans="2:19">
      <c r="B2176" s="28" t="s">
        <v>4214</v>
      </c>
      <c r="C2176" s="21" t="s">
        <v>309</v>
      </c>
      <c r="D2176" s="22" t="s">
        <v>438</v>
      </c>
      <c r="E2176" s="23">
        <v>0.71</v>
      </c>
      <c r="F2176" s="24">
        <v>0</v>
      </c>
      <c r="G2176" s="11">
        <v>0</v>
      </c>
      <c r="H2176" s="25" t="s">
        <v>163</v>
      </c>
      <c r="I2176" s="19">
        <v>1</v>
      </c>
      <c r="J2176" s="31">
        <v>0.5</v>
      </c>
      <c r="K2176" s="32">
        <v>2</v>
      </c>
      <c r="L2176" s="32">
        <v>2</v>
      </c>
      <c r="M2176" s="32">
        <v>2</v>
      </c>
      <c r="N2176" s="32">
        <v>2</v>
      </c>
      <c r="O2176" s="32">
        <v>2</v>
      </c>
      <c r="P2176" s="32">
        <v>2</v>
      </c>
      <c r="Q2176" s="32">
        <v>2</v>
      </c>
      <c r="R2176" s="32">
        <v>2</v>
      </c>
      <c r="S2176" s="32">
        <v>2</v>
      </c>
    </row>
    <row r="2177" spans="2:19">
      <c r="B2177" s="28" t="s">
        <v>4215</v>
      </c>
      <c r="C2177" s="21" t="s">
        <v>309</v>
      </c>
      <c r="D2177" s="22" t="s">
        <v>2632</v>
      </c>
      <c r="E2177" s="23">
        <v>0.71</v>
      </c>
      <c r="F2177" s="24">
        <v>0</v>
      </c>
      <c r="G2177" s="11">
        <v>0</v>
      </c>
      <c r="H2177" s="25" t="s">
        <v>163</v>
      </c>
      <c r="I2177" s="19">
        <v>1</v>
      </c>
      <c r="J2177" s="31">
        <v>0.5</v>
      </c>
      <c r="K2177" s="32">
        <v>2</v>
      </c>
      <c r="L2177" s="32">
        <v>2</v>
      </c>
      <c r="M2177" s="32">
        <v>2</v>
      </c>
      <c r="N2177" s="32">
        <v>2</v>
      </c>
      <c r="O2177" s="32">
        <v>2</v>
      </c>
      <c r="P2177" s="32">
        <v>2</v>
      </c>
      <c r="Q2177" s="32">
        <v>2</v>
      </c>
      <c r="R2177" s="32">
        <v>2</v>
      </c>
      <c r="S2177" s="32">
        <v>2</v>
      </c>
    </row>
    <row r="2178" spans="2:19">
      <c r="B2178" s="28" t="s">
        <v>4216</v>
      </c>
      <c r="C2178" s="21" t="s">
        <v>309</v>
      </c>
      <c r="D2178" s="22" t="s">
        <v>2635</v>
      </c>
      <c r="E2178" s="23">
        <v>0.71</v>
      </c>
      <c r="F2178" s="24">
        <v>0</v>
      </c>
      <c r="G2178" s="11">
        <v>0</v>
      </c>
      <c r="H2178" s="25" t="s">
        <v>163</v>
      </c>
      <c r="I2178" s="19">
        <v>1</v>
      </c>
      <c r="J2178" s="31">
        <v>0.5</v>
      </c>
      <c r="K2178" s="32">
        <v>2</v>
      </c>
      <c r="L2178" s="32">
        <v>2</v>
      </c>
      <c r="M2178" s="32">
        <v>2</v>
      </c>
      <c r="N2178" s="32">
        <v>2</v>
      </c>
      <c r="O2178" s="32">
        <v>2</v>
      </c>
      <c r="P2178" s="32">
        <v>2</v>
      </c>
      <c r="Q2178" s="32">
        <v>2</v>
      </c>
      <c r="R2178" s="32">
        <v>2</v>
      </c>
      <c r="S2178" s="32">
        <v>2</v>
      </c>
    </row>
    <row r="2179" spans="2:19">
      <c r="B2179" s="28" t="s">
        <v>4217</v>
      </c>
      <c r="C2179" s="21" t="s">
        <v>309</v>
      </c>
      <c r="D2179" s="22" t="s">
        <v>2637</v>
      </c>
      <c r="E2179" s="23">
        <v>0.71</v>
      </c>
      <c r="F2179" s="24">
        <v>0</v>
      </c>
      <c r="G2179" s="11">
        <v>0</v>
      </c>
      <c r="H2179" s="25" t="s">
        <v>163</v>
      </c>
      <c r="I2179" s="19">
        <v>1</v>
      </c>
      <c r="J2179" s="31">
        <v>0.5</v>
      </c>
      <c r="K2179" s="32">
        <v>2</v>
      </c>
      <c r="L2179" s="32">
        <v>2</v>
      </c>
      <c r="M2179" s="32">
        <v>2</v>
      </c>
      <c r="N2179" s="32">
        <v>2</v>
      </c>
      <c r="O2179" s="32">
        <v>2</v>
      </c>
      <c r="P2179" s="32">
        <v>2</v>
      </c>
      <c r="Q2179" s="32">
        <v>2</v>
      </c>
      <c r="R2179" s="32">
        <v>2</v>
      </c>
      <c r="S2179" s="32">
        <v>2</v>
      </c>
    </row>
    <row r="2180" spans="2:19">
      <c r="B2180" s="28" t="s">
        <v>4218</v>
      </c>
      <c r="C2180" s="21" t="s">
        <v>309</v>
      </c>
      <c r="D2180" s="22" t="s">
        <v>1209</v>
      </c>
      <c r="E2180" s="23">
        <v>0.71</v>
      </c>
      <c r="F2180" s="24">
        <v>0</v>
      </c>
      <c r="G2180" s="11">
        <v>0</v>
      </c>
      <c r="H2180" s="25" t="s">
        <v>163</v>
      </c>
      <c r="I2180" s="19">
        <v>1</v>
      </c>
      <c r="J2180" s="31">
        <v>0.5</v>
      </c>
      <c r="K2180" s="32">
        <v>2</v>
      </c>
      <c r="L2180" s="32">
        <v>2</v>
      </c>
      <c r="M2180" s="32">
        <v>2</v>
      </c>
      <c r="N2180" s="32">
        <v>2</v>
      </c>
      <c r="O2180" s="32">
        <v>2</v>
      </c>
      <c r="P2180" s="32">
        <v>2</v>
      </c>
      <c r="Q2180" s="32">
        <v>2</v>
      </c>
      <c r="R2180" s="32">
        <v>2</v>
      </c>
      <c r="S2180" s="32">
        <v>2</v>
      </c>
    </row>
    <row r="2181" spans="2:19">
      <c r="B2181" s="28" t="s">
        <v>4219</v>
      </c>
      <c r="C2181" s="21" t="s">
        <v>309</v>
      </c>
      <c r="D2181" s="22" t="s">
        <v>1143</v>
      </c>
      <c r="E2181" s="23">
        <v>0.71</v>
      </c>
      <c r="F2181" s="24">
        <v>0</v>
      </c>
      <c r="G2181" s="11">
        <v>0</v>
      </c>
      <c r="H2181" s="25" t="s">
        <v>163</v>
      </c>
      <c r="I2181" s="19">
        <v>1</v>
      </c>
      <c r="J2181" s="31">
        <v>0.5</v>
      </c>
      <c r="K2181" s="32">
        <v>2</v>
      </c>
      <c r="L2181" s="32">
        <v>2</v>
      </c>
      <c r="M2181" s="32">
        <v>2</v>
      </c>
      <c r="N2181" s="32">
        <v>2</v>
      </c>
      <c r="O2181" s="32">
        <v>2</v>
      </c>
      <c r="P2181" s="32">
        <v>2</v>
      </c>
      <c r="Q2181" s="32">
        <v>2</v>
      </c>
      <c r="R2181" s="32">
        <v>2</v>
      </c>
      <c r="S2181" s="32">
        <v>2</v>
      </c>
    </row>
    <row r="2182" spans="2:19">
      <c r="B2182" s="28" t="s">
        <v>4220</v>
      </c>
      <c r="C2182" s="21" t="s">
        <v>309</v>
      </c>
      <c r="D2182" s="22" t="s">
        <v>2643</v>
      </c>
      <c r="E2182" s="23">
        <v>0.71</v>
      </c>
      <c r="F2182" s="24">
        <v>0</v>
      </c>
      <c r="G2182" s="11">
        <v>0</v>
      </c>
      <c r="H2182" s="25" t="s">
        <v>163</v>
      </c>
      <c r="I2182" s="19">
        <v>1</v>
      </c>
      <c r="J2182" s="31">
        <v>0.5</v>
      </c>
      <c r="K2182" s="32">
        <v>2</v>
      </c>
      <c r="L2182" s="32">
        <v>2</v>
      </c>
      <c r="M2182" s="32">
        <v>2</v>
      </c>
      <c r="N2182" s="32">
        <v>2</v>
      </c>
      <c r="O2182" s="32">
        <v>2</v>
      </c>
      <c r="P2182" s="32">
        <v>2</v>
      </c>
      <c r="Q2182" s="32">
        <v>2</v>
      </c>
      <c r="R2182" s="32">
        <v>2</v>
      </c>
      <c r="S2182" s="32">
        <v>2</v>
      </c>
    </row>
    <row r="2183" spans="2:19">
      <c r="B2183" s="28" t="s">
        <v>4221</v>
      </c>
      <c r="C2183" s="21" t="s">
        <v>309</v>
      </c>
      <c r="D2183" s="22" t="s">
        <v>1934</v>
      </c>
      <c r="E2183" s="23">
        <v>0.71</v>
      </c>
      <c r="F2183" s="24">
        <v>0</v>
      </c>
      <c r="G2183" s="11">
        <v>0</v>
      </c>
      <c r="H2183" s="25" t="s">
        <v>163</v>
      </c>
      <c r="I2183" s="19">
        <v>1</v>
      </c>
      <c r="J2183" s="31">
        <v>0.5</v>
      </c>
      <c r="K2183" s="32">
        <v>2</v>
      </c>
      <c r="L2183" s="32">
        <v>2</v>
      </c>
      <c r="M2183" s="32">
        <v>2</v>
      </c>
      <c r="N2183" s="32">
        <v>2</v>
      </c>
      <c r="O2183" s="32">
        <v>2</v>
      </c>
      <c r="P2183" s="32">
        <v>2</v>
      </c>
      <c r="Q2183" s="32">
        <v>2</v>
      </c>
      <c r="R2183" s="32">
        <v>2</v>
      </c>
      <c r="S2183" s="32">
        <v>2</v>
      </c>
    </row>
    <row r="2184" spans="2:19">
      <c r="B2184" s="28" t="s">
        <v>4222</v>
      </c>
      <c r="C2184" s="21" t="s">
        <v>309</v>
      </c>
      <c r="D2184" s="22" t="s">
        <v>2647</v>
      </c>
      <c r="E2184" s="23">
        <v>0.71</v>
      </c>
      <c r="F2184" s="24">
        <v>0</v>
      </c>
      <c r="G2184" s="11">
        <v>0</v>
      </c>
      <c r="H2184" s="25" t="s">
        <v>163</v>
      </c>
      <c r="I2184" s="19">
        <v>1</v>
      </c>
      <c r="J2184" s="31">
        <v>0.5</v>
      </c>
      <c r="K2184" s="32">
        <v>2</v>
      </c>
      <c r="L2184" s="32">
        <v>2</v>
      </c>
      <c r="M2184" s="32">
        <v>2</v>
      </c>
      <c r="N2184" s="32">
        <v>2</v>
      </c>
      <c r="O2184" s="32">
        <v>2</v>
      </c>
      <c r="P2184" s="32">
        <v>2</v>
      </c>
      <c r="Q2184" s="32">
        <v>2</v>
      </c>
      <c r="R2184" s="32">
        <v>2</v>
      </c>
      <c r="S2184" s="32">
        <v>2</v>
      </c>
    </row>
    <row r="2185" spans="2:19">
      <c r="B2185" s="28" t="s">
        <v>4223</v>
      </c>
      <c r="C2185" s="21" t="s">
        <v>309</v>
      </c>
      <c r="D2185" s="22" t="s">
        <v>2650</v>
      </c>
      <c r="E2185" s="23">
        <v>0.71</v>
      </c>
      <c r="F2185" s="24">
        <v>0</v>
      </c>
      <c r="G2185" s="11">
        <v>0</v>
      </c>
      <c r="H2185" s="25" t="s">
        <v>163</v>
      </c>
      <c r="I2185" s="19">
        <v>1</v>
      </c>
      <c r="J2185" s="31">
        <v>0.5</v>
      </c>
      <c r="K2185" s="32">
        <v>2</v>
      </c>
      <c r="L2185" s="32">
        <v>2</v>
      </c>
      <c r="M2185" s="32">
        <v>2</v>
      </c>
      <c r="N2185" s="32">
        <v>2</v>
      </c>
      <c r="O2185" s="32">
        <v>2</v>
      </c>
      <c r="P2185" s="32">
        <v>2</v>
      </c>
      <c r="Q2185" s="32">
        <v>2</v>
      </c>
      <c r="R2185" s="32">
        <v>2</v>
      </c>
      <c r="S2185" s="32">
        <v>2</v>
      </c>
    </row>
    <row r="2186" spans="2:19">
      <c r="B2186" s="28" t="s">
        <v>4224</v>
      </c>
      <c r="C2186" s="21" t="s">
        <v>309</v>
      </c>
      <c r="D2186" s="22" t="s">
        <v>2652</v>
      </c>
      <c r="E2186" s="23">
        <v>0.71</v>
      </c>
      <c r="F2186" s="24">
        <v>0</v>
      </c>
      <c r="G2186" s="11">
        <v>0</v>
      </c>
      <c r="H2186" s="25" t="s">
        <v>163</v>
      </c>
      <c r="I2186" s="19">
        <v>1</v>
      </c>
      <c r="J2186" s="31">
        <v>0.5</v>
      </c>
      <c r="K2186" s="32">
        <v>2</v>
      </c>
      <c r="L2186" s="32">
        <v>2</v>
      </c>
      <c r="M2186" s="32">
        <v>2</v>
      </c>
      <c r="N2186" s="32">
        <v>2</v>
      </c>
      <c r="O2186" s="32">
        <v>2</v>
      </c>
      <c r="P2186" s="32">
        <v>2</v>
      </c>
      <c r="Q2186" s="32">
        <v>2</v>
      </c>
      <c r="R2186" s="32">
        <v>2</v>
      </c>
      <c r="S2186" s="32">
        <v>2</v>
      </c>
    </row>
    <row r="2187" spans="2:19">
      <c r="B2187" s="28" t="s">
        <v>4225</v>
      </c>
      <c r="C2187" s="21" t="s">
        <v>309</v>
      </c>
      <c r="D2187" s="22" t="s">
        <v>2655</v>
      </c>
      <c r="E2187" s="23">
        <v>0.71</v>
      </c>
      <c r="F2187" s="24">
        <v>0</v>
      </c>
      <c r="G2187" s="11">
        <v>0</v>
      </c>
      <c r="H2187" s="25" t="s">
        <v>163</v>
      </c>
      <c r="I2187" s="19">
        <v>1</v>
      </c>
      <c r="J2187" s="31">
        <v>0.5</v>
      </c>
      <c r="K2187" s="32">
        <v>2</v>
      </c>
      <c r="L2187" s="32">
        <v>2</v>
      </c>
      <c r="M2187" s="32">
        <v>2</v>
      </c>
      <c r="N2187" s="32">
        <v>2</v>
      </c>
      <c r="O2187" s="32">
        <v>2</v>
      </c>
      <c r="P2187" s="32">
        <v>2</v>
      </c>
      <c r="Q2187" s="32">
        <v>2</v>
      </c>
      <c r="R2187" s="32">
        <v>2</v>
      </c>
      <c r="S2187" s="32">
        <v>2</v>
      </c>
    </row>
    <row r="2188" spans="2:19">
      <c r="B2188" s="28" t="s">
        <v>4226</v>
      </c>
      <c r="C2188" s="21" t="s">
        <v>309</v>
      </c>
      <c r="D2188" s="22" t="s">
        <v>2658</v>
      </c>
      <c r="E2188" s="23">
        <v>0.71</v>
      </c>
      <c r="F2188" s="24">
        <v>0</v>
      </c>
      <c r="G2188" s="11">
        <v>0</v>
      </c>
      <c r="H2188" s="25" t="s">
        <v>163</v>
      </c>
      <c r="I2188" s="19">
        <v>1</v>
      </c>
      <c r="J2188" s="31">
        <v>0.5</v>
      </c>
      <c r="K2188" s="32">
        <v>2</v>
      </c>
      <c r="L2188" s="32">
        <v>2</v>
      </c>
      <c r="M2188" s="32">
        <v>2</v>
      </c>
      <c r="N2188" s="32">
        <v>2</v>
      </c>
      <c r="O2188" s="32">
        <v>2</v>
      </c>
      <c r="P2188" s="32">
        <v>2</v>
      </c>
      <c r="Q2188" s="32">
        <v>2</v>
      </c>
      <c r="R2188" s="32">
        <v>2</v>
      </c>
      <c r="S2188" s="32">
        <v>2</v>
      </c>
    </row>
    <row r="2189" spans="2:19">
      <c r="B2189" s="28" t="s">
        <v>4227</v>
      </c>
      <c r="C2189" s="21" t="s">
        <v>309</v>
      </c>
      <c r="D2189" s="22" t="s">
        <v>1458</v>
      </c>
      <c r="E2189" s="23">
        <v>0.71</v>
      </c>
      <c r="F2189" s="24">
        <v>0</v>
      </c>
      <c r="G2189" s="11">
        <v>0</v>
      </c>
      <c r="H2189" s="25" t="s">
        <v>163</v>
      </c>
      <c r="I2189" s="19">
        <v>1</v>
      </c>
      <c r="J2189" s="31">
        <v>0.5</v>
      </c>
      <c r="K2189" s="32">
        <v>2</v>
      </c>
      <c r="L2189" s="32">
        <v>2</v>
      </c>
      <c r="M2189" s="32">
        <v>2</v>
      </c>
      <c r="N2189" s="32">
        <v>2</v>
      </c>
      <c r="O2189" s="32">
        <v>2</v>
      </c>
      <c r="P2189" s="32">
        <v>2</v>
      </c>
      <c r="Q2189" s="32">
        <v>2</v>
      </c>
      <c r="R2189" s="32">
        <v>2</v>
      </c>
      <c r="S2189" s="32">
        <v>2</v>
      </c>
    </row>
    <row r="2190" spans="2:19">
      <c r="B2190" s="28" t="s">
        <v>4228</v>
      </c>
      <c r="C2190" s="21" t="s">
        <v>309</v>
      </c>
      <c r="D2190" s="22" t="s">
        <v>1463</v>
      </c>
      <c r="E2190" s="23">
        <v>0.71</v>
      </c>
      <c r="F2190" s="24">
        <v>0</v>
      </c>
      <c r="G2190" s="11">
        <v>0</v>
      </c>
      <c r="H2190" s="25" t="s">
        <v>163</v>
      </c>
      <c r="I2190" s="19">
        <v>1</v>
      </c>
      <c r="J2190" s="31">
        <v>0.5</v>
      </c>
      <c r="K2190" s="32">
        <v>2</v>
      </c>
      <c r="L2190" s="32">
        <v>2</v>
      </c>
      <c r="M2190" s="32">
        <v>2</v>
      </c>
      <c r="N2190" s="32">
        <v>2</v>
      </c>
      <c r="O2190" s="32">
        <v>2</v>
      </c>
      <c r="P2190" s="32">
        <v>2</v>
      </c>
      <c r="Q2190" s="32">
        <v>2</v>
      </c>
      <c r="R2190" s="32">
        <v>2</v>
      </c>
      <c r="S2190" s="32">
        <v>2</v>
      </c>
    </row>
    <row r="2191" spans="2:19">
      <c r="B2191" s="28" t="s">
        <v>4229</v>
      </c>
      <c r="C2191" s="21" t="s">
        <v>309</v>
      </c>
      <c r="D2191" s="22" t="s">
        <v>1466</v>
      </c>
      <c r="E2191" s="23">
        <v>0.71</v>
      </c>
      <c r="F2191" s="24">
        <v>0</v>
      </c>
      <c r="G2191" s="11">
        <v>0</v>
      </c>
      <c r="H2191" s="25" t="s">
        <v>163</v>
      </c>
      <c r="I2191" s="19">
        <v>1</v>
      </c>
      <c r="J2191" s="31">
        <v>0.5</v>
      </c>
      <c r="K2191" s="32">
        <v>2</v>
      </c>
      <c r="L2191" s="32">
        <v>2</v>
      </c>
      <c r="M2191" s="32">
        <v>2</v>
      </c>
      <c r="N2191" s="32">
        <v>2</v>
      </c>
      <c r="O2191" s="32">
        <v>2</v>
      </c>
      <c r="P2191" s="32">
        <v>2</v>
      </c>
      <c r="Q2191" s="32">
        <v>2</v>
      </c>
      <c r="R2191" s="32">
        <v>2</v>
      </c>
      <c r="S2191" s="32">
        <v>2</v>
      </c>
    </row>
    <row r="2192" spans="2:19">
      <c r="B2192" s="28" t="s">
        <v>4230</v>
      </c>
      <c r="C2192" s="21" t="s">
        <v>309</v>
      </c>
      <c r="D2192" s="22" t="s">
        <v>2666</v>
      </c>
      <c r="E2192" s="23">
        <v>0.71</v>
      </c>
      <c r="F2192" s="24">
        <v>0</v>
      </c>
      <c r="G2192" s="11">
        <v>0</v>
      </c>
      <c r="H2192" s="25" t="s">
        <v>163</v>
      </c>
      <c r="I2192" s="19">
        <v>1</v>
      </c>
      <c r="J2192" s="31">
        <v>0.5</v>
      </c>
      <c r="K2192" s="32">
        <v>2</v>
      </c>
      <c r="L2192" s="32">
        <v>2</v>
      </c>
      <c r="M2192" s="32">
        <v>2</v>
      </c>
      <c r="N2192" s="32">
        <v>2</v>
      </c>
      <c r="O2192" s="32">
        <v>2</v>
      </c>
      <c r="P2192" s="32">
        <v>2</v>
      </c>
      <c r="Q2192" s="32">
        <v>2</v>
      </c>
      <c r="R2192" s="32">
        <v>2</v>
      </c>
      <c r="S2192" s="32">
        <v>2</v>
      </c>
    </row>
    <row r="2193" spans="2:19">
      <c r="B2193" s="28" t="s">
        <v>4231</v>
      </c>
      <c r="C2193" s="21" t="s">
        <v>309</v>
      </c>
      <c r="D2193" s="22" t="s">
        <v>2669</v>
      </c>
      <c r="E2193" s="23">
        <v>0.71</v>
      </c>
      <c r="F2193" s="24">
        <v>0</v>
      </c>
      <c r="G2193" s="11">
        <v>0</v>
      </c>
      <c r="H2193" s="25" t="s">
        <v>163</v>
      </c>
      <c r="I2193" s="19">
        <v>1</v>
      </c>
      <c r="J2193" s="31">
        <v>0.5</v>
      </c>
      <c r="K2193" s="32">
        <v>2</v>
      </c>
      <c r="L2193" s="32">
        <v>2</v>
      </c>
      <c r="M2193" s="32">
        <v>2</v>
      </c>
      <c r="N2193" s="32">
        <v>2</v>
      </c>
      <c r="O2193" s="32">
        <v>2</v>
      </c>
      <c r="P2193" s="32">
        <v>2</v>
      </c>
      <c r="Q2193" s="32">
        <v>2</v>
      </c>
      <c r="R2193" s="32">
        <v>2</v>
      </c>
      <c r="S2193" s="32">
        <v>2</v>
      </c>
    </row>
    <row r="2194" spans="2:19">
      <c r="B2194" s="28" t="s">
        <v>4232</v>
      </c>
      <c r="C2194" s="21" t="s">
        <v>309</v>
      </c>
      <c r="D2194" s="22" t="s">
        <v>2672</v>
      </c>
      <c r="E2194" s="23">
        <v>0.71</v>
      </c>
      <c r="F2194" s="24">
        <v>0</v>
      </c>
      <c r="G2194" s="11">
        <v>0</v>
      </c>
      <c r="H2194" s="25" t="s">
        <v>163</v>
      </c>
      <c r="I2194" s="19">
        <v>1</v>
      </c>
      <c r="J2194" s="31">
        <v>0.5</v>
      </c>
      <c r="K2194" s="32">
        <v>2</v>
      </c>
      <c r="L2194" s="32">
        <v>2</v>
      </c>
      <c r="M2194" s="32">
        <v>2</v>
      </c>
      <c r="N2194" s="32">
        <v>2</v>
      </c>
      <c r="O2194" s="32">
        <v>2</v>
      </c>
      <c r="P2194" s="32">
        <v>2</v>
      </c>
      <c r="Q2194" s="32">
        <v>2</v>
      </c>
      <c r="R2194" s="32">
        <v>2</v>
      </c>
      <c r="S2194" s="32">
        <v>2</v>
      </c>
    </row>
    <row r="2195" spans="2:19">
      <c r="B2195" s="28" t="s">
        <v>4233</v>
      </c>
      <c r="C2195" s="21" t="s">
        <v>309</v>
      </c>
      <c r="D2195" s="22" t="s">
        <v>1471</v>
      </c>
      <c r="E2195" s="23">
        <v>0.71</v>
      </c>
      <c r="F2195" s="24">
        <v>0</v>
      </c>
      <c r="G2195" s="11">
        <v>0</v>
      </c>
      <c r="H2195" s="25" t="s">
        <v>163</v>
      </c>
      <c r="I2195" s="19">
        <v>1</v>
      </c>
      <c r="J2195" s="31">
        <v>0.5</v>
      </c>
      <c r="K2195" s="32">
        <v>2</v>
      </c>
      <c r="L2195" s="32">
        <v>2</v>
      </c>
      <c r="M2195" s="32">
        <v>2</v>
      </c>
      <c r="N2195" s="32">
        <v>2</v>
      </c>
      <c r="O2195" s="32">
        <v>2</v>
      </c>
      <c r="P2195" s="32">
        <v>2</v>
      </c>
      <c r="Q2195" s="32">
        <v>2</v>
      </c>
      <c r="R2195" s="32">
        <v>2</v>
      </c>
      <c r="S2195" s="32">
        <v>2</v>
      </c>
    </row>
    <row r="2196" spans="2:19">
      <c r="B2196" s="28" t="s">
        <v>4234</v>
      </c>
      <c r="C2196" s="21" t="s">
        <v>309</v>
      </c>
      <c r="D2196" s="22" t="s">
        <v>2676</v>
      </c>
      <c r="E2196" s="23">
        <v>0.71</v>
      </c>
      <c r="F2196" s="24">
        <v>0</v>
      </c>
      <c r="G2196" s="11">
        <v>0</v>
      </c>
      <c r="H2196" s="25" t="s">
        <v>163</v>
      </c>
      <c r="I2196" s="19">
        <v>1</v>
      </c>
      <c r="J2196" s="31">
        <v>0.5</v>
      </c>
      <c r="K2196" s="32">
        <v>2</v>
      </c>
      <c r="L2196" s="32">
        <v>2</v>
      </c>
      <c r="M2196" s="32">
        <v>2</v>
      </c>
      <c r="N2196" s="32">
        <v>2</v>
      </c>
      <c r="O2196" s="32">
        <v>2</v>
      </c>
      <c r="P2196" s="32">
        <v>2</v>
      </c>
      <c r="Q2196" s="32">
        <v>2</v>
      </c>
      <c r="R2196" s="32">
        <v>2</v>
      </c>
      <c r="S2196" s="32">
        <v>2</v>
      </c>
    </row>
    <row r="2197" spans="2:19">
      <c r="B2197" s="28" t="s">
        <v>4235</v>
      </c>
      <c r="C2197" s="21" t="s">
        <v>309</v>
      </c>
      <c r="D2197" s="22" t="s">
        <v>2679</v>
      </c>
      <c r="E2197" s="23">
        <v>0.71</v>
      </c>
      <c r="F2197" s="24">
        <v>0</v>
      </c>
      <c r="G2197" s="11">
        <v>0</v>
      </c>
      <c r="H2197" s="25" t="s">
        <v>163</v>
      </c>
      <c r="I2197" s="19">
        <v>1</v>
      </c>
      <c r="J2197" s="31">
        <v>0.5</v>
      </c>
      <c r="K2197" s="32">
        <v>2</v>
      </c>
      <c r="L2197" s="32">
        <v>2</v>
      </c>
      <c r="M2197" s="32">
        <v>2</v>
      </c>
      <c r="N2197" s="32">
        <v>2</v>
      </c>
      <c r="O2197" s="32">
        <v>2</v>
      </c>
      <c r="P2197" s="32">
        <v>2</v>
      </c>
      <c r="Q2197" s="32">
        <v>2</v>
      </c>
      <c r="R2197" s="32">
        <v>2</v>
      </c>
      <c r="S2197" s="32">
        <v>2</v>
      </c>
    </row>
    <row r="2198" spans="2:19">
      <c r="B2198" s="28" t="s">
        <v>4236</v>
      </c>
      <c r="C2198" s="21" t="s">
        <v>309</v>
      </c>
      <c r="D2198" s="22" t="s">
        <v>2682</v>
      </c>
      <c r="E2198" s="23">
        <v>0.71</v>
      </c>
      <c r="F2198" s="24">
        <v>0</v>
      </c>
      <c r="G2198" s="11">
        <v>0</v>
      </c>
      <c r="H2198" s="25" t="s">
        <v>163</v>
      </c>
      <c r="I2198" s="19">
        <v>1</v>
      </c>
      <c r="J2198" s="31">
        <v>0.5</v>
      </c>
      <c r="K2198" s="32">
        <v>2</v>
      </c>
      <c r="L2198" s="32">
        <v>2</v>
      </c>
      <c r="M2198" s="32">
        <v>2</v>
      </c>
      <c r="N2198" s="32">
        <v>2</v>
      </c>
      <c r="O2198" s="32">
        <v>2</v>
      </c>
      <c r="P2198" s="32">
        <v>2</v>
      </c>
      <c r="Q2198" s="32">
        <v>2</v>
      </c>
      <c r="R2198" s="32">
        <v>2</v>
      </c>
      <c r="S2198" s="32">
        <v>2</v>
      </c>
    </row>
    <row r="2199" spans="2:19">
      <c r="B2199" s="28" t="s">
        <v>4237</v>
      </c>
      <c r="C2199" s="21" t="s">
        <v>309</v>
      </c>
      <c r="D2199" s="22" t="s">
        <v>1057</v>
      </c>
      <c r="E2199" s="23">
        <v>0.71</v>
      </c>
      <c r="F2199" s="24">
        <v>0</v>
      </c>
      <c r="G2199" s="11">
        <v>0</v>
      </c>
      <c r="H2199" s="25" t="s">
        <v>163</v>
      </c>
      <c r="I2199" s="19">
        <v>1</v>
      </c>
      <c r="J2199" s="31">
        <v>0.5</v>
      </c>
      <c r="K2199" s="32">
        <v>2</v>
      </c>
      <c r="L2199" s="32">
        <v>2</v>
      </c>
      <c r="M2199" s="32">
        <v>2</v>
      </c>
      <c r="N2199" s="32">
        <v>2</v>
      </c>
      <c r="O2199" s="32">
        <v>2</v>
      </c>
      <c r="P2199" s="32">
        <v>2</v>
      </c>
      <c r="Q2199" s="32">
        <v>2</v>
      </c>
      <c r="R2199" s="32">
        <v>2</v>
      </c>
      <c r="S2199" s="32">
        <v>2</v>
      </c>
    </row>
    <row r="2200" spans="2:19">
      <c r="B2200" s="28" t="s">
        <v>4238</v>
      </c>
      <c r="C2200" s="21" t="s">
        <v>309</v>
      </c>
      <c r="D2200" s="22" t="s">
        <v>2687</v>
      </c>
      <c r="E2200" s="23">
        <v>0.71</v>
      </c>
      <c r="F2200" s="24">
        <v>0</v>
      </c>
      <c r="G2200" s="11">
        <v>0</v>
      </c>
      <c r="H2200" s="25" t="s">
        <v>163</v>
      </c>
      <c r="I2200" s="19">
        <v>1</v>
      </c>
      <c r="J2200" s="31">
        <v>0.5</v>
      </c>
      <c r="K2200" s="32">
        <v>2</v>
      </c>
      <c r="L2200" s="32">
        <v>2</v>
      </c>
      <c r="M2200" s="32">
        <v>2</v>
      </c>
      <c r="N2200" s="32">
        <v>2</v>
      </c>
      <c r="O2200" s="32">
        <v>2</v>
      </c>
      <c r="P2200" s="32">
        <v>2</v>
      </c>
      <c r="Q2200" s="32">
        <v>2</v>
      </c>
      <c r="R2200" s="32">
        <v>2</v>
      </c>
      <c r="S2200" s="32">
        <v>2</v>
      </c>
    </row>
    <row r="2201" spans="2:19">
      <c r="B2201" s="28" t="s">
        <v>4239</v>
      </c>
      <c r="C2201" s="21" t="s">
        <v>309</v>
      </c>
      <c r="D2201" s="22" t="s">
        <v>1204</v>
      </c>
      <c r="E2201" s="23">
        <v>0.71</v>
      </c>
      <c r="F2201" s="24">
        <v>0</v>
      </c>
      <c r="G2201" s="11">
        <v>0</v>
      </c>
      <c r="H2201" s="25" t="s">
        <v>163</v>
      </c>
      <c r="I2201" s="19">
        <v>1</v>
      </c>
      <c r="J2201" s="31">
        <v>0.5</v>
      </c>
      <c r="K2201" s="32">
        <v>2</v>
      </c>
      <c r="L2201" s="32">
        <v>2</v>
      </c>
      <c r="M2201" s="32">
        <v>2</v>
      </c>
      <c r="N2201" s="32">
        <v>2</v>
      </c>
      <c r="O2201" s="32">
        <v>2</v>
      </c>
      <c r="P2201" s="32">
        <v>2</v>
      </c>
      <c r="Q2201" s="32">
        <v>2</v>
      </c>
      <c r="R2201" s="32">
        <v>2</v>
      </c>
      <c r="S2201" s="32">
        <v>2</v>
      </c>
    </row>
    <row r="2202" spans="2:19">
      <c r="B2202" s="28" t="s">
        <v>4240</v>
      </c>
      <c r="C2202" s="21" t="s">
        <v>309</v>
      </c>
      <c r="D2202" s="22" t="s">
        <v>2059</v>
      </c>
      <c r="E2202" s="23">
        <v>0.71</v>
      </c>
      <c r="F2202" s="24">
        <v>0</v>
      </c>
      <c r="G2202" s="11">
        <v>0</v>
      </c>
      <c r="H2202" s="25" t="s">
        <v>163</v>
      </c>
      <c r="I2202" s="19">
        <v>1</v>
      </c>
      <c r="J2202" s="31">
        <v>0.5</v>
      </c>
      <c r="K2202" s="32">
        <v>2</v>
      </c>
      <c r="L2202" s="32">
        <v>2</v>
      </c>
      <c r="M2202" s="32">
        <v>2</v>
      </c>
      <c r="N2202" s="32">
        <v>2</v>
      </c>
      <c r="O2202" s="32">
        <v>2</v>
      </c>
      <c r="P2202" s="32">
        <v>2</v>
      </c>
      <c r="Q2202" s="32">
        <v>2</v>
      </c>
      <c r="R2202" s="32">
        <v>2</v>
      </c>
      <c r="S2202" s="32">
        <v>2</v>
      </c>
    </row>
    <row r="2203" spans="2:19">
      <c r="B2203" s="28" t="s">
        <v>4241</v>
      </c>
      <c r="C2203" s="21" t="s">
        <v>309</v>
      </c>
      <c r="D2203" s="22" t="s">
        <v>2693</v>
      </c>
      <c r="E2203" s="23">
        <v>0.71</v>
      </c>
      <c r="F2203" s="24">
        <v>0</v>
      </c>
      <c r="G2203" s="11">
        <v>0</v>
      </c>
      <c r="H2203" s="25" t="s">
        <v>163</v>
      </c>
      <c r="I2203" s="19">
        <v>1</v>
      </c>
      <c r="J2203" s="31">
        <v>0.5</v>
      </c>
      <c r="K2203" s="32">
        <v>2</v>
      </c>
      <c r="L2203" s="32">
        <v>2</v>
      </c>
      <c r="M2203" s="32">
        <v>2</v>
      </c>
      <c r="N2203" s="32">
        <v>2</v>
      </c>
      <c r="O2203" s="32">
        <v>2</v>
      </c>
      <c r="P2203" s="32">
        <v>2</v>
      </c>
      <c r="Q2203" s="32">
        <v>2</v>
      </c>
      <c r="R2203" s="32">
        <v>2</v>
      </c>
      <c r="S2203" s="32">
        <v>2</v>
      </c>
    </row>
    <row r="2204" spans="2:19">
      <c r="B2204" s="28" t="s">
        <v>4242</v>
      </c>
      <c r="C2204" s="21" t="s">
        <v>309</v>
      </c>
      <c r="D2204" s="22" t="s">
        <v>2696</v>
      </c>
      <c r="E2204" s="23">
        <v>0.71</v>
      </c>
      <c r="F2204" s="24">
        <v>0</v>
      </c>
      <c r="G2204" s="11">
        <v>0</v>
      </c>
      <c r="H2204" s="25" t="s">
        <v>163</v>
      </c>
      <c r="I2204" s="19">
        <v>1</v>
      </c>
      <c r="J2204" s="31">
        <v>0.5</v>
      </c>
      <c r="K2204" s="32">
        <v>2</v>
      </c>
      <c r="L2204" s="32">
        <v>2</v>
      </c>
      <c r="M2204" s="32">
        <v>2</v>
      </c>
      <c r="N2204" s="32">
        <v>2</v>
      </c>
      <c r="O2204" s="32">
        <v>2</v>
      </c>
      <c r="P2204" s="32">
        <v>2</v>
      </c>
      <c r="Q2204" s="32">
        <v>2</v>
      </c>
      <c r="R2204" s="32">
        <v>2</v>
      </c>
      <c r="S2204" s="32">
        <v>2</v>
      </c>
    </row>
    <row r="2205" spans="2:19">
      <c r="B2205" s="28" t="s">
        <v>4243</v>
      </c>
      <c r="C2205" s="21" t="s">
        <v>309</v>
      </c>
      <c r="D2205" s="22" t="s">
        <v>2699</v>
      </c>
      <c r="E2205" s="23">
        <v>0.71</v>
      </c>
      <c r="F2205" s="24">
        <v>0</v>
      </c>
      <c r="G2205" s="11">
        <v>0</v>
      </c>
      <c r="H2205" s="25" t="s">
        <v>163</v>
      </c>
      <c r="I2205" s="19">
        <v>1</v>
      </c>
      <c r="J2205" s="31">
        <v>0.5</v>
      </c>
      <c r="K2205" s="32">
        <v>2</v>
      </c>
      <c r="L2205" s="32">
        <v>2</v>
      </c>
      <c r="M2205" s="32">
        <v>2</v>
      </c>
      <c r="N2205" s="32">
        <v>2</v>
      </c>
      <c r="O2205" s="32">
        <v>2</v>
      </c>
      <c r="P2205" s="32">
        <v>2</v>
      </c>
      <c r="Q2205" s="32">
        <v>2</v>
      </c>
      <c r="R2205" s="32">
        <v>2</v>
      </c>
      <c r="S2205" s="32">
        <v>2</v>
      </c>
    </row>
    <row r="2206" spans="2:19">
      <c r="B2206" s="28" t="s">
        <v>4244</v>
      </c>
      <c r="C2206" s="21" t="s">
        <v>309</v>
      </c>
      <c r="D2206" s="22" t="s">
        <v>439</v>
      </c>
      <c r="E2206" s="23">
        <v>0.71</v>
      </c>
      <c r="F2206" s="24">
        <v>0</v>
      </c>
      <c r="G2206" s="11">
        <v>0</v>
      </c>
      <c r="H2206" s="25" t="s">
        <v>163</v>
      </c>
      <c r="I2206" s="19">
        <v>1</v>
      </c>
      <c r="J2206" s="31">
        <v>0.5</v>
      </c>
      <c r="K2206" s="32">
        <v>2</v>
      </c>
      <c r="L2206" s="32">
        <v>2</v>
      </c>
      <c r="M2206" s="32">
        <v>2</v>
      </c>
      <c r="N2206" s="32">
        <v>2</v>
      </c>
      <c r="O2206" s="32">
        <v>2</v>
      </c>
      <c r="P2206" s="32">
        <v>2</v>
      </c>
      <c r="Q2206" s="32">
        <v>2</v>
      </c>
      <c r="R2206" s="32">
        <v>2</v>
      </c>
      <c r="S2206" s="32">
        <v>2</v>
      </c>
    </row>
    <row r="2207" spans="2:19">
      <c r="B2207" s="28" t="s">
        <v>4245</v>
      </c>
      <c r="C2207" s="21" t="s">
        <v>309</v>
      </c>
      <c r="D2207" s="22" t="s">
        <v>2704</v>
      </c>
      <c r="E2207" s="23">
        <v>0.71</v>
      </c>
      <c r="F2207" s="24">
        <v>0</v>
      </c>
      <c r="G2207" s="11">
        <v>0</v>
      </c>
      <c r="H2207" s="25" t="s">
        <v>163</v>
      </c>
      <c r="I2207" s="19">
        <v>1</v>
      </c>
      <c r="J2207" s="31">
        <v>0.5</v>
      </c>
      <c r="K2207" s="32">
        <v>2</v>
      </c>
      <c r="L2207" s="32">
        <v>2</v>
      </c>
      <c r="M2207" s="32">
        <v>2</v>
      </c>
      <c r="N2207" s="32">
        <v>2</v>
      </c>
      <c r="O2207" s="32">
        <v>2</v>
      </c>
      <c r="P2207" s="32">
        <v>2</v>
      </c>
      <c r="Q2207" s="32">
        <v>2</v>
      </c>
      <c r="R2207" s="32">
        <v>2</v>
      </c>
      <c r="S2207" s="32">
        <v>2</v>
      </c>
    </row>
    <row r="2208" spans="2:19">
      <c r="B2208" s="28" t="s">
        <v>4246</v>
      </c>
      <c r="C2208" s="21" t="s">
        <v>309</v>
      </c>
      <c r="D2208" s="22" t="s">
        <v>2707</v>
      </c>
      <c r="E2208" s="23">
        <v>0.71</v>
      </c>
      <c r="F2208" s="24">
        <v>0</v>
      </c>
      <c r="G2208" s="11">
        <v>0</v>
      </c>
      <c r="H2208" s="25" t="s">
        <v>163</v>
      </c>
      <c r="I2208" s="19">
        <v>1</v>
      </c>
      <c r="J2208" s="31">
        <v>0.5</v>
      </c>
      <c r="K2208" s="32">
        <v>2</v>
      </c>
      <c r="L2208" s="32">
        <v>2</v>
      </c>
      <c r="M2208" s="32">
        <v>2</v>
      </c>
      <c r="N2208" s="32">
        <v>2</v>
      </c>
      <c r="O2208" s="32">
        <v>2</v>
      </c>
      <c r="P2208" s="32">
        <v>2</v>
      </c>
      <c r="Q2208" s="32">
        <v>2</v>
      </c>
      <c r="R2208" s="32">
        <v>2</v>
      </c>
      <c r="S2208" s="32">
        <v>2</v>
      </c>
    </row>
    <row r="2209" spans="2:19">
      <c r="B2209" s="28" t="s">
        <v>4247</v>
      </c>
      <c r="C2209" s="21" t="s">
        <v>309</v>
      </c>
      <c r="D2209" s="22" t="s">
        <v>2710</v>
      </c>
      <c r="E2209" s="23">
        <v>0.71</v>
      </c>
      <c r="F2209" s="24">
        <v>0</v>
      </c>
      <c r="G2209" s="11">
        <v>0</v>
      </c>
      <c r="H2209" s="25" t="s">
        <v>163</v>
      </c>
      <c r="I2209" s="19">
        <v>1</v>
      </c>
      <c r="J2209" s="31">
        <v>0.5</v>
      </c>
      <c r="K2209" s="32">
        <v>2</v>
      </c>
      <c r="L2209" s="32">
        <v>2</v>
      </c>
      <c r="M2209" s="32">
        <v>2</v>
      </c>
      <c r="N2209" s="32">
        <v>2</v>
      </c>
      <c r="O2209" s="32">
        <v>2</v>
      </c>
      <c r="P2209" s="32">
        <v>2</v>
      </c>
      <c r="Q2209" s="32">
        <v>2</v>
      </c>
      <c r="R2209" s="32">
        <v>2</v>
      </c>
      <c r="S2209" s="32">
        <v>2</v>
      </c>
    </row>
    <row r="2210" spans="2:19">
      <c r="B2210" s="28" t="s">
        <v>4248</v>
      </c>
      <c r="C2210" s="21" t="s">
        <v>313</v>
      </c>
      <c r="D2210" s="22" t="s">
        <v>89</v>
      </c>
      <c r="E2210" s="23">
        <v>0.25</v>
      </c>
      <c r="F2210" s="24">
        <v>0</v>
      </c>
      <c r="G2210" s="11">
        <v>0</v>
      </c>
      <c r="H2210" s="25" t="s">
        <v>163</v>
      </c>
      <c r="I2210" s="19">
        <v>0</v>
      </c>
      <c r="J2210" s="31">
        <v>0.2</v>
      </c>
      <c r="K2210" s="32">
        <v>0</v>
      </c>
      <c r="L2210" s="32">
        <v>0</v>
      </c>
      <c r="M2210" s="32">
        <v>0</v>
      </c>
      <c r="N2210" s="32">
        <v>0</v>
      </c>
      <c r="O2210" s="32">
        <v>0</v>
      </c>
      <c r="P2210" s="32">
        <v>0</v>
      </c>
      <c r="Q2210" s="32">
        <v>0</v>
      </c>
      <c r="R2210" s="32">
        <v>0</v>
      </c>
      <c r="S2210" s="32">
        <v>0</v>
      </c>
    </row>
    <row r="2211" spans="2:19">
      <c r="B2211" s="28" t="s">
        <v>4249</v>
      </c>
      <c r="C2211" s="21" t="s">
        <v>313</v>
      </c>
      <c r="D2211" s="22" t="s">
        <v>201</v>
      </c>
      <c r="E2211" s="23">
        <v>0.25</v>
      </c>
      <c r="F2211" s="24">
        <v>0</v>
      </c>
      <c r="G2211" s="11">
        <v>0</v>
      </c>
      <c r="H2211" s="25" t="s">
        <v>163</v>
      </c>
      <c r="I2211" s="19">
        <v>0</v>
      </c>
      <c r="J2211" s="31">
        <v>0.2</v>
      </c>
      <c r="K2211" s="32">
        <v>0</v>
      </c>
      <c r="L2211" s="32">
        <v>0</v>
      </c>
      <c r="M2211" s="32">
        <v>0</v>
      </c>
      <c r="N2211" s="32">
        <v>0</v>
      </c>
      <c r="O2211" s="32">
        <v>0</v>
      </c>
      <c r="P2211" s="32">
        <v>0</v>
      </c>
      <c r="Q2211" s="32">
        <v>0</v>
      </c>
      <c r="R2211" s="32">
        <v>0</v>
      </c>
      <c r="S2211" s="32">
        <v>0</v>
      </c>
    </row>
    <row r="2212" spans="2:19">
      <c r="B2212" s="28" t="s">
        <v>4250</v>
      </c>
      <c r="C2212" s="21" t="s">
        <v>313</v>
      </c>
      <c r="D2212" s="22" t="s">
        <v>4251</v>
      </c>
      <c r="E2212" s="23">
        <v>0.25</v>
      </c>
      <c r="F2212" s="24">
        <v>0</v>
      </c>
      <c r="G2212" s="11">
        <v>0</v>
      </c>
      <c r="H2212" s="25" t="s">
        <v>163</v>
      </c>
      <c r="I2212" s="19">
        <v>0</v>
      </c>
      <c r="J2212" s="31">
        <v>0.2</v>
      </c>
      <c r="K2212" s="32">
        <v>0</v>
      </c>
      <c r="L2212" s="32">
        <v>0</v>
      </c>
      <c r="M2212" s="32">
        <v>0</v>
      </c>
      <c r="N2212" s="32">
        <v>0</v>
      </c>
      <c r="O2212" s="32">
        <v>0</v>
      </c>
      <c r="P2212" s="32">
        <v>0</v>
      </c>
      <c r="Q2212" s="32">
        <v>0</v>
      </c>
      <c r="R2212" s="32">
        <v>0</v>
      </c>
      <c r="S2212" s="32">
        <v>0</v>
      </c>
    </row>
    <row r="2213" spans="2:19">
      <c r="B2213" s="28" t="s">
        <v>4252</v>
      </c>
      <c r="C2213" s="21" t="s">
        <v>313</v>
      </c>
      <c r="D2213" s="22" t="s">
        <v>4253</v>
      </c>
      <c r="E2213" s="23">
        <v>0.25</v>
      </c>
      <c r="F2213" s="24">
        <v>0</v>
      </c>
      <c r="G2213" s="11">
        <v>0</v>
      </c>
      <c r="H2213" s="25" t="s">
        <v>163</v>
      </c>
      <c r="I2213" s="19">
        <v>0</v>
      </c>
      <c r="J2213" s="31">
        <v>0.2</v>
      </c>
      <c r="K2213" s="32">
        <v>0</v>
      </c>
      <c r="L2213" s="32">
        <v>0</v>
      </c>
      <c r="M2213" s="32">
        <v>0</v>
      </c>
      <c r="N2213" s="32">
        <v>0</v>
      </c>
      <c r="O2213" s="32">
        <v>0</v>
      </c>
      <c r="P2213" s="32">
        <v>0</v>
      </c>
      <c r="Q2213" s="32">
        <v>0</v>
      </c>
      <c r="R2213" s="32">
        <v>0</v>
      </c>
      <c r="S2213" s="32">
        <v>0</v>
      </c>
    </row>
    <row r="2214" spans="2:19">
      <c r="B2214" s="28" t="s">
        <v>4254</v>
      </c>
      <c r="C2214" s="21" t="s">
        <v>313</v>
      </c>
      <c r="D2214" s="22" t="s">
        <v>237</v>
      </c>
      <c r="E2214" s="23">
        <v>0.25</v>
      </c>
      <c r="F2214" s="24">
        <v>0</v>
      </c>
      <c r="G2214" s="11">
        <v>0</v>
      </c>
      <c r="H2214" s="25" t="s">
        <v>163</v>
      </c>
      <c r="I2214" s="19">
        <v>0</v>
      </c>
      <c r="J2214" s="31">
        <v>0.2</v>
      </c>
      <c r="K2214" s="32">
        <v>0</v>
      </c>
      <c r="L2214" s="32">
        <v>0</v>
      </c>
      <c r="M2214" s="32">
        <v>0</v>
      </c>
      <c r="N2214" s="32">
        <v>0</v>
      </c>
      <c r="O2214" s="32">
        <v>0</v>
      </c>
      <c r="P2214" s="32">
        <v>0</v>
      </c>
      <c r="Q2214" s="32">
        <v>0</v>
      </c>
      <c r="R2214" s="32">
        <v>0</v>
      </c>
      <c r="S2214" s="32">
        <v>0</v>
      </c>
    </row>
    <row r="2215" spans="2:19">
      <c r="B2215" s="28" t="s">
        <v>4255</v>
      </c>
      <c r="C2215" s="21" t="s">
        <v>313</v>
      </c>
      <c r="D2215" s="22" t="s">
        <v>3865</v>
      </c>
      <c r="E2215" s="23">
        <v>0.25</v>
      </c>
      <c r="F2215" s="24">
        <v>0</v>
      </c>
      <c r="G2215" s="11">
        <v>0</v>
      </c>
      <c r="H2215" s="25" t="s">
        <v>163</v>
      </c>
      <c r="I2215" s="19">
        <v>0</v>
      </c>
      <c r="J2215" s="31">
        <v>0.2</v>
      </c>
      <c r="K2215" s="32">
        <v>0</v>
      </c>
      <c r="L2215" s="32">
        <v>0</v>
      </c>
      <c r="M2215" s="32">
        <v>0</v>
      </c>
      <c r="N2215" s="32">
        <v>0</v>
      </c>
      <c r="O2215" s="32">
        <v>0</v>
      </c>
      <c r="P2215" s="32">
        <v>0</v>
      </c>
      <c r="Q2215" s="32">
        <v>0</v>
      </c>
      <c r="R2215" s="32">
        <v>0</v>
      </c>
      <c r="S2215" s="32">
        <v>0</v>
      </c>
    </row>
    <row r="2216" spans="2:19">
      <c r="B2216" s="28" t="s">
        <v>4256</v>
      </c>
      <c r="C2216" s="21" t="s">
        <v>313</v>
      </c>
      <c r="D2216" s="22" t="s">
        <v>4257</v>
      </c>
      <c r="E2216" s="23">
        <v>0.25</v>
      </c>
      <c r="F2216" s="24">
        <v>0</v>
      </c>
      <c r="G2216" s="11">
        <v>0</v>
      </c>
      <c r="H2216" s="25" t="s">
        <v>163</v>
      </c>
      <c r="I2216" s="19">
        <v>0</v>
      </c>
      <c r="J2216" s="31">
        <v>0.2</v>
      </c>
      <c r="K2216" s="32">
        <v>0</v>
      </c>
      <c r="L2216" s="32">
        <v>0</v>
      </c>
      <c r="M2216" s="32">
        <v>0</v>
      </c>
      <c r="N2216" s="32">
        <v>0</v>
      </c>
      <c r="O2216" s="32">
        <v>0</v>
      </c>
      <c r="P2216" s="32">
        <v>0</v>
      </c>
      <c r="Q2216" s="32">
        <v>0</v>
      </c>
      <c r="R2216" s="32">
        <v>0</v>
      </c>
      <c r="S2216" s="32">
        <v>0</v>
      </c>
    </row>
    <row r="2217" spans="2:19">
      <c r="B2217" s="28" t="s">
        <v>4258</v>
      </c>
      <c r="C2217" s="21" t="s">
        <v>313</v>
      </c>
      <c r="D2217" s="22" t="s">
        <v>3912</v>
      </c>
      <c r="E2217" s="23">
        <v>0.25</v>
      </c>
      <c r="F2217" s="24">
        <v>0</v>
      </c>
      <c r="G2217" s="11">
        <v>0</v>
      </c>
      <c r="H2217" s="25" t="s">
        <v>163</v>
      </c>
      <c r="I2217" s="19">
        <v>0</v>
      </c>
      <c r="J2217" s="31">
        <v>0.2</v>
      </c>
      <c r="K2217" s="32">
        <v>0</v>
      </c>
      <c r="L2217" s="32">
        <v>0</v>
      </c>
      <c r="M2217" s="32">
        <v>0</v>
      </c>
      <c r="N2217" s="32">
        <v>0</v>
      </c>
      <c r="O2217" s="32">
        <v>0</v>
      </c>
      <c r="P2217" s="32">
        <v>0</v>
      </c>
      <c r="Q2217" s="32">
        <v>0</v>
      </c>
      <c r="R2217" s="32">
        <v>0</v>
      </c>
      <c r="S2217" s="32">
        <v>0</v>
      </c>
    </row>
    <row r="2218" spans="2:19">
      <c r="B2218" s="28" t="s">
        <v>4259</v>
      </c>
      <c r="C2218" s="21" t="s">
        <v>313</v>
      </c>
      <c r="D2218" s="22" t="s">
        <v>4260</v>
      </c>
      <c r="E2218" s="23">
        <v>0.25</v>
      </c>
      <c r="F2218" s="24">
        <v>0</v>
      </c>
      <c r="G2218" s="11">
        <v>0</v>
      </c>
      <c r="H2218" s="25" t="s">
        <v>163</v>
      </c>
      <c r="I2218" s="19">
        <v>0</v>
      </c>
      <c r="J2218" s="31">
        <v>0.2</v>
      </c>
      <c r="K2218" s="32">
        <v>0</v>
      </c>
      <c r="L2218" s="32">
        <v>0</v>
      </c>
      <c r="M2218" s="32">
        <v>0</v>
      </c>
      <c r="N2218" s="32">
        <v>0</v>
      </c>
      <c r="O2218" s="32">
        <v>0</v>
      </c>
      <c r="P2218" s="32">
        <v>0</v>
      </c>
      <c r="Q2218" s="32">
        <v>0</v>
      </c>
      <c r="R2218" s="32">
        <v>0</v>
      </c>
      <c r="S2218" s="32">
        <v>0</v>
      </c>
    </row>
    <row r="2219" spans="2:19">
      <c r="B2219" s="28" t="s">
        <v>4261</v>
      </c>
      <c r="C2219" s="21" t="s">
        <v>313</v>
      </c>
      <c r="D2219" s="22" t="s">
        <v>492</v>
      </c>
      <c r="E2219" s="23">
        <v>0.25</v>
      </c>
      <c r="F2219" s="24">
        <v>0</v>
      </c>
      <c r="G2219" s="11">
        <v>0</v>
      </c>
      <c r="H2219" s="25" t="s">
        <v>163</v>
      </c>
      <c r="I2219" s="19">
        <v>0</v>
      </c>
      <c r="J2219" s="31">
        <v>0.2</v>
      </c>
      <c r="K2219" s="32">
        <v>0</v>
      </c>
      <c r="L2219" s="32">
        <v>0</v>
      </c>
      <c r="M2219" s="32">
        <v>0</v>
      </c>
      <c r="N2219" s="32">
        <v>0</v>
      </c>
      <c r="O2219" s="32">
        <v>0</v>
      </c>
      <c r="P2219" s="32">
        <v>0</v>
      </c>
      <c r="Q2219" s="32">
        <v>0</v>
      </c>
      <c r="R2219" s="32">
        <v>0</v>
      </c>
      <c r="S2219" s="32">
        <v>0</v>
      </c>
    </row>
    <row r="2220" spans="2:19">
      <c r="B2220" s="28" t="s">
        <v>4262</v>
      </c>
      <c r="C2220" s="21" t="s">
        <v>313</v>
      </c>
      <c r="D2220" s="22" t="s">
        <v>4263</v>
      </c>
      <c r="E2220" s="23">
        <v>0.25</v>
      </c>
      <c r="F2220" s="24">
        <v>0</v>
      </c>
      <c r="G2220" s="11">
        <v>0</v>
      </c>
      <c r="H2220" s="25" t="s">
        <v>163</v>
      </c>
      <c r="I2220" s="19">
        <v>0</v>
      </c>
      <c r="J2220" s="31">
        <v>0.2</v>
      </c>
      <c r="K2220" s="32">
        <v>0</v>
      </c>
      <c r="L2220" s="32">
        <v>0</v>
      </c>
      <c r="M2220" s="32">
        <v>0</v>
      </c>
      <c r="N2220" s="32">
        <v>0</v>
      </c>
      <c r="O2220" s="32">
        <v>0</v>
      </c>
      <c r="P2220" s="32">
        <v>0</v>
      </c>
      <c r="Q2220" s="32">
        <v>0</v>
      </c>
      <c r="R2220" s="32">
        <v>0</v>
      </c>
      <c r="S2220" s="32">
        <v>0</v>
      </c>
    </row>
    <row r="2221" spans="2:19">
      <c r="B2221" s="28" t="s">
        <v>4264</v>
      </c>
      <c r="C2221" s="21" t="s">
        <v>313</v>
      </c>
      <c r="D2221" s="22" t="s">
        <v>288</v>
      </c>
      <c r="E2221" s="23">
        <v>0.25</v>
      </c>
      <c r="F2221" s="24">
        <v>0</v>
      </c>
      <c r="G2221" s="11">
        <v>0</v>
      </c>
      <c r="H2221" s="25" t="s">
        <v>163</v>
      </c>
      <c r="I2221" s="19">
        <v>0</v>
      </c>
      <c r="J2221" s="31">
        <v>0.2</v>
      </c>
      <c r="K2221" s="32">
        <v>0</v>
      </c>
      <c r="L2221" s="32">
        <v>0</v>
      </c>
      <c r="M2221" s="32">
        <v>0</v>
      </c>
      <c r="N2221" s="32">
        <v>0</v>
      </c>
      <c r="O2221" s="32">
        <v>0</v>
      </c>
      <c r="P2221" s="32">
        <v>0</v>
      </c>
      <c r="Q2221" s="32">
        <v>0</v>
      </c>
      <c r="R2221" s="32">
        <v>0</v>
      </c>
      <c r="S2221" s="32">
        <v>0</v>
      </c>
    </row>
    <row r="2222" spans="2:19">
      <c r="B2222" s="28" t="s">
        <v>4265</v>
      </c>
      <c r="C2222" s="21" t="s">
        <v>313</v>
      </c>
      <c r="D2222" s="22" t="s">
        <v>4266</v>
      </c>
      <c r="E2222" s="23">
        <v>0.25</v>
      </c>
      <c r="F2222" s="24">
        <v>0</v>
      </c>
      <c r="G2222" s="11">
        <v>0</v>
      </c>
      <c r="H2222" s="25" t="s">
        <v>163</v>
      </c>
      <c r="I2222" s="19">
        <v>0</v>
      </c>
      <c r="J2222" s="31">
        <v>0.2</v>
      </c>
      <c r="K2222" s="32">
        <v>0</v>
      </c>
      <c r="L2222" s="32">
        <v>0</v>
      </c>
      <c r="M2222" s="32">
        <v>0</v>
      </c>
      <c r="N2222" s="32">
        <v>0</v>
      </c>
      <c r="O2222" s="32">
        <v>0</v>
      </c>
      <c r="P2222" s="32">
        <v>0</v>
      </c>
      <c r="Q2222" s="32">
        <v>0</v>
      </c>
      <c r="R2222" s="32">
        <v>0</v>
      </c>
      <c r="S2222" s="32">
        <v>0</v>
      </c>
    </row>
    <row r="2223" spans="2:19">
      <c r="B2223" s="28" t="s">
        <v>4267</v>
      </c>
      <c r="C2223" s="21" t="s">
        <v>313</v>
      </c>
      <c r="D2223" s="22" t="s">
        <v>4268</v>
      </c>
      <c r="E2223" s="23">
        <v>0.25</v>
      </c>
      <c r="F2223" s="24">
        <v>0</v>
      </c>
      <c r="G2223" s="11">
        <v>0</v>
      </c>
      <c r="H2223" s="25" t="s">
        <v>163</v>
      </c>
      <c r="I2223" s="19">
        <v>0</v>
      </c>
      <c r="J2223" s="31">
        <v>0.2</v>
      </c>
      <c r="K2223" s="32">
        <v>0</v>
      </c>
      <c r="L2223" s="32">
        <v>0</v>
      </c>
      <c r="M2223" s="32">
        <v>0</v>
      </c>
      <c r="N2223" s="32">
        <v>0</v>
      </c>
      <c r="O2223" s="32">
        <v>0</v>
      </c>
      <c r="P2223" s="32">
        <v>0</v>
      </c>
      <c r="Q2223" s="32">
        <v>0</v>
      </c>
      <c r="R2223" s="32">
        <v>0</v>
      </c>
      <c r="S2223" s="32">
        <v>0</v>
      </c>
    </row>
    <row r="2224" spans="2:19">
      <c r="B2224" s="28" t="s">
        <v>4269</v>
      </c>
      <c r="C2224" s="21" t="s">
        <v>313</v>
      </c>
      <c r="D2224" s="22" t="s">
        <v>314</v>
      </c>
      <c r="E2224" s="23">
        <v>0.25</v>
      </c>
      <c r="F2224" s="24">
        <v>0</v>
      </c>
      <c r="G2224" s="11">
        <v>0</v>
      </c>
      <c r="H2224" s="25" t="s">
        <v>163</v>
      </c>
      <c r="I2224" s="19">
        <v>0</v>
      </c>
      <c r="J2224" s="31">
        <v>0.2</v>
      </c>
      <c r="K2224" s="32">
        <v>0</v>
      </c>
      <c r="L2224" s="32">
        <v>0</v>
      </c>
      <c r="M2224" s="32">
        <v>0</v>
      </c>
      <c r="N2224" s="32">
        <v>0</v>
      </c>
      <c r="O2224" s="32">
        <v>0</v>
      </c>
      <c r="P2224" s="32">
        <v>0</v>
      </c>
      <c r="Q2224" s="32">
        <v>0</v>
      </c>
      <c r="R2224" s="32">
        <v>0</v>
      </c>
      <c r="S2224" s="32">
        <v>0</v>
      </c>
    </row>
    <row r="2225" spans="2:19">
      <c r="B2225" s="28" t="s">
        <v>4270</v>
      </c>
      <c r="C2225" s="21" t="s">
        <v>313</v>
      </c>
      <c r="D2225" s="22" t="s">
        <v>318</v>
      </c>
      <c r="E2225" s="23">
        <v>0.25</v>
      </c>
      <c r="F2225" s="24">
        <v>0</v>
      </c>
      <c r="G2225" s="11">
        <v>0</v>
      </c>
      <c r="H2225" s="25" t="s">
        <v>163</v>
      </c>
      <c r="I2225" s="19">
        <v>0</v>
      </c>
      <c r="J2225" s="31">
        <v>0.2</v>
      </c>
      <c r="K2225" s="32">
        <v>0</v>
      </c>
      <c r="L2225" s="32">
        <v>0</v>
      </c>
      <c r="M2225" s="32">
        <v>0</v>
      </c>
      <c r="N2225" s="32">
        <v>0</v>
      </c>
      <c r="O2225" s="32">
        <v>0</v>
      </c>
      <c r="P2225" s="32">
        <v>0</v>
      </c>
      <c r="Q2225" s="32">
        <v>0</v>
      </c>
      <c r="R2225" s="32">
        <v>0</v>
      </c>
      <c r="S2225" s="32">
        <v>0</v>
      </c>
    </row>
    <row r="2226" spans="2:19">
      <c r="B2226" s="28" t="s">
        <v>4271</v>
      </c>
      <c r="C2226" s="21" t="s">
        <v>313</v>
      </c>
      <c r="D2226" s="22" t="s">
        <v>4272</v>
      </c>
      <c r="E2226" s="23">
        <v>0.25</v>
      </c>
      <c r="F2226" s="24">
        <v>0</v>
      </c>
      <c r="G2226" s="11">
        <v>0</v>
      </c>
      <c r="H2226" s="25" t="s">
        <v>163</v>
      </c>
      <c r="I2226" s="19">
        <v>0</v>
      </c>
      <c r="J2226" s="31">
        <v>0.2</v>
      </c>
      <c r="K2226" s="32">
        <v>0</v>
      </c>
      <c r="L2226" s="32">
        <v>0</v>
      </c>
      <c r="M2226" s="32">
        <v>0</v>
      </c>
      <c r="N2226" s="32">
        <v>0</v>
      </c>
      <c r="O2226" s="32">
        <v>0</v>
      </c>
      <c r="P2226" s="32">
        <v>0</v>
      </c>
      <c r="Q2226" s="32">
        <v>0</v>
      </c>
      <c r="R2226" s="32">
        <v>0</v>
      </c>
      <c r="S2226" s="32">
        <v>0</v>
      </c>
    </row>
    <row r="2227" spans="2:19">
      <c r="B2227" s="28" t="s">
        <v>4273</v>
      </c>
      <c r="C2227" s="21" t="s">
        <v>313</v>
      </c>
      <c r="D2227" s="22" t="s">
        <v>4274</v>
      </c>
      <c r="E2227" s="23">
        <v>0.25</v>
      </c>
      <c r="F2227" s="24">
        <v>0</v>
      </c>
      <c r="G2227" s="11">
        <v>0</v>
      </c>
      <c r="H2227" s="25" t="s">
        <v>163</v>
      </c>
      <c r="I2227" s="19">
        <v>0</v>
      </c>
      <c r="J2227" s="31">
        <v>0.2</v>
      </c>
      <c r="K2227" s="32">
        <v>0</v>
      </c>
      <c r="L2227" s="32">
        <v>0</v>
      </c>
      <c r="M2227" s="32">
        <v>0</v>
      </c>
      <c r="N2227" s="32">
        <v>0</v>
      </c>
      <c r="O2227" s="32">
        <v>0</v>
      </c>
      <c r="P2227" s="32">
        <v>0</v>
      </c>
      <c r="Q2227" s="32">
        <v>0</v>
      </c>
      <c r="R2227" s="32">
        <v>0</v>
      </c>
      <c r="S2227" s="32">
        <v>0</v>
      </c>
    </row>
    <row r="2228" spans="2:19">
      <c r="B2228" s="28" t="s">
        <v>4275</v>
      </c>
      <c r="C2228" s="21" t="s">
        <v>313</v>
      </c>
      <c r="D2228" s="22" t="s">
        <v>522</v>
      </c>
      <c r="E2228" s="23">
        <v>0.25</v>
      </c>
      <c r="F2228" s="24">
        <v>0</v>
      </c>
      <c r="G2228" s="11">
        <v>0</v>
      </c>
      <c r="H2228" s="25" t="s">
        <v>163</v>
      </c>
      <c r="I2228" s="19">
        <v>0</v>
      </c>
      <c r="J2228" s="31">
        <v>0.2</v>
      </c>
      <c r="K2228" s="32">
        <v>0</v>
      </c>
      <c r="L2228" s="32">
        <v>0</v>
      </c>
      <c r="M2228" s="32">
        <v>0</v>
      </c>
      <c r="N2228" s="32">
        <v>0</v>
      </c>
      <c r="O2228" s="32">
        <v>0</v>
      </c>
      <c r="P2228" s="32">
        <v>0</v>
      </c>
      <c r="Q2228" s="32">
        <v>0</v>
      </c>
      <c r="R2228" s="32">
        <v>0</v>
      </c>
      <c r="S2228" s="32">
        <v>0</v>
      </c>
    </row>
    <row r="2229" spans="2:19">
      <c r="B2229" s="28" t="s">
        <v>4276</v>
      </c>
      <c r="C2229" s="21" t="s">
        <v>313</v>
      </c>
      <c r="D2229" s="22" t="s">
        <v>1417</v>
      </c>
      <c r="E2229" s="23">
        <v>0.25</v>
      </c>
      <c r="F2229" s="24">
        <v>0</v>
      </c>
      <c r="G2229" s="11">
        <v>0</v>
      </c>
      <c r="H2229" s="25" t="s">
        <v>163</v>
      </c>
      <c r="I2229" s="19">
        <v>0</v>
      </c>
      <c r="J2229" s="31">
        <v>0.2</v>
      </c>
      <c r="K2229" s="32">
        <v>0</v>
      </c>
      <c r="L2229" s="32">
        <v>0</v>
      </c>
      <c r="M2229" s="32">
        <v>0</v>
      </c>
      <c r="N2229" s="32">
        <v>0</v>
      </c>
      <c r="O2229" s="32">
        <v>0</v>
      </c>
      <c r="P2229" s="32">
        <v>0</v>
      </c>
      <c r="Q2229" s="32">
        <v>0</v>
      </c>
      <c r="R2229" s="32">
        <v>0</v>
      </c>
      <c r="S2229" s="32">
        <v>0</v>
      </c>
    </row>
    <row r="2230" spans="2:19">
      <c r="B2230" s="28" t="s">
        <v>4277</v>
      </c>
      <c r="C2230" s="21" t="s">
        <v>313</v>
      </c>
      <c r="D2230" s="22" t="s">
        <v>336</v>
      </c>
      <c r="E2230" s="23">
        <v>0.25</v>
      </c>
      <c r="F2230" s="24">
        <v>0</v>
      </c>
      <c r="G2230" s="11">
        <v>0</v>
      </c>
      <c r="H2230" s="25" t="s">
        <v>163</v>
      </c>
      <c r="I2230" s="19">
        <v>0</v>
      </c>
      <c r="J2230" s="31">
        <v>0.2</v>
      </c>
      <c r="K2230" s="32">
        <v>0</v>
      </c>
      <c r="L2230" s="32">
        <v>0</v>
      </c>
      <c r="M2230" s="32">
        <v>0</v>
      </c>
      <c r="N2230" s="32">
        <v>0</v>
      </c>
      <c r="O2230" s="32">
        <v>0</v>
      </c>
      <c r="P2230" s="32">
        <v>0</v>
      </c>
      <c r="Q2230" s="32">
        <v>0</v>
      </c>
      <c r="R2230" s="32">
        <v>0</v>
      </c>
      <c r="S2230" s="32">
        <v>0</v>
      </c>
    </row>
    <row r="2231" spans="2:19">
      <c r="B2231" s="28" t="s">
        <v>4278</v>
      </c>
      <c r="C2231" s="21" t="s">
        <v>313</v>
      </c>
      <c r="D2231" s="22" t="s">
        <v>1424</v>
      </c>
      <c r="E2231" s="23">
        <v>0.25</v>
      </c>
      <c r="F2231" s="24">
        <v>0</v>
      </c>
      <c r="G2231" s="11">
        <v>0</v>
      </c>
      <c r="H2231" s="25" t="s">
        <v>163</v>
      </c>
      <c r="I2231" s="19">
        <v>0</v>
      </c>
      <c r="J2231" s="31">
        <v>0.2</v>
      </c>
      <c r="K2231" s="32">
        <v>0</v>
      </c>
      <c r="L2231" s="32">
        <v>0</v>
      </c>
      <c r="M2231" s="32">
        <v>0</v>
      </c>
      <c r="N2231" s="32">
        <v>0</v>
      </c>
      <c r="O2231" s="32">
        <v>0</v>
      </c>
      <c r="P2231" s="32">
        <v>0</v>
      </c>
      <c r="Q2231" s="32">
        <v>0</v>
      </c>
      <c r="R2231" s="32">
        <v>0</v>
      </c>
      <c r="S2231" s="32">
        <v>0</v>
      </c>
    </row>
    <row r="2232" spans="2:19">
      <c r="B2232" s="28" t="s">
        <v>4279</v>
      </c>
      <c r="C2232" s="21" t="s">
        <v>313</v>
      </c>
      <c r="D2232" s="22" t="s">
        <v>4280</v>
      </c>
      <c r="E2232" s="23">
        <v>0.25</v>
      </c>
      <c r="F2232" s="24">
        <v>0</v>
      </c>
      <c r="G2232" s="11">
        <v>0</v>
      </c>
      <c r="H2232" s="25" t="s">
        <v>163</v>
      </c>
      <c r="I2232" s="19">
        <v>0</v>
      </c>
      <c r="J2232" s="31">
        <v>0.2</v>
      </c>
      <c r="K2232" s="32">
        <v>0</v>
      </c>
      <c r="L2232" s="32">
        <v>0</v>
      </c>
      <c r="M2232" s="32">
        <v>0</v>
      </c>
      <c r="N2232" s="32">
        <v>0</v>
      </c>
      <c r="O2232" s="32">
        <v>0</v>
      </c>
      <c r="P2232" s="32">
        <v>0</v>
      </c>
      <c r="Q2232" s="32">
        <v>0</v>
      </c>
      <c r="R2232" s="32">
        <v>0</v>
      </c>
      <c r="S2232" s="32">
        <v>0</v>
      </c>
    </row>
    <row r="2233" spans="2:19">
      <c r="B2233" s="28" t="s">
        <v>4281</v>
      </c>
      <c r="C2233" s="21" t="s">
        <v>313</v>
      </c>
      <c r="D2233" s="22" t="s">
        <v>356</v>
      </c>
      <c r="E2233" s="23">
        <v>0.25</v>
      </c>
      <c r="F2233" s="24">
        <v>0</v>
      </c>
      <c r="G2233" s="11">
        <v>0</v>
      </c>
      <c r="H2233" s="25" t="s">
        <v>163</v>
      </c>
      <c r="I2233" s="19">
        <v>0</v>
      </c>
      <c r="J2233" s="31">
        <v>0.2</v>
      </c>
      <c r="K2233" s="32">
        <v>0</v>
      </c>
      <c r="L2233" s="32">
        <v>0</v>
      </c>
      <c r="M2233" s="32">
        <v>0</v>
      </c>
      <c r="N2233" s="32">
        <v>0</v>
      </c>
      <c r="O2233" s="32">
        <v>0</v>
      </c>
      <c r="P2233" s="32">
        <v>0</v>
      </c>
      <c r="Q2233" s="32">
        <v>0</v>
      </c>
      <c r="R2233" s="32">
        <v>0</v>
      </c>
      <c r="S2233" s="32">
        <v>0</v>
      </c>
    </row>
    <row r="2234" spans="2:19">
      <c r="B2234" s="28" t="s">
        <v>4282</v>
      </c>
      <c r="C2234" s="21" t="s">
        <v>313</v>
      </c>
      <c r="D2234" s="22" t="s">
        <v>4128</v>
      </c>
      <c r="E2234" s="23">
        <v>0.25</v>
      </c>
      <c r="F2234" s="24">
        <v>0</v>
      </c>
      <c r="G2234" s="11">
        <v>0</v>
      </c>
      <c r="H2234" s="25" t="s">
        <v>163</v>
      </c>
      <c r="I2234" s="19">
        <v>0</v>
      </c>
      <c r="J2234" s="31">
        <v>0.2</v>
      </c>
      <c r="K2234" s="32">
        <v>0</v>
      </c>
      <c r="L2234" s="32">
        <v>0</v>
      </c>
      <c r="M2234" s="32">
        <v>0</v>
      </c>
      <c r="N2234" s="32">
        <v>0</v>
      </c>
      <c r="O2234" s="32">
        <v>0</v>
      </c>
      <c r="P2234" s="32">
        <v>0</v>
      </c>
      <c r="Q2234" s="32">
        <v>0</v>
      </c>
      <c r="R2234" s="32">
        <v>0</v>
      </c>
      <c r="S2234" s="32">
        <v>0</v>
      </c>
    </row>
    <row r="2235" spans="2:19">
      <c r="B2235" s="28" t="s">
        <v>4283</v>
      </c>
      <c r="C2235" s="21" t="s">
        <v>313</v>
      </c>
      <c r="D2235" s="22" t="s">
        <v>4284</v>
      </c>
      <c r="E2235" s="23">
        <v>0.25</v>
      </c>
      <c r="F2235" s="24">
        <v>0</v>
      </c>
      <c r="G2235" s="11">
        <v>0</v>
      </c>
      <c r="H2235" s="25" t="s">
        <v>163</v>
      </c>
      <c r="I2235" s="19">
        <v>0</v>
      </c>
      <c r="J2235" s="31">
        <v>0.2</v>
      </c>
      <c r="K2235" s="32">
        <v>0</v>
      </c>
      <c r="L2235" s="32">
        <v>0</v>
      </c>
      <c r="M2235" s="32">
        <v>0</v>
      </c>
      <c r="N2235" s="32">
        <v>0</v>
      </c>
      <c r="O2235" s="32">
        <v>0</v>
      </c>
      <c r="P2235" s="32">
        <v>0</v>
      </c>
      <c r="Q2235" s="32">
        <v>0</v>
      </c>
      <c r="R2235" s="32">
        <v>0</v>
      </c>
      <c r="S2235" s="32">
        <v>0</v>
      </c>
    </row>
    <row r="2236" spans="2:19">
      <c r="B2236" s="28" t="s">
        <v>4285</v>
      </c>
      <c r="C2236" s="21" t="s">
        <v>313</v>
      </c>
      <c r="D2236" s="22" t="s">
        <v>394</v>
      </c>
      <c r="E2236" s="23">
        <v>0.25</v>
      </c>
      <c r="F2236" s="24">
        <v>0</v>
      </c>
      <c r="G2236" s="11">
        <v>0</v>
      </c>
      <c r="H2236" s="25" t="s">
        <v>163</v>
      </c>
      <c r="I2236" s="19">
        <v>0</v>
      </c>
      <c r="J2236" s="31">
        <v>0.2</v>
      </c>
      <c r="K2236" s="32">
        <v>0</v>
      </c>
      <c r="L2236" s="32">
        <v>0</v>
      </c>
      <c r="M2236" s="32">
        <v>0</v>
      </c>
      <c r="N2236" s="32">
        <v>0</v>
      </c>
      <c r="O2236" s="32">
        <v>0</v>
      </c>
      <c r="P2236" s="32">
        <v>0</v>
      </c>
      <c r="Q2236" s="32">
        <v>0</v>
      </c>
      <c r="R2236" s="32">
        <v>0</v>
      </c>
      <c r="S2236" s="32">
        <v>0</v>
      </c>
    </row>
    <row r="2237" spans="2:19">
      <c r="B2237" s="28" t="s">
        <v>4286</v>
      </c>
      <c r="C2237" s="21" t="s">
        <v>313</v>
      </c>
      <c r="D2237" s="22" t="s">
        <v>1507</v>
      </c>
      <c r="E2237" s="23">
        <v>0.25</v>
      </c>
      <c r="F2237" s="24">
        <v>0</v>
      </c>
      <c r="G2237" s="11">
        <v>0</v>
      </c>
      <c r="H2237" s="25" t="s">
        <v>163</v>
      </c>
      <c r="I2237" s="19">
        <v>0</v>
      </c>
      <c r="J2237" s="31">
        <v>0.2</v>
      </c>
      <c r="K2237" s="32">
        <v>0</v>
      </c>
      <c r="L2237" s="32">
        <v>0</v>
      </c>
      <c r="M2237" s="32">
        <v>0</v>
      </c>
      <c r="N2237" s="32">
        <v>0</v>
      </c>
      <c r="O2237" s="32">
        <v>0</v>
      </c>
      <c r="P2237" s="32">
        <v>0</v>
      </c>
      <c r="Q2237" s="32">
        <v>0</v>
      </c>
      <c r="R2237" s="32">
        <v>0</v>
      </c>
      <c r="S2237" s="32">
        <v>0</v>
      </c>
    </row>
    <row r="2238" spans="2:19">
      <c r="B2238" s="28" t="s">
        <v>4287</v>
      </c>
      <c r="C2238" s="21" t="s">
        <v>313</v>
      </c>
      <c r="D2238" s="22" t="s">
        <v>4288</v>
      </c>
      <c r="E2238" s="23">
        <v>0.25</v>
      </c>
      <c r="F2238" s="24">
        <v>0</v>
      </c>
      <c r="G2238" s="11">
        <v>0</v>
      </c>
      <c r="H2238" s="25" t="s">
        <v>163</v>
      </c>
      <c r="I2238" s="19">
        <v>0</v>
      </c>
      <c r="J2238" s="31">
        <v>0.2</v>
      </c>
      <c r="K2238" s="32">
        <v>0</v>
      </c>
      <c r="L2238" s="32">
        <v>0</v>
      </c>
      <c r="M2238" s="32">
        <v>0</v>
      </c>
      <c r="N2238" s="32">
        <v>0</v>
      </c>
      <c r="O2238" s="32">
        <v>0</v>
      </c>
      <c r="P2238" s="32">
        <v>0</v>
      </c>
      <c r="Q2238" s="32">
        <v>0</v>
      </c>
      <c r="R2238" s="32">
        <v>0</v>
      </c>
      <c r="S2238" s="32">
        <v>0</v>
      </c>
    </row>
    <row r="2239" spans="2:19">
      <c r="B2239" s="28" t="s">
        <v>4289</v>
      </c>
      <c r="C2239" s="21" t="s">
        <v>313</v>
      </c>
      <c r="D2239" s="22" t="s">
        <v>4290</v>
      </c>
      <c r="E2239" s="23">
        <v>0.25</v>
      </c>
      <c r="F2239" s="24">
        <v>0</v>
      </c>
      <c r="G2239" s="11">
        <v>0</v>
      </c>
      <c r="H2239" s="25" t="s">
        <v>163</v>
      </c>
      <c r="I2239" s="19">
        <v>0</v>
      </c>
      <c r="J2239" s="31">
        <v>0.2</v>
      </c>
      <c r="K2239" s="32">
        <v>0</v>
      </c>
      <c r="L2239" s="32">
        <v>0</v>
      </c>
      <c r="M2239" s="32">
        <v>0</v>
      </c>
      <c r="N2239" s="32">
        <v>0</v>
      </c>
      <c r="O2239" s="32">
        <v>0</v>
      </c>
      <c r="P2239" s="32">
        <v>0</v>
      </c>
      <c r="Q2239" s="32">
        <v>0</v>
      </c>
      <c r="R2239" s="32">
        <v>0</v>
      </c>
      <c r="S2239" s="32">
        <v>0</v>
      </c>
    </row>
    <row r="2240" spans="2:19">
      <c r="B2240" s="28" t="s">
        <v>4291</v>
      </c>
      <c r="C2240" s="21" t="s">
        <v>313</v>
      </c>
      <c r="D2240" s="22" t="s">
        <v>434</v>
      </c>
      <c r="E2240" s="23">
        <v>0.25</v>
      </c>
      <c r="F2240" s="24">
        <v>0</v>
      </c>
      <c r="G2240" s="11">
        <v>0</v>
      </c>
      <c r="H2240" s="25" t="s">
        <v>163</v>
      </c>
      <c r="I2240" s="19">
        <v>0</v>
      </c>
      <c r="J2240" s="31">
        <v>0.2</v>
      </c>
      <c r="K2240" s="32">
        <v>0</v>
      </c>
      <c r="L2240" s="32">
        <v>0</v>
      </c>
      <c r="M2240" s="32">
        <v>0</v>
      </c>
      <c r="N2240" s="32">
        <v>0</v>
      </c>
      <c r="O2240" s="32">
        <v>0</v>
      </c>
      <c r="P2240" s="32">
        <v>0</v>
      </c>
      <c r="Q2240" s="32">
        <v>0</v>
      </c>
      <c r="R2240" s="32">
        <v>0</v>
      </c>
      <c r="S2240" s="32">
        <v>0</v>
      </c>
    </row>
    <row r="2241" spans="2:19">
      <c r="B2241" s="28" t="s">
        <v>4292</v>
      </c>
      <c r="C2241" s="21" t="s">
        <v>313</v>
      </c>
      <c r="D2241" s="22" t="s">
        <v>4293</v>
      </c>
      <c r="E2241" s="23">
        <v>0.25</v>
      </c>
      <c r="F2241" s="24">
        <v>0</v>
      </c>
      <c r="G2241" s="11">
        <v>0</v>
      </c>
      <c r="H2241" s="25" t="s">
        <v>163</v>
      </c>
      <c r="I2241" s="19">
        <v>0</v>
      </c>
      <c r="J2241" s="31">
        <v>0.2</v>
      </c>
      <c r="K2241" s="32">
        <v>0</v>
      </c>
      <c r="L2241" s="32">
        <v>0</v>
      </c>
      <c r="M2241" s="32">
        <v>0</v>
      </c>
      <c r="N2241" s="32">
        <v>0</v>
      </c>
      <c r="O2241" s="32">
        <v>0</v>
      </c>
      <c r="P2241" s="32">
        <v>0</v>
      </c>
      <c r="Q2241" s="32">
        <v>0</v>
      </c>
      <c r="R2241" s="32">
        <v>0</v>
      </c>
      <c r="S2241" s="32">
        <v>0</v>
      </c>
    </row>
    <row r="2242" spans="2:19">
      <c r="B2242" s="28" t="s">
        <v>4294</v>
      </c>
      <c r="C2242" s="21" t="s">
        <v>313</v>
      </c>
      <c r="D2242" s="22" t="s">
        <v>4295</v>
      </c>
      <c r="E2242" s="23">
        <v>0.25</v>
      </c>
      <c r="F2242" s="24">
        <v>0</v>
      </c>
      <c r="G2242" s="11">
        <v>0</v>
      </c>
      <c r="H2242" s="25" t="s">
        <v>163</v>
      </c>
      <c r="I2242" s="19">
        <v>0</v>
      </c>
      <c r="J2242" s="31">
        <v>0.2</v>
      </c>
      <c r="K2242" s="32">
        <v>0</v>
      </c>
      <c r="L2242" s="32">
        <v>0</v>
      </c>
      <c r="M2242" s="32">
        <v>0</v>
      </c>
      <c r="N2242" s="32">
        <v>0</v>
      </c>
      <c r="O2242" s="32">
        <v>0</v>
      </c>
      <c r="P2242" s="32">
        <v>0</v>
      </c>
      <c r="Q2242" s="32">
        <v>0</v>
      </c>
      <c r="R2242" s="32">
        <v>0</v>
      </c>
      <c r="S2242" s="32">
        <v>0</v>
      </c>
    </row>
    <row r="2243" spans="2:19">
      <c r="B2243" s="28" t="s">
        <v>4296</v>
      </c>
      <c r="C2243" s="21" t="s">
        <v>313</v>
      </c>
      <c r="D2243" s="22" t="s">
        <v>439</v>
      </c>
      <c r="E2243" s="23">
        <v>0.25</v>
      </c>
      <c r="F2243" s="24">
        <v>0</v>
      </c>
      <c r="G2243" s="11">
        <v>0</v>
      </c>
      <c r="H2243" s="25" t="s">
        <v>163</v>
      </c>
      <c r="I2243" s="19">
        <v>0</v>
      </c>
      <c r="J2243" s="31">
        <v>0.2</v>
      </c>
      <c r="K2243" s="32">
        <v>0</v>
      </c>
      <c r="L2243" s="32">
        <v>0</v>
      </c>
      <c r="M2243" s="32">
        <v>0</v>
      </c>
      <c r="N2243" s="32">
        <v>0</v>
      </c>
      <c r="O2243" s="32">
        <v>0</v>
      </c>
      <c r="P2243" s="32">
        <v>0</v>
      </c>
      <c r="Q2243" s="32">
        <v>0</v>
      </c>
      <c r="R2243" s="32">
        <v>0</v>
      </c>
      <c r="S2243" s="32">
        <v>0</v>
      </c>
    </row>
    <row r="2244" spans="2:19">
      <c r="B2244" s="28" t="s">
        <v>4297</v>
      </c>
      <c r="C2244" s="21" t="s">
        <v>313</v>
      </c>
      <c r="D2244" s="22" t="s">
        <v>1277</v>
      </c>
      <c r="E2244" s="23">
        <v>0.25</v>
      </c>
      <c r="F2244" s="24">
        <v>0</v>
      </c>
      <c r="G2244" s="11">
        <v>0</v>
      </c>
      <c r="H2244" s="25" t="s">
        <v>163</v>
      </c>
      <c r="I2244" s="19">
        <v>0</v>
      </c>
      <c r="J2244" s="31">
        <v>0.2</v>
      </c>
      <c r="K2244" s="32">
        <v>0</v>
      </c>
      <c r="L2244" s="32">
        <v>0</v>
      </c>
      <c r="M2244" s="32">
        <v>0</v>
      </c>
      <c r="N2244" s="32">
        <v>0</v>
      </c>
      <c r="O2244" s="32">
        <v>0</v>
      </c>
      <c r="P2244" s="32">
        <v>0</v>
      </c>
      <c r="Q2244" s="32">
        <v>0</v>
      </c>
      <c r="R2244" s="32">
        <v>0</v>
      </c>
      <c r="S2244" s="32">
        <v>0</v>
      </c>
    </row>
    <row r="2245" spans="2:19">
      <c r="B2245" s="28" t="s">
        <v>4298</v>
      </c>
      <c r="C2245" s="21" t="s">
        <v>313</v>
      </c>
      <c r="D2245" s="22" t="s">
        <v>4299</v>
      </c>
      <c r="E2245" s="23">
        <v>0.25</v>
      </c>
      <c r="F2245" s="24">
        <v>0</v>
      </c>
      <c r="G2245" s="11">
        <v>0</v>
      </c>
      <c r="H2245" s="25" t="s">
        <v>163</v>
      </c>
      <c r="I2245" s="19">
        <v>0</v>
      </c>
      <c r="J2245" s="31">
        <v>0.2</v>
      </c>
      <c r="K2245" s="32">
        <v>0</v>
      </c>
      <c r="L2245" s="32">
        <v>0</v>
      </c>
      <c r="M2245" s="32">
        <v>0</v>
      </c>
      <c r="N2245" s="32">
        <v>0</v>
      </c>
      <c r="O2245" s="32">
        <v>0</v>
      </c>
      <c r="P2245" s="32">
        <v>0</v>
      </c>
      <c r="Q2245" s="32">
        <v>0</v>
      </c>
      <c r="R2245" s="32">
        <v>0</v>
      </c>
      <c r="S2245" s="32">
        <v>0</v>
      </c>
    </row>
    <row r="2246" spans="2:19">
      <c r="B2246" s="28" t="s">
        <v>4300</v>
      </c>
      <c r="C2246" s="21" t="s">
        <v>317</v>
      </c>
      <c r="D2246" s="22" t="s">
        <v>449</v>
      </c>
      <c r="E2246" s="23">
        <v>0.4</v>
      </c>
      <c r="F2246" s="24">
        <v>0</v>
      </c>
      <c r="G2246" s="11">
        <v>0</v>
      </c>
      <c r="H2246" s="25" t="s">
        <v>163</v>
      </c>
      <c r="I2246" s="19">
        <v>1</v>
      </c>
      <c r="J2246" s="31">
        <v>0.25</v>
      </c>
      <c r="K2246" s="32">
        <v>0</v>
      </c>
      <c r="L2246" s="32">
        <v>0</v>
      </c>
      <c r="M2246" s="32">
        <v>0</v>
      </c>
      <c r="N2246" s="32">
        <v>0</v>
      </c>
      <c r="O2246" s="32">
        <v>0</v>
      </c>
      <c r="P2246" s="32">
        <v>0</v>
      </c>
      <c r="Q2246" s="32">
        <v>0</v>
      </c>
      <c r="R2246" s="32">
        <v>0</v>
      </c>
      <c r="S2246" s="32">
        <v>0</v>
      </c>
    </row>
    <row r="2247" spans="2:19">
      <c r="B2247" s="28" t="s">
        <v>4301</v>
      </c>
      <c r="C2247" s="21" t="s">
        <v>317</v>
      </c>
      <c r="D2247" s="22" t="s">
        <v>4302</v>
      </c>
      <c r="E2247" s="23">
        <v>0.4</v>
      </c>
      <c r="F2247" s="24">
        <v>0</v>
      </c>
      <c r="G2247" s="11">
        <v>0</v>
      </c>
      <c r="H2247" s="25" t="s">
        <v>163</v>
      </c>
      <c r="I2247" s="19">
        <v>1</v>
      </c>
      <c r="J2247" s="31">
        <v>0.25</v>
      </c>
      <c r="K2247" s="32">
        <v>0</v>
      </c>
      <c r="L2247" s="32">
        <v>0</v>
      </c>
      <c r="M2247" s="32">
        <v>0</v>
      </c>
      <c r="N2247" s="32">
        <v>0</v>
      </c>
      <c r="O2247" s="32">
        <v>0</v>
      </c>
      <c r="P2247" s="32">
        <v>0</v>
      </c>
      <c r="Q2247" s="32">
        <v>0</v>
      </c>
      <c r="R2247" s="32">
        <v>0</v>
      </c>
      <c r="S2247" s="32">
        <v>0</v>
      </c>
    </row>
    <row r="2248" spans="2:19">
      <c r="B2248" s="28" t="s">
        <v>4303</v>
      </c>
      <c r="C2248" s="21" t="s">
        <v>317</v>
      </c>
      <c r="D2248" s="22" t="s">
        <v>3044</v>
      </c>
      <c r="E2248" s="23">
        <v>0.4</v>
      </c>
      <c r="F2248" s="24">
        <v>0</v>
      </c>
      <c r="G2248" s="11">
        <v>0</v>
      </c>
      <c r="H2248" s="25" t="s">
        <v>163</v>
      </c>
      <c r="I2248" s="19">
        <v>1</v>
      </c>
      <c r="J2248" s="31">
        <v>0.25</v>
      </c>
      <c r="K2248" s="32">
        <v>0</v>
      </c>
      <c r="L2248" s="32">
        <v>0</v>
      </c>
      <c r="M2248" s="32">
        <v>0</v>
      </c>
      <c r="N2248" s="32">
        <v>0</v>
      </c>
      <c r="O2248" s="32">
        <v>0</v>
      </c>
      <c r="P2248" s="32">
        <v>0</v>
      </c>
      <c r="Q2248" s="32">
        <v>0</v>
      </c>
      <c r="R2248" s="32">
        <v>0</v>
      </c>
      <c r="S2248" s="32">
        <v>0</v>
      </c>
    </row>
    <row r="2249" spans="2:19">
      <c r="B2249" s="28" t="s">
        <v>4304</v>
      </c>
      <c r="C2249" s="21" t="s">
        <v>317</v>
      </c>
      <c r="D2249" s="22" t="s">
        <v>2542</v>
      </c>
      <c r="E2249" s="23">
        <v>0.4</v>
      </c>
      <c r="F2249" s="24">
        <v>0</v>
      </c>
      <c r="G2249" s="11">
        <v>0</v>
      </c>
      <c r="H2249" s="25" t="s">
        <v>163</v>
      </c>
      <c r="I2249" s="19">
        <v>1</v>
      </c>
      <c r="J2249" s="31">
        <v>0.25</v>
      </c>
      <c r="K2249" s="32">
        <v>0</v>
      </c>
      <c r="L2249" s="32">
        <v>0</v>
      </c>
      <c r="M2249" s="32">
        <v>0</v>
      </c>
      <c r="N2249" s="32">
        <v>0</v>
      </c>
      <c r="O2249" s="32">
        <v>0</v>
      </c>
      <c r="P2249" s="32">
        <v>0</v>
      </c>
      <c r="Q2249" s="32">
        <v>0</v>
      </c>
      <c r="R2249" s="32">
        <v>0</v>
      </c>
      <c r="S2249" s="32">
        <v>0</v>
      </c>
    </row>
    <row r="2250" spans="2:19">
      <c r="B2250" s="28" t="s">
        <v>4305</v>
      </c>
      <c r="C2250" s="21" t="s">
        <v>317</v>
      </c>
      <c r="D2250" s="22" t="s">
        <v>2908</v>
      </c>
      <c r="E2250" s="23">
        <v>0.4</v>
      </c>
      <c r="F2250" s="24">
        <v>0</v>
      </c>
      <c r="G2250" s="11">
        <v>0</v>
      </c>
      <c r="H2250" s="25" t="s">
        <v>163</v>
      </c>
      <c r="I2250" s="19">
        <v>1</v>
      </c>
      <c r="J2250" s="31">
        <v>0.25</v>
      </c>
      <c r="K2250" s="32">
        <v>0</v>
      </c>
      <c r="L2250" s="32">
        <v>0</v>
      </c>
      <c r="M2250" s="32">
        <v>0</v>
      </c>
      <c r="N2250" s="32">
        <v>0</v>
      </c>
      <c r="O2250" s="32">
        <v>0</v>
      </c>
      <c r="P2250" s="32">
        <v>0</v>
      </c>
      <c r="Q2250" s="32">
        <v>0</v>
      </c>
      <c r="R2250" s="32">
        <v>0</v>
      </c>
      <c r="S2250" s="32">
        <v>0</v>
      </c>
    </row>
    <row r="2251" spans="2:19">
      <c r="B2251" s="28" t="s">
        <v>4306</v>
      </c>
      <c r="C2251" s="21" t="s">
        <v>317</v>
      </c>
      <c r="D2251" s="22" t="s">
        <v>4307</v>
      </c>
      <c r="E2251" s="23">
        <v>0.4</v>
      </c>
      <c r="F2251" s="24">
        <v>0</v>
      </c>
      <c r="G2251" s="11">
        <v>0</v>
      </c>
      <c r="H2251" s="25" t="s">
        <v>163</v>
      </c>
      <c r="I2251" s="19">
        <v>1</v>
      </c>
      <c r="J2251" s="31">
        <v>0.25</v>
      </c>
      <c r="K2251" s="32">
        <v>0</v>
      </c>
      <c r="L2251" s="32">
        <v>0</v>
      </c>
      <c r="M2251" s="32">
        <v>0</v>
      </c>
      <c r="N2251" s="32">
        <v>0</v>
      </c>
      <c r="O2251" s="32">
        <v>0</v>
      </c>
      <c r="P2251" s="32">
        <v>0</v>
      </c>
      <c r="Q2251" s="32">
        <v>0</v>
      </c>
      <c r="R2251" s="32">
        <v>0</v>
      </c>
      <c r="S2251" s="32">
        <v>0</v>
      </c>
    </row>
    <row r="2252" spans="2:19">
      <c r="B2252" s="28" t="s">
        <v>4308</v>
      </c>
      <c r="C2252" s="21" t="s">
        <v>317</v>
      </c>
      <c r="D2252" s="22" t="s">
        <v>4309</v>
      </c>
      <c r="E2252" s="23">
        <v>0.4</v>
      </c>
      <c r="F2252" s="24">
        <v>0</v>
      </c>
      <c r="G2252" s="11">
        <v>0</v>
      </c>
      <c r="H2252" s="25" t="s">
        <v>163</v>
      </c>
      <c r="I2252" s="19">
        <v>1</v>
      </c>
      <c r="J2252" s="31">
        <v>0.25</v>
      </c>
      <c r="K2252" s="32">
        <v>0</v>
      </c>
      <c r="L2252" s="32">
        <v>0</v>
      </c>
      <c r="M2252" s="32">
        <v>0</v>
      </c>
      <c r="N2252" s="32">
        <v>0</v>
      </c>
      <c r="O2252" s="32">
        <v>0</v>
      </c>
      <c r="P2252" s="32">
        <v>0</v>
      </c>
      <c r="Q2252" s="32">
        <v>0</v>
      </c>
      <c r="R2252" s="32">
        <v>0</v>
      </c>
      <c r="S2252" s="32">
        <v>0</v>
      </c>
    </row>
    <row r="2253" spans="2:19">
      <c r="B2253" s="28" t="s">
        <v>4310</v>
      </c>
      <c r="C2253" s="21" t="s">
        <v>317</v>
      </c>
      <c r="D2253" s="22" t="s">
        <v>614</v>
      </c>
      <c r="E2253" s="23">
        <v>0.4</v>
      </c>
      <c r="F2253" s="24">
        <v>0</v>
      </c>
      <c r="G2253" s="11">
        <v>0</v>
      </c>
      <c r="H2253" s="25" t="s">
        <v>163</v>
      </c>
      <c r="I2253" s="19">
        <v>1</v>
      </c>
      <c r="J2253" s="31">
        <v>0.25</v>
      </c>
      <c r="K2253" s="32">
        <v>0</v>
      </c>
      <c r="L2253" s="32">
        <v>0</v>
      </c>
      <c r="M2253" s="32">
        <v>0</v>
      </c>
      <c r="N2253" s="32">
        <v>0</v>
      </c>
      <c r="O2253" s="32">
        <v>0</v>
      </c>
      <c r="P2253" s="32">
        <v>0</v>
      </c>
      <c r="Q2253" s="32">
        <v>0</v>
      </c>
      <c r="R2253" s="32">
        <v>0</v>
      </c>
      <c r="S2253" s="32">
        <v>0</v>
      </c>
    </row>
    <row r="2254" spans="2:19">
      <c r="B2254" s="28" t="s">
        <v>4311</v>
      </c>
      <c r="C2254" s="21" t="s">
        <v>317</v>
      </c>
      <c r="D2254" s="22" t="s">
        <v>4312</v>
      </c>
      <c r="E2254" s="23">
        <v>0.4</v>
      </c>
      <c r="F2254" s="24">
        <v>0</v>
      </c>
      <c r="G2254" s="11">
        <v>2</v>
      </c>
      <c r="H2254" s="25" t="s">
        <v>163</v>
      </c>
      <c r="I2254" s="19">
        <v>2</v>
      </c>
      <c r="J2254" s="31">
        <v>0.4</v>
      </c>
      <c r="K2254" s="32">
        <v>0</v>
      </c>
      <c r="L2254" s="32">
        <v>0</v>
      </c>
      <c r="M2254" s="32">
        <v>0</v>
      </c>
      <c r="N2254" s="32">
        <v>0</v>
      </c>
      <c r="O2254" s="32">
        <v>0</v>
      </c>
      <c r="P2254" s="32">
        <v>0</v>
      </c>
      <c r="Q2254" s="32">
        <v>0</v>
      </c>
      <c r="R2254" s="32">
        <v>0</v>
      </c>
      <c r="S2254" s="32">
        <v>0</v>
      </c>
    </row>
    <row r="2255" spans="2:19">
      <c r="B2255" s="28" t="s">
        <v>4313</v>
      </c>
      <c r="C2255" s="21" t="s">
        <v>317</v>
      </c>
      <c r="D2255" s="22" t="s">
        <v>302</v>
      </c>
      <c r="E2255" s="23">
        <v>0.4</v>
      </c>
      <c r="F2255" s="24">
        <v>0</v>
      </c>
      <c r="G2255" s="11">
        <v>0</v>
      </c>
      <c r="H2255" s="25" t="s">
        <v>163</v>
      </c>
      <c r="I2255" s="19">
        <v>1</v>
      </c>
      <c r="J2255" s="31">
        <v>0.25</v>
      </c>
      <c r="K2255" s="32">
        <v>0</v>
      </c>
      <c r="L2255" s="32">
        <v>0</v>
      </c>
      <c r="M2255" s="32">
        <v>0</v>
      </c>
      <c r="N2255" s="32">
        <v>0</v>
      </c>
      <c r="O2255" s="32">
        <v>0</v>
      </c>
      <c r="P2255" s="32">
        <v>0</v>
      </c>
      <c r="Q2255" s="32">
        <v>0</v>
      </c>
      <c r="R2255" s="32">
        <v>0</v>
      </c>
      <c r="S2255" s="32">
        <v>0</v>
      </c>
    </row>
    <row r="2256" spans="2:19">
      <c r="B2256" s="28" t="s">
        <v>4314</v>
      </c>
      <c r="C2256" s="21" t="s">
        <v>317</v>
      </c>
      <c r="D2256" s="22" t="s">
        <v>4315</v>
      </c>
      <c r="E2256" s="23">
        <v>0.4</v>
      </c>
      <c r="F2256" s="24">
        <v>0</v>
      </c>
      <c r="G2256" s="11">
        <v>0</v>
      </c>
      <c r="H2256" s="25" t="s">
        <v>163</v>
      </c>
      <c r="I2256" s="19">
        <v>1</v>
      </c>
      <c r="J2256" s="31">
        <v>0.25</v>
      </c>
      <c r="K2256" s="32">
        <v>0</v>
      </c>
      <c r="L2256" s="32">
        <v>0</v>
      </c>
      <c r="M2256" s="32">
        <v>0</v>
      </c>
      <c r="N2256" s="32">
        <v>0</v>
      </c>
      <c r="O2256" s="32">
        <v>0</v>
      </c>
      <c r="P2256" s="32">
        <v>0</v>
      </c>
      <c r="Q2256" s="32">
        <v>0</v>
      </c>
      <c r="R2256" s="32">
        <v>0</v>
      </c>
      <c r="S2256" s="32">
        <v>0</v>
      </c>
    </row>
    <row r="2257" spans="2:19">
      <c r="B2257" s="28" t="s">
        <v>4316</v>
      </c>
      <c r="C2257" s="21" t="s">
        <v>317</v>
      </c>
      <c r="D2257" s="22" t="s">
        <v>4317</v>
      </c>
      <c r="E2257" s="23">
        <v>0.4</v>
      </c>
      <c r="F2257" s="24">
        <v>0</v>
      </c>
      <c r="G2257" s="11">
        <v>0</v>
      </c>
      <c r="H2257" s="25" t="s">
        <v>163</v>
      </c>
      <c r="I2257" s="19">
        <v>1</v>
      </c>
      <c r="J2257" s="31">
        <v>0.25</v>
      </c>
      <c r="K2257" s="32">
        <v>0</v>
      </c>
      <c r="L2257" s="32">
        <v>0</v>
      </c>
      <c r="M2257" s="32">
        <v>0</v>
      </c>
      <c r="N2257" s="32">
        <v>0</v>
      </c>
      <c r="O2257" s="32">
        <v>0</v>
      </c>
      <c r="P2257" s="32">
        <v>0</v>
      </c>
      <c r="Q2257" s="32">
        <v>0</v>
      </c>
      <c r="R2257" s="32">
        <v>0</v>
      </c>
      <c r="S2257" s="32">
        <v>0</v>
      </c>
    </row>
    <row r="2258" spans="2:19">
      <c r="B2258" s="28" t="s">
        <v>4318</v>
      </c>
      <c r="C2258" s="21" t="s">
        <v>317</v>
      </c>
      <c r="D2258" s="22" t="s">
        <v>3263</v>
      </c>
      <c r="E2258" s="23">
        <v>0.4</v>
      </c>
      <c r="F2258" s="24">
        <v>0</v>
      </c>
      <c r="G2258" s="11">
        <v>0</v>
      </c>
      <c r="H2258" s="25" t="s">
        <v>163</v>
      </c>
      <c r="I2258" s="19">
        <v>1</v>
      </c>
      <c r="J2258" s="31">
        <v>0.25</v>
      </c>
      <c r="K2258" s="32">
        <v>0</v>
      </c>
      <c r="L2258" s="32">
        <v>0</v>
      </c>
      <c r="M2258" s="32">
        <v>0</v>
      </c>
      <c r="N2258" s="32">
        <v>0</v>
      </c>
      <c r="O2258" s="32">
        <v>0</v>
      </c>
      <c r="P2258" s="32">
        <v>0</v>
      </c>
      <c r="Q2258" s="32">
        <v>0</v>
      </c>
      <c r="R2258" s="32">
        <v>0</v>
      </c>
      <c r="S2258" s="32">
        <v>0</v>
      </c>
    </row>
    <row r="2259" spans="2:19">
      <c r="B2259" s="28" t="s">
        <v>4319</v>
      </c>
      <c r="C2259" s="21" t="s">
        <v>317</v>
      </c>
      <c r="D2259" s="22" t="s">
        <v>4320</v>
      </c>
      <c r="E2259" s="23">
        <v>0.4</v>
      </c>
      <c r="F2259" s="24">
        <v>0</v>
      </c>
      <c r="G2259" s="11">
        <v>0</v>
      </c>
      <c r="H2259" s="25" t="s">
        <v>163</v>
      </c>
      <c r="I2259" s="19">
        <v>1</v>
      </c>
      <c r="J2259" s="31">
        <v>0.25</v>
      </c>
      <c r="K2259" s="32">
        <v>0</v>
      </c>
      <c r="L2259" s="32">
        <v>0</v>
      </c>
      <c r="M2259" s="32">
        <v>0</v>
      </c>
      <c r="N2259" s="32">
        <v>0</v>
      </c>
      <c r="O2259" s="32">
        <v>0</v>
      </c>
      <c r="P2259" s="32">
        <v>0</v>
      </c>
      <c r="Q2259" s="32">
        <v>0</v>
      </c>
      <c r="R2259" s="32">
        <v>0</v>
      </c>
      <c r="S2259" s="32">
        <v>0</v>
      </c>
    </row>
    <row r="2260" spans="2:19">
      <c r="B2260" s="28" t="s">
        <v>4321</v>
      </c>
      <c r="C2260" s="21" t="s">
        <v>317</v>
      </c>
      <c r="D2260" s="22" t="s">
        <v>2766</v>
      </c>
      <c r="E2260" s="23">
        <v>0.4</v>
      </c>
      <c r="F2260" s="24">
        <v>0</v>
      </c>
      <c r="G2260" s="11">
        <v>2</v>
      </c>
      <c r="H2260" s="25" t="s">
        <v>163</v>
      </c>
      <c r="I2260" s="19">
        <v>2</v>
      </c>
      <c r="J2260" s="31">
        <v>0.4</v>
      </c>
      <c r="K2260" s="32">
        <v>0</v>
      </c>
      <c r="L2260" s="32">
        <v>0</v>
      </c>
      <c r="M2260" s="32">
        <v>0</v>
      </c>
      <c r="N2260" s="32">
        <v>0</v>
      </c>
      <c r="O2260" s="32">
        <v>0</v>
      </c>
      <c r="P2260" s="32">
        <v>0</v>
      </c>
      <c r="Q2260" s="32">
        <v>0</v>
      </c>
      <c r="R2260" s="32">
        <v>0</v>
      </c>
      <c r="S2260" s="32">
        <v>0</v>
      </c>
    </row>
    <row r="2261" spans="2:19">
      <c r="B2261" s="28" t="s">
        <v>4322</v>
      </c>
      <c r="C2261" s="21" t="s">
        <v>317</v>
      </c>
      <c r="D2261" s="22" t="s">
        <v>4323</v>
      </c>
      <c r="E2261" s="23">
        <v>0.4</v>
      </c>
      <c r="F2261" s="24">
        <v>0</v>
      </c>
      <c r="G2261" s="11">
        <v>0</v>
      </c>
      <c r="H2261" s="25" t="s">
        <v>163</v>
      </c>
      <c r="I2261" s="19">
        <v>1</v>
      </c>
      <c r="J2261" s="31">
        <v>0.25</v>
      </c>
      <c r="K2261" s="32">
        <v>0</v>
      </c>
      <c r="L2261" s="32">
        <v>0</v>
      </c>
      <c r="M2261" s="32">
        <v>0</v>
      </c>
      <c r="N2261" s="32">
        <v>0</v>
      </c>
      <c r="O2261" s="32">
        <v>0</v>
      </c>
      <c r="P2261" s="32">
        <v>0</v>
      </c>
      <c r="Q2261" s="32">
        <v>0</v>
      </c>
      <c r="R2261" s="32">
        <v>0</v>
      </c>
      <c r="S2261" s="32">
        <v>0</v>
      </c>
    </row>
    <row r="2262" spans="2:19">
      <c r="B2262" s="28" t="s">
        <v>4324</v>
      </c>
      <c r="C2262" s="21" t="s">
        <v>317</v>
      </c>
      <c r="D2262" s="22" t="s">
        <v>4325</v>
      </c>
      <c r="E2262" s="23">
        <v>0.4</v>
      </c>
      <c r="F2262" s="24">
        <v>0</v>
      </c>
      <c r="G2262" s="11">
        <v>0</v>
      </c>
      <c r="H2262" s="25" t="s">
        <v>163</v>
      </c>
      <c r="I2262" s="19">
        <v>1</v>
      </c>
      <c r="J2262" s="31">
        <v>0.25</v>
      </c>
      <c r="K2262" s="32">
        <v>0</v>
      </c>
      <c r="L2262" s="32">
        <v>0</v>
      </c>
      <c r="M2262" s="32">
        <v>0</v>
      </c>
      <c r="N2262" s="32">
        <v>0</v>
      </c>
      <c r="O2262" s="32">
        <v>0</v>
      </c>
      <c r="P2262" s="32">
        <v>0</v>
      </c>
      <c r="Q2262" s="32">
        <v>0</v>
      </c>
      <c r="R2262" s="32">
        <v>0</v>
      </c>
      <c r="S2262" s="32">
        <v>0</v>
      </c>
    </row>
    <row r="2263" spans="2:19">
      <c r="B2263" s="28" t="s">
        <v>4326</v>
      </c>
      <c r="C2263" s="21" t="s">
        <v>317</v>
      </c>
      <c r="D2263" s="22" t="s">
        <v>1356</v>
      </c>
      <c r="E2263" s="23">
        <v>0.4</v>
      </c>
      <c r="F2263" s="24">
        <v>0</v>
      </c>
      <c r="G2263" s="11">
        <v>0</v>
      </c>
      <c r="H2263" s="25" t="s">
        <v>163</v>
      </c>
      <c r="I2263" s="19">
        <v>1</v>
      </c>
      <c r="J2263" s="31">
        <v>0.25</v>
      </c>
      <c r="K2263" s="32">
        <v>0</v>
      </c>
      <c r="L2263" s="32">
        <v>0</v>
      </c>
      <c r="M2263" s="32">
        <v>0</v>
      </c>
      <c r="N2263" s="32">
        <v>0</v>
      </c>
      <c r="O2263" s="32">
        <v>0</v>
      </c>
      <c r="P2263" s="32">
        <v>0</v>
      </c>
      <c r="Q2263" s="32">
        <v>0</v>
      </c>
      <c r="R2263" s="32">
        <v>0</v>
      </c>
      <c r="S2263" s="32">
        <v>0</v>
      </c>
    </row>
    <row r="2264" spans="2:19">
      <c r="B2264" s="28" t="s">
        <v>4327</v>
      </c>
      <c r="C2264" s="21" t="s">
        <v>317</v>
      </c>
      <c r="D2264" s="22" t="s">
        <v>237</v>
      </c>
      <c r="E2264" s="23">
        <v>0.4</v>
      </c>
      <c r="F2264" s="24">
        <v>0</v>
      </c>
      <c r="G2264" s="11">
        <v>0</v>
      </c>
      <c r="H2264" s="25" t="s">
        <v>163</v>
      </c>
      <c r="I2264" s="19">
        <v>1</v>
      </c>
      <c r="J2264" s="31">
        <v>0.25</v>
      </c>
      <c r="K2264" s="32">
        <v>0</v>
      </c>
      <c r="L2264" s="32">
        <v>0</v>
      </c>
      <c r="M2264" s="32">
        <v>0</v>
      </c>
      <c r="N2264" s="32">
        <v>0</v>
      </c>
      <c r="O2264" s="32">
        <v>0</v>
      </c>
      <c r="P2264" s="32">
        <v>0</v>
      </c>
      <c r="Q2264" s="32">
        <v>0</v>
      </c>
      <c r="R2264" s="32">
        <v>0</v>
      </c>
      <c r="S2264" s="32">
        <v>0</v>
      </c>
    </row>
    <row r="2265" spans="2:19">
      <c r="B2265" s="28" t="s">
        <v>4328</v>
      </c>
      <c r="C2265" s="21" t="s">
        <v>317</v>
      </c>
      <c r="D2265" s="22" t="s">
        <v>250</v>
      </c>
      <c r="E2265" s="23">
        <v>0.4</v>
      </c>
      <c r="F2265" s="24">
        <v>0</v>
      </c>
      <c r="G2265" s="11">
        <v>0</v>
      </c>
      <c r="H2265" s="25" t="s">
        <v>163</v>
      </c>
      <c r="I2265" s="19">
        <v>1</v>
      </c>
      <c r="J2265" s="31">
        <v>0.25</v>
      </c>
      <c r="K2265" s="32">
        <v>0</v>
      </c>
      <c r="L2265" s="32">
        <v>0</v>
      </c>
      <c r="M2265" s="32">
        <v>0</v>
      </c>
      <c r="N2265" s="32">
        <v>0</v>
      </c>
      <c r="O2265" s="32">
        <v>0</v>
      </c>
      <c r="P2265" s="32">
        <v>0</v>
      </c>
      <c r="Q2265" s="32">
        <v>0</v>
      </c>
      <c r="R2265" s="32">
        <v>0</v>
      </c>
      <c r="S2265" s="32">
        <v>0</v>
      </c>
    </row>
    <row r="2266" spans="2:19">
      <c r="B2266" s="28" t="s">
        <v>4329</v>
      </c>
      <c r="C2266" s="21" t="s">
        <v>317</v>
      </c>
      <c r="D2266" s="22" t="s">
        <v>1610</v>
      </c>
      <c r="E2266" s="23">
        <v>0.4</v>
      </c>
      <c r="F2266" s="24">
        <v>0</v>
      </c>
      <c r="G2266" s="11">
        <v>0</v>
      </c>
      <c r="H2266" s="25" t="s">
        <v>163</v>
      </c>
      <c r="I2266" s="19">
        <v>1</v>
      </c>
      <c r="J2266" s="31">
        <v>0.25</v>
      </c>
      <c r="K2266" s="32">
        <v>0</v>
      </c>
      <c r="L2266" s="32">
        <v>0</v>
      </c>
      <c r="M2266" s="32">
        <v>0</v>
      </c>
      <c r="N2266" s="32">
        <v>0</v>
      </c>
      <c r="O2266" s="32">
        <v>0</v>
      </c>
      <c r="P2266" s="32">
        <v>0</v>
      </c>
      <c r="Q2266" s="32">
        <v>0</v>
      </c>
      <c r="R2266" s="32">
        <v>0</v>
      </c>
      <c r="S2266" s="32">
        <v>0</v>
      </c>
    </row>
    <row r="2267" spans="2:19">
      <c r="B2267" s="28" t="s">
        <v>4330</v>
      </c>
      <c r="C2267" s="21" t="s">
        <v>317</v>
      </c>
      <c r="D2267" s="22" t="s">
        <v>4331</v>
      </c>
      <c r="E2267" s="23">
        <v>0.4</v>
      </c>
      <c r="F2267" s="24">
        <v>0</v>
      </c>
      <c r="G2267" s="11">
        <v>0</v>
      </c>
      <c r="H2267" s="25" t="s">
        <v>163</v>
      </c>
      <c r="I2267" s="19">
        <v>1</v>
      </c>
      <c r="J2267" s="31">
        <v>0.25</v>
      </c>
      <c r="K2267" s="32">
        <v>0</v>
      </c>
      <c r="L2267" s="32">
        <v>0</v>
      </c>
      <c r="M2267" s="32">
        <v>0</v>
      </c>
      <c r="N2267" s="32">
        <v>0</v>
      </c>
      <c r="O2267" s="32">
        <v>0</v>
      </c>
      <c r="P2267" s="32">
        <v>0</v>
      </c>
      <c r="Q2267" s="32">
        <v>0</v>
      </c>
      <c r="R2267" s="32">
        <v>0</v>
      </c>
      <c r="S2267" s="32">
        <v>0</v>
      </c>
    </row>
    <row r="2268" spans="2:19">
      <c r="B2268" s="28" t="s">
        <v>4332</v>
      </c>
      <c r="C2268" s="21" t="s">
        <v>317</v>
      </c>
      <c r="D2268" s="22" t="s">
        <v>1367</v>
      </c>
      <c r="E2268" s="23">
        <v>0.4</v>
      </c>
      <c r="F2268" s="24">
        <v>0</v>
      </c>
      <c r="G2268" s="11">
        <v>2</v>
      </c>
      <c r="H2268" s="25" t="s">
        <v>163</v>
      </c>
      <c r="I2268" s="19">
        <v>2</v>
      </c>
      <c r="J2268" s="31">
        <v>0.4</v>
      </c>
      <c r="K2268" s="32">
        <v>0</v>
      </c>
      <c r="L2268" s="32">
        <v>0</v>
      </c>
      <c r="M2268" s="32">
        <v>0</v>
      </c>
      <c r="N2268" s="32">
        <v>0</v>
      </c>
      <c r="O2268" s="32">
        <v>0</v>
      </c>
      <c r="P2268" s="32">
        <v>0</v>
      </c>
      <c r="Q2268" s="32">
        <v>0</v>
      </c>
      <c r="R2268" s="32">
        <v>0</v>
      </c>
      <c r="S2268" s="32">
        <v>0</v>
      </c>
    </row>
    <row r="2269" spans="2:19">
      <c r="B2269" s="28" t="s">
        <v>4333</v>
      </c>
      <c r="C2269" s="21" t="s">
        <v>317</v>
      </c>
      <c r="D2269" s="22" t="s">
        <v>1363</v>
      </c>
      <c r="E2269" s="23">
        <v>0.4</v>
      </c>
      <c r="F2269" s="24">
        <v>0</v>
      </c>
      <c r="G2269" s="11">
        <v>0</v>
      </c>
      <c r="H2269" s="25" t="s">
        <v>163</v>
      </c>
      <c r="I2269" s="19">
        <v>1</v>
      </c>
      <c r="J2269" s="31">
        <v>0.25</v>
      </c>
      <c r="K2269" s="32">
        <v>0</v>
      </c>
      <c r="L2269" s="32">
        <v>0</v>
      </c>
      <c r="M2269" s="32">
        <v>0</v>
      </c>
      <c r="N2269" s="32">
        <v>0</v>
      </c>
      <c r="O2269" s="32">
        <v>0</v>
      </c>
      <c r="P2269" s="32">
        <v>0</v>
      </c>
      <c r="Q2269" s="32">
        <v>0</v>
      </c>
      <c r="R2269" s="32">
        <v>0</v>
      </c>
      <c r="S2269" s="32">
        <v>0</v>
      </c>
    </row>
    <row r="2270" spans="2:19">
      <c r="B2270" s="28" t="s">
        <v>4334</v>
      </c>
      <c r="C2270" s="21" t="s">
        <v>317</v>
      </c>
      <c r="D2270" s="22" t="s">
        <v>2438</v>
      </c>
      <c r="E2270" s="23">
        <v>0.4</v>
      </c>
      <c r="F2270" s="24">
        <v>0</v>
      </c>
      <c r="G2270" s="11">
        <v>0</v>
      </c>
      <c r="H2270" s="25" t="s">
        <v>163</v>
      </c>
      <c r="I2270" s="19">
        <v>1</v>
      </c>
      <c r="J2270" s="31">
        <v>0.25</v>
      </c>
      <c r="K2270" s="32">
        <v>0</v>
      </c>
      <c r="L2270" s="32">
        <v>0</v>
      </c>
      <c r="M2270" s="32">
        <v>0</v>
      </c>
      <c r="N2270" s="32">
        <v>0</v>
      </c>
      <c r="O2270" s="32">
        <v>0</v>
      </c>
      <c r="P2270" s="32">
        <v>0</v>
      </c>
      <c r="Q2270" s="32">
        <v>0</v>
      </c>
      <c r="R2270" s="32">
        <v>0</v>
      </c>
      <c r="S2270" s="32">
        <v>0</v>
      </c>
    </row>
    <row r="2271" spans="2:19">
      <c r="B2271" s="28" t="s">
        <v>4335</v>
      </c>
      <c r="C2271" s="21" t="s">
        <v>317</v>
      </c>
      <c r="D2271" s="22" t="s">
        <v>380</v>
      </c>
      <c r="E2271" s="23">
        <v>0.4</v>
      </c>
      <c r="F2271" s="24">
        <v>0</v>
      </c>
      <c r="G2271" s="11">
        <v>0</v>
      </c>
      <c r="H2271" s="25" t="s">
        <v>163</v>
      </c>
      <c r="I2271" s="19">
        <v>1</v>
      </c>
      <c r="J2271" s="31">
        <v>0.25</v>
      </c>
      <c r="K2271" s="32">
        <v>0</v>
      </c>
      <c r="L2271" s="32">
        <v>0</v>
      </c>
      <c r="M2271" s="32">
        <v>0</v>
      </c>
      <c r="N2271" s="32">
        <v>0</v>
      </c>
      <c r="O2271" s="32">
        <v>0</v>
      </c>
      <c r="P2271" s="32">
        <v>0</v>
      </c>
      <c r="Q2271" s="32">
        <v>0</v>
      </c>
      <c r="R2271" s="32">
        <v>0</v>
      </c>
      <c r="S2271" s="32">
        <v>0</v>
      </c>
    </row>
    <row r="2272" spans="2:19">
      <c r="B2272" s="28" t="s">
        <v>4336</v>
      </c>
      <c r="C2272" s="21" t="s">
        <v>317</v>
      </c>
      <c r="D2272" s="22" t="s">
        <v>4337</v>
      </c>
      <c r="E2272" s="23">
        <v>0.4</v>
      </c>
      <c r="F2272" s="24">
        <v>0</v>
      </c>
      <c r="G2272" s="11">
        <v>0</v>
      </c>
      <c r="H2272" s="25" t="s">
        <v>163</v>
      </c>
      <c r="I2272" s="19">
        <v>1</v>
      </c>
      <c r="J2272" s="31">
        <v>0.25</v>
      </c>
      <c r="K2272" s="32">
        <v>0</v>
      </c>
      <c r="L2272" s="32">
        <v>0</v>
      </c>
      <c r="M2272" s="32">
        <v>0</v>
      </c>
      <c r="N2272" s="32">
        <v>0</v>
      </c>
      <c r="O2272" s="32">
        <v>0</v>
      </c>
      <c r="P2272" s="32">
        <v>0</v>
      </c>
      <c r="Q2272" s="32">
        <v>0</v>
      </c>
      <c r="R2272" s="32">
        <v>0</v>
      </c>
      <c r="S2272" s="32">
        <v>0</v>
      </c>
    </row>
    <row r="2273" spans="2:19">
      <c r="B2273" s="28" t="s">
        <v>4338</v>
      </c>
      <c r="C2273" s="21" t="s">
        <v>317</v>
      </c>
      <c r="D2273" s="22" t="s">
        <v>276</v>
      </c>
      <c r="E2273" s="23">
        <v>0.4</v>
      </c>
      <c r="F2273" s="24">
        <v>0</v>
      </c>
      <c r="G2273" s="11">
        <v>0</v>
      </c>
      <c r="H2273" s="25" t="s">
        <v>163</v>
      </c>
      <c r="I2273" s="19">
        <v>1</v>
      </c>
      <c r="J2273" s="31">
        <v>0.25</v>
      </c>
      <c r="K2273" s="32">
        <v>0</v>
      </c>
      <c r="L2273" s="32">
        <v>0</v>
      </c>
      <c r="M2273" s="32">
        <v>0</v>
      </c>
      <c r="N2273" s="32">
        <v>0</v>
      </c>
      <c r="O2273" s="32">
        <v>0</v>
      </c>
      <c r="P2273" s="32">
        <v>0</v>
      </c>
      <c r="Q2273" s="32">
        <v>0</v>
      </c>
      <c r="R2273" s="32">
        <v>0</v>
      </c>
      <c r="S2273" s="32">
        <v>0</v>
      </c>
    </row>
    <row r="2274" spans="2:19">
      <c r="B2274" s="28" t="s">
        <v>4339</v>
      </c>
      <c r="C2274" s="21" t="s">
        <v>317</v>
      </c>
      <c r="D2274" s="22" t="s">
        <v>280</v>
      </c>
      <c r="E2274" s="23">
        <v>0.4</v>
      </c>
      <c r="F2274" s="24">
        <v>0</v>
      </c>
      <c r="G2274" s="11">
        <v>0</v>
      </c>
      <c r="H2274" s="25" t="s">
        <v>163</v>
      </c>
      <c r="I2274" s="19">
        <v>1</v>
      </c>
      <c r="J2274" s="31">
        <v>0.25</v>
      </c>
      <c r="K2274" s="32">
        <v>0</v>
      </c>
      <c r="L2274" s="32">
        <v>0</v>
      </c>
      <c r="M2274" s="32">
        <v>0</v>
      </c>
      <c r="N2274" s="32">
        <v>0</v>
      </c>
      <c r="O2274" s="32">
        <v>0</v>
      </c>
      <c r="P2274" s="32">
        <v>0</v>
      </c>
      <c r="Q2274" s="32">
        <v>0</v>
      </c>
      <c r="R2274" s="32">
        <v>0</v>
      </c>
      <c r="S2274" s="32">
        <v>0</v>
      </c>
    </row>
    <row r="2275" spans="2:19">
      <c r="B2275" s="28" t="s">
        <v>4340</v>
      </c>
      <c r="C2275" s="21" t="s">
        <v>317</v>
      </c>
      <c r="D2275" s="22" t="s">
        <v>292</v>
      </c>
      <c r="E2275" s="23">
        <v>0.4</v>
      </c>
      <c r="F2275" s="24">
        <v>0</v>
      </c>
      <c r="G2275" s="11">
        <v>0</v>
      </c>
      <c r="H2275" s="25" t="s">
        <v>163</v>
      </c>
      <c r="I2275" s="19">
        <v>1</v>
      </c>
      <c r="J2275" s="31">
        <v>0.25</v>
      </c>
      <c r="K2275" s="32">
        <v>0</v>
      </c>
      <c r="L2275" s="32">
        <v>0</v>
      </c>
      <c r="M2275" s="32">
        <v>0</v>
      </c>
      <c r="N2275" s="32">
        <v>0</v>
      </c>
      <c r="O2275" s="32">
        <v>0</v>
      </c>
      <c r="P2275" s="32">
        <v>0</v>
      </c>
      <c r="Q2275" s="32">
        <v>0</v>
      </c>
      <c r="R2275" s="32">
        <v>0</v>
      </c>
      <c r="S2275" s="32">
        <v>0</v>
      </c>
    </row>
    <row r="2276" spans="2:19">
      <c r="B2276" s="28" t="s">
        <v>4341</v>
      </c>
      <c r="C2276" s="21" t="s">
        <v>317</v>
      </c>
      <c r="D2276" s="22" t="s">
        <v>4342</v>
      </c>
      <c r="E2276" s="23">
        <v>0.4</v>
      </c>
      <c r="F2276" s="24">
        <v>0</v>
      </c>
      <c r="G2276" s="11">
        <v>0</v>
      </c>
      <c r="H2276" s="25" t="s">
        <v>163</v>
      </c>
      <c r="I2276" s="19">
        <v>1</v>
      </c>
      <c r="J2276" s="31">
        <v>0.25</v>
      </c>
      <c r="K2276" s="32">
        <v>0</v>
      </c>
      <c r="L2276" s="32">
        <v>0</v>
      </c>
      <c r="M2276" s="32">
        <v>0</v>
      </c>
      <c r="N2276" s="32">
        <v>0</v>
      </c>
      <c r="O2276" s="32">
        <v>0</v>
      </c>
      <c r="P2276" s="32">
        <v>0</v>
      </c>
      <c r="Q2276" s="32">
        <v>0</v>
      </c>
      <c r="R2276" s="32">
        <v>0</v>
      </c>
      <c r="S2276" s="32">
        <v>0</v>
      </c>
    </row>
    <row r="2277" spans="2:19">
      <c r="B2277" s="28" t="s">
        <v>4343</v>
      </c>
      <c r="C2277" s="21" t="s">
        <v>317</v>
      </c>
      <c r="D2277" s="22" t="s">
        <v>4344</v>
      </c>
      <c r="E2277" s="23">
        <v>0.4</v>
      </c>
      <c r="F2277" s="24">
        <v>0</v>
      </c>
      <c r="G2277" s="11">
        <v>0</v>
      </c>
      <c r="H2277" s="25" t="s">
        <v>163</v>
      </c>
      <c r="I2277" s="19">
        <v>1</v>
      </c>
      <c r="J2277" s="31">
        <v>0.25</v>
      </c>
      <c r="K2277" s="32">
        <v>0</v>
      </c>
      <c r="L2277" s="32">
        <v>0</v>
      </c>
      <c r="M2277" s="32">
        <v>0</v>
      </c>
      <c r="N2277" s="32">
        <v>0</v>
      </c>
      <c r="O2277" s="32">
        <v>0</v>
      </c>
      <c r="P2277" s="32">
        <v>0</v>
      </c>
      <c r="Q2277" s="32">
        <v>0</v>
      </c>
      <c r="R2277" s="32">
        <v>0</v>
      </c>
      <c r="S2277" s="32">
        <v>0</v>
      </c>
    </row>
    <row r="2278" spans="2:19">
      <c r="B2278" s="28" t="s">
        <v>4345</v>
      </c>
      <c r="C2278" s="21" t="s">
        <v>317</v>
      </c>
      <c r="D2278" s="22" t="s">
        <v>318</v>
      </c>
      <c r="E2278" s="23">
        <v>0.4</v>
      </c>
      <c r="F2278" s="24">
        <v>0</v>
      </c>
      <c r="G2278" s="11">
        <v>0</v>
      </c>
      <c r="H2278" s="25" t="s">
        <v>163</v>
      </c>
      <c r="I2278" s="19">
        <v>1</v>
      </c>
      <c r="J2278" s="31">
        <v>0.25</v>
      </c>
      <c r="K2278" s="32">
        <v>0</v>
      </c>
      <c r="L2278" s="32">
        <v>0</v>
      </c>
      <c r="M2278" s="32">
        <v>0</v>
      </c>
      <c r="N2278" s="32">
        <v>0</v>
      </c>
      <c r="O2278" s="32">
        <v>0</v>
      </c>
      <c r="P2278" s="32">
        <v>0</v>
      </c>
      <c r="Q2278" s="32">
        <v>0</v>
      </c>
      <c r="R2278" s="32">
        <v>0</v>
      </c>
      <c r="S2278" s="32">
        <v>0</v>
      </c>
    </row>
    <row r="2279" spans="2:19">
      <c r="B2279" s="28" t="s">
        <v>4346</v>
      </c>
      <c r="C2279" s="21" t="s">
        <v>317</v>
      </c>
      <c r="D2279" s="22" t="s">
        <v>4347</v>
      </c>
      <c r="E2279" s="23">
        <v>0.4</v>
      </c>
      <c r="F2279" s="24">
        <v>0</v>
      </c>
      <c r="G2279" s="11">
        <v>0</v>
      </c>
      <c r="H2279" s="25" t="s">
        <v>163</v>
      </c>
      <c r="I2279" s="19">
        <v>1</v>
      </c>
      <c r="J2279" s="31">
        <v>0.25</v>
      </c>
      <c r="K2279" s="32">
        <v>0</v>
      </c>
      <c r="L2279" s="32">
        <v>0</v>
      </c>
      <c r="M2279" s="32">
        <v>0</v>
      </c>
      <c r="N2279" s="32">
        <v>0</v>
      </c>
      <c r="O2279" s="32">
        <v>0</v>
      </c>
      <c r="P2279" s="32">
        <v>0</v>
      </c>
      <c r="Q2279" s="32">
        <v>0</v>
      </c>
      <c r="R2279" s="32">
        <v>0</v>
      </c>
      <c r="S2279" s="32">
        <v>0</v>
      </c>
    </row>
    <row r="2280" spans="2:19">
      <c r="B2280" s="28" t="s">
        <v>4348</v>
      </c>
      <c r="C2280" s="21" t="s">
        <v>317</v>
      </c>
      <c r="D2280" s="22" t="s">
        <v>4349</v>
      </c>
      <c r="E2280" s="23">
        <v>0.4</v>
      </c>
      <c r="F2280" s="24">
        <v>0</v>
      </c>
      <c r="G2280" s="11">
        <v>0</v>
      </c>
      <c r="H2280" s="25" t="s">
        <v>163</v>
      </c>
      <c r="I2280" s="19">
        <v>1</v>
      </c>
      <c r="J2280" s="31">
        <v>0.25</v>
      </c>
      <c r="K2280" s="32">
        <v>0</v>
      </c>
      <c r="L2280" s="32">
        <v>0</v>
      </c>
      <c r="M2280" s="32">
        <v>0</v>
      </c>
      <c r="N2280" s="32">
        <v>0</v>
      </c>
      <c r="O2280" s="32">
        <v>0</v>
      </c>
      <c r="P2280" s="32">
        <v>0</v>
      </c>
      <c r="Q2280" s="32">
        <v>0</v>
      </c>
      <c r="R2280" s="32">
        <v>0</v>
      </c>
      <c r="S2280" s="32">
        <v>0</v>
      </c>
    </row>
    <row r="2281" spans="2:19">
      <c r="B2281" s="28" t="s">
        <v>4350</v>
      </c>
      <c r="C2281" s="21" t="s">
        <v>317</v>
      </c>
      <c r="D2281" s="22" t="s">
        <v>2834</v>
      </c>
      <c r="E2281" s="23">
        <v>0.4</v>
      </c>
      <c r="F2281" s="24">
        <v>0</v>
      </c>
      <c r="G2281" s="11">
        <v>2</v>
      </c>
      <c r="H2281" s="25" t="s">
        <v>163</v>
      </c>
      <c r="I2281" s="19">
        <v>2</v>
      </c>
      <c r="J2281" s="31">
        <v>0.4</v>
      </c>
      <c r="K2281" s="32">
        <v>0</v>
      </c>
      <c r="L2281" s="32">
        <v>0</v>
      </c>
      <c r="M2281" s="32">
        <v>0</v>
      </c>
      <c r="N2281" s="32">
        <v>0</v>
      </c>
      <c r="O2281" s="32">
        <v>0</v>
      </c>
      <c r="P2281" s="32">
        <v>0</v>
      </c>
      <c r="Q2281" s="32">
        <v>0</v>
      </c>
      <c r="R2281" s="32">
        <v>0</v>
      </c>
      <c r="S2281" s="32">
        <v>0</v>
      </c>
    </row>
    <row r="2282" spans="2:19">
      <c r="B2282" s="28" t="s">
        <v>4351</v>
      </c>
      <c r="C2282" s="21" t="s">
        <v>317</v>
      </c>
      <c r="D2282" s="22" t="s">
        <v>329</v>
      </c>
      <c r="E2282" s="23">
        <v>0.4</v>
      </c>
      <c r="F2282" s="24">
        <v>0</v>
      </c>
      <c r="G2282" s="11">
        <v>0</v>
      </c>
      <c r="H2282" s="25" t="s">
        <v>163</v>
      </c>
      <c r="I2282" s="19">
        <v>1</v>
      </c>
      <c r="J2282" s="31">
        <v>0.25</v>
      </c>
      <c r="K2282" s="32">
        <v>0</v>
      </c>
      <c r="L2282" s="32">
        <v>0</v>
      </c>
      <c r="M2282" s="32">
        <v>0</v>
      </c>
      <c r="N2282" s="32">
        <v>0</v>
      </c>
      <c r="O2282" s="32">
        <v>0</v>
      </c>
      <c r="P2282" s="32">
        <v>0</v>
      </c>
      <c r="Q2282" s="32">
        <v>0</v>
      </c>
      <c r="R2282" s="32">
        <v>0</v>
      </c>
      <c r="S2282" s="32">
        <v>0</v>
      </c>
    </row>
    <row r="2283" spans="2:19">
      <c r="B2283" s="28" t="s">
        <v>4352</v>
      </c>
      <c r="C2283" s="21" t="s">
        <v>317</v>
      </c>
      <c r="D2283" s="22" t="s">
        <v>4353</v>
      </c>
      <c r="E2283" s="23">
        <v>0.4</v>
      </c>
      <c r="F2283" s="24">
        <v>0</v>
      </c>
      <c r="G2283" s="11">
        <v>0</v>
      </c>
      <c r="H2283" s="25" t="s">
        <v>163</v>
      </c>
      <c r="I2283" s="19">
        <v>1</v>
      </c>
      <c r="J2283" s="31">
        <v>0.25</v>
      </c>
      <c r="K2283" s="32">
        <v>0</v>
      </c>
      <c r="L2283" s="32">
        <v>0</v>
      </c>
      <c r="M2283" s="32">
        <v>0</v>
      </c>
      <c r="N2283" s="32">
        <v>0</v>
      </c>
      <c r="O2283" s="32">
        <v>0</v>
      </c>
      <c r="P2283" s="32">
        <v>0</v>
      </c>
      <c r="Q2283" s="32">
        <v>0</v>
      </c>
      <c r="R2283" s="32">
        <v>0</v>
      </c>
      <c r="S2283" s="32">
        <v>0</v>
      </c>
    </row>
    <row r="2284" spans="2:19">
      <c r="B2284" s="28" t="s">
        <v>4354</v>
      </c>
      <c r="C2284" s="21" t="s">
        <v>317</v>
      </c>
      <c r="D2284" s="22" t="s">
        <v>4355</v>
      </c>
      <c r="E2284" s="23">
        <v>0.4</v>
      </c>
      <c r="F2284" s="24">
        <v>0</v>
      </c>
      <c r="G2284" s="11">
        <v>0</v>
      </c>
      <c r="H2284" s="25" t="s">
        <v>163</v>
      </c>
      <c r="I2284" s="19">
        <v>1</v>
      </c>
      <c r="J2284" s="31">
        <v>0.25</v>
      </c>
      <c r="K2284" s="32">
        <v>0</v>
      </c>
      <c r="L2284" s="32">
        <v>0</v>
      </c>
      <c r="M2284" s="32">
        <v>0</v>
      </c>
      <c r="N2284" s="32">
        <v>0</v>
      </c>
      <c r="O2284" s="32">
        <v>0</v>
      </c>
      <c r="P2284" s="32">
        <v>0</v>
      </c>
      <c r="Q2284" s="32">
        <v>0</v>
      </c>
      <c r="R2284" s="32">
        <v>0</v>
      </c>
      <c r="S2284" s="32">
        <v>0</v>
      </c>
    </row>
    <row r="2285" spans="2:19">
      <c r="B2285" s="28" t="s">
        <v>4356</v>
      </c>
      <c r="C2285" s="21" t="s">
        <v>317</v>
      </c>
      <c r="D2285" s="22" t="s">
        <v>4357</v>
      </c>
      <c r="E2285" s="23">
        <v>0.4</v>
      </c>
      <c r="F2285" s="24">
        <v>0</v>
      </c>
      <c r="G2285" s="11">
        <v>0</v>
      </c>
      <c r="H2285" s="25" t="s">
        <v>163</v>
      </c>
      <c r="I2285" s="19">
        <v>1</v>
      </c>
      <c r="J2285" s="31">
        <v>0.25</v>
      </c>
      <c r="K2285" s="32">
        <v>0</v>
      </c>
      <c r="L2285" s="32">
        <v>0</v>
      </c>
      <c r="M2285" s="32">
        <v>0</v>
      </c>
      <c r="N2285" s="32">
        <v>0</v>
      </c>
      <c r="O2285" s="32">
        <v>0</v>
      </c>
      <c r="P2285" s="32">
        <v>0</v>
      </c>
      <c r="Q2285" s="32">
        <v>0</v>
      </c>
      <c r="R2285" s="32">
        <v>0</v>
      </c>
      <c r="S2285" s="32">
        <v>0</v>
      </c>
    </row>
    <row r="2286" spans="2:19">
      <c r="B2286" s="28" t="s">
        <v>4358</v>
      </c>
      <c r="C2286" s="21" t="s">
        <v>317</v>
      </c>
      <c r="D2286" s="22" t="s">
        <v>4359</v>
      </c>
      <c r="E2286" s="23">
        <v>0.4</v>
      </c>
      <c r="F2286" s="24">
        <v>0</v>
      </c>
      <c r="G2286" s="11">
        <v>0</v>
      </c>
      <c r="H2286" s="25" t="s">
        <v>163</v>
      </c>
      <c r="I2286" s="19">
        <v>1</v>
      </c>
      <c r="J2286" s="31">
        <v>0.25</v>
      </c>
      <c r="K2286" s="32">
        <v>0</v>
      </c>
      <c r="L2286" s="32">
        <v>0</v>
      </c>
      <c r="M2286" s="32">
        <v>0</v>
      </c>
      <c r="N2286" s="32">
        <v>0</v>
      </c>
      <c r="O2286" s="32">
        <v>0</v>
      </c>
      <c r="P2286" s="32">
        <v>0</v>
      </c>
      <c r="Q2286" s="32">
        <v>0</v>
      </c>
      <c r="R2286" s="32">
        <v>0</v>
      </c>
      <c r="S2286" s="32">
        <v>0</v>
      </c>
    </row>
    <row r="2287" spans="2:19">
      <c r="B2287" s="28" t="s">
        <v>4360</v>
      </c>
      <c r="C2287" s="21" t="s">
        <v>317</v>
      </c>
      <c r="D2287" s="22" t="s">
        <v>4361</v>
      </c>
      <c r="E2287" s="23">
        <v>0.4</v>
      </c>
      <c r="F2287" s="24">
        <v>0</v>
      </c>
      <c r="G2287" s="11">
        <v>0</v>
      </c>
      <c r="H2287" s="25" t="s">
        <v>163</v>
      </c>
      <c r="I2287" s="19">
        <v>1</v>
      </c>
      <c r="J2287" s="31">
        <v>0.25</v>
      </c>
      <c r="K2287" s="32">
        <v>0</v>
      </c>
      <c r="L2287" s="32">
        <v>0</v>
      </c>
      <c r="M2287" s="32">
        <v>0</v>
      </c>
      <c r="N2287" s="32">
        <v>0</v>
      </c>
      <c r="O2287" s="32">
        <v>0</v>
      </c>
      <c r="P2287" s="32">
        <v>0</v>
      </c>
      <c r="Q2287" s="32">
        <v>0</v>
      </c>
      <c r="R2287" s="32">
        <v>0</v>
      </c>
      <c r="S2287" s="32">
        <v>0</v>
      </c>
    </row>
    <row r="2288" spans="2:19">
      <c r="B2288" s="28" t="s">
        <v>4362</v>
      </c>
      <c r="C2288" s="21" t="s">
        <v>317</v>
      </c>
      <c r="D2288" s="22" t="s">
        <v>1717</v>
      </c>
      <c r="E2288" s="23">
        <v>0.4</v>
      </c>
      <c r="F2288" s="24">
        <v>0</v>
      </c>
      <c r="G2288" s="11">
        <v>0</v>
      </c>
      <c r="H2288" s="25" t="s">
        <v>163</v>
      </c>
      <c r="I2288" s="19">
        <v>1</v>
      </c>
      <c r="J2288" s="31">
        <v>0.25</v>
      </c>
      <c r="K2288" s="32">
        <v>0</v>
      </c>
      <c r="L2288" s="32">
        <v>0</v>
      </c>
      <c r="M2288" s="32">
        <v>0</v>
      </c>
      <c r="N2288" s="32">
        <v>0</v>
      </c>
      <c r="O2288" s="32">
        <v>0</v>
      </c>
      <c r="P2288" s="32">
        <v>0</v>
      </c>
      <c r="Q2288" s="32">
        <v>0</v>
      </c>
      <c r="R2288" s="32">
        <v>0</v>
      </c>
      <c r="S2288" s="32">
        <v>0</v>
      </c>
    </row>
    <row r="2289" spans="2:19">
      <c r="B2289" s="28" t="s">
        <v>4363</v>
      </c>
      <c r="C2289" s="21" t="s">
        <v>317</v>
      </c>
      <c r="D2289" s="22" t="s">
        <v>4364</v>
      </c>
      <c r="E2289" s="23">
        <v>0.4</v>
      </c>
      <c r="F2289" s="24">
        <v>0</v>
      </c>
      <c r="G2289" s="11">
        <v>0</v>
      </c>
      <c r="H2289" s="25" t="s">
        <v>163</v>
      </c>
      <c r="I2289" s="19">
        <v>1</v>
      </c>
      <c r="J2289" s="31">
        <v>0.25</v>
      </c>
      <c r="K2289" s="32">
        <v>0</v>
      </c>
      <c r="L2289" s="32">
        <v>0</v>
      </c>
      <c r="M2289" s="32">
        <v>0</v>
      </c>
      <c r="N2289" s="32">
        <v>0</v>
      </c>
      <c r="O2289" s="32">
        <v>0</v>
      </c>
      <c r="P2289" s="32">
        <v>0</v>
      </c>
      <c r="Q2289" s="32">
        <v>0</v>
      </c>
      <c r="R2289" s="32">
        <v>0</v>
      </c>
      <c r="S2289" s="32">
        <v>0</v>
      </c>
    </row>
    <row r="2290" spans="2:19">
      <c r="B2290" s="28" t="s">
        <v>4365</v>
      </c>
      <c r="C2290" s="21" t="s">
        <v>317</v>
      </c>
      <c r="D2290" s="22" t="s">
        <v>366</v>
      </c>
      <c r="E2290" s="23">
        <v>0.4</v>
      </c>
      <c r="F2290" s="24">
        <v>0</v>
      </c>
      <c r="G2290" s="11">
        <v>0</v>
      </c>
      <c r="H2290" s="25" t="s">
        <v>163</v>
      </c>
      <c r="I2290" s="19">
        <v>1</v>
      </c>
      <c r="J2290" s="31">
        <v>0.25</v>
      </c>
      <c r="K2290" s="32">
        <v>0</v>
      </c>
      <c r="L2290" s="32">
        <v>0</v>
      </c>
      <c r="M2290" s="32">
        <v>0</v>
      </c>
      <c r="N2290" s="32">
        <v>0</v>
      </c>
      <c r="O2290" s="32">
        <v>0</v>
      </c>
      <c r="P2290" s="32">
        <v>0</v>
      </c>
      <c r="Q2290" s="32">
        <v>0</v>
      </c>
      <c r="R2290" s="32">
        <v>0</v>
      </c>
      <c r="S2290" s="32">
        <v>0</v>
      </c>
    </row>
    <row r="2291" spans="2:19">
      <c r="B2291" s="28" t="s">
        <v>4366</v>
      </c>
      <c r="C2291" s="21" t="s">
        <v>317</v>
      </c>
      <c r="D2291" s="22" t="s">
        <v>369</v>
      </c>
      <c r="E2291" s="23">
        <v>0.4</v>
      </c>
      <c r="F2291" s="24">
        <v>0</v>
      </c>
      <c r="G2291" s="11">
        <v>0</v>
      </c>
      <c r="H2291" s="25" t="s">
        <v>163</v>
      </c>
      <c r="I2291" s="19">
        <v>1</v>
      </c>
      <c r="J2291" s="31">
        <v>0.25</v>
      </c>
      <c r="K2291" s="32">
        <v>0</v>
      </c>
      <c r="L2291" s="32">
        <v>0</v>
      </c>
      <c r="M2291" s="32">
        <v>0</v>
      </c>
      <c r="N2291" s="32">
        <v>0</v>
      </c>
      <c r="O2291" s="32">
        <v>0</v>
      </c>
      <c r="P2291" s="32">
        <v>0</v>
      </c>
      <c r="Q2291" s="32">
        <v>0</v>
      </c>
      <c r="R2291" s="32">
        <v>0</v>
      </c>
      <c r="S2291" s="32">
        <v>0</v>
      </c>
    </row>
    <row r="2292" spans="2:19">
      <c r="B2292" s="28" t="s">
        <v>4367</v>
      </c>
      <c r="C2292" s="21" t="s">
        <v>317</v>
      </c>
      <c r="D2292" s="22" t="s">
        <v>4368</v>
      </c>
      <c r="E2292" s="23">
        <v>0.4</v>
      </c>
      <c r="F2292" s="24">
        <v>0</v>
      </c>
      <c r="G2292" s="11">
        <v>0</v>
      </c>
      <c r="H2292" s="25" t="s">
        <v>163</v>
      </c>
      <c r="I2292" s="19">
        <v>1</v>
      </c>
      <c r="J2292" s="31">
        <v>0.25</v>
      </c>
      <c r="K2292" s="32">
        <v>0</v>
      </c>
      <c r="L2292" s="32">
        <v>0</v>
      </c>
      <c r="M2292" s="32">
        <v>0</v>
      </c>
      <c r="N2292" s="32">
        <v>0</v>
      </c>
      <c r="O2292" s="32">
        <v>0</v>
      </c>
      <c r="P2292" s="32">
        <v>0</v>
      </c>
      <c r="Q2292" s="32">
        <v>0</v>
      </c>
      <c r="R2292" s="32">
        <v>0</v>
      </c>
      <c r="S2292" s="32">
        <v>0</v>
      </c>
    </row>
    <row r="2293" spans="2:19">
      <c r="B2293" s="28" t="s">
        <v>4369</v>
      </c>
      <c r="C2293" s="21" t="s">
        <v>317</v>
      </c>
      <c r="D2293" s="22" t="s">
        <v>3507</v>
      </c>
      <c r="E2293" s="23">
        <v>0.4</v>
      </c>
      <c r="F2293" s="24">
        <v>0</v>
      </c>
      <c r="G2293" s="11">
        <v>0</v>
      </c>
      <c r="H2293" s="25" t="s">
        <v>163</v>
      </c>
      <c r="I2293" s="19">
        <v>1</v>
      </c>
      <c r="J2293" s="31">
        <v>0.25</v>
      </c>
      <c r="K2293" s="32">
        <v>0</v>
      </c>
      <c r="L2293" s="32">
        <v>0</v>
      </c>
      <c r="M2293" s="32">
        <v>0</v>
      </c>
      <c r="N2293" s="32">
        <v>0</v>
      </c>
      <c r="O2293" s="32">
        <v>0</v>
      </c>
      <c r="P2293" s="32">
        <v>0</v>
      </c>
      <c r="Q2293" s="32">
        <v>0</v>
      </c>
      <c r="R2293" s="32">
        <v>0</v>
      </c>
      <c r="S2293" s="32">
        <v>0</v>
      </c>
    </row>
    <row r="2294" spans="2:19">
      <c r="B2294" s="28" t="s">
        <v>4370</v>
      </c>
      <c r="C2294" s="21" t="s">
        <v>317</v>
      </c>
      <c r="D2294" s="22" t="s">
        <v>4371</v>
      </c>
      <c r="E2294" s="23">
        <v>0.4</v>
      </c>
      <c r="F2294" s="24">
        <v>0</v>
      </c>
      <c r="G2294" s="11">
        <v>0</v>
      </c>
      <c r="H2294" s="25" t="s">
        <v>163</v>
      </c>
      <c r="I2294" s="19">
        <v>1</v>
      </c>
      <c r="J2294" s="31">
        <v>0.25</v>
      </c>
      <c r="K2294" s="32">
        <v>0</v>
      </c>
      <c r="L2294" s="32">
        <v>0</v>
      </c>
      <c r="M2294" s="32">
        <v>0</v>
      </c>
      <c r="N2294" s="32">
        <v>0</v>
      </c>
      <c r="O2294" s="32">
        <v>0</v>
      </c>
      <c r="P2294" s="32">
        <v>0</v>
      </c>
      <c r="Q2294" s="32">
        <v>0</v>
      </c>
      <c r="R2294" s="32">
        <v>0</v>
      </c>
      <c r="S2294" s="32">
        <v>0</v>
      </c>
    </row>
    <row r="2295" spans="2:19">
      <c r="B2295" s="28" t="s">
        <v>4372</v>
      </c>
      <c r="C2295" s="21" t="s">
        <v>317</v>
      </c>
      <c r="D2295" s="22" t="s">
        <v>381</v>
      </c>
      <c r="E2295" s="23">
        <v>0.4</v>
      </c>
      <c r="F2295" s="24">
        <v>0</v>
      </c>
      <c r="G2295" s="11">
        <v>0</v>
      </c>
      <c r="H2295" s="25" t="s">
        <v>163</v>
      </c>
      <c r="I2295" s="19">
        <v>1</v>
      </c>
      <c r="J2295" s="31">
        <v>0.25</v>
      </c>
      <c r="K2295" s="32">
        <v>0</v>
      </c>
      <c r="L2295" s="32">
        <v>0</v>
      </c>
      <c r="M2295" s="32">
        <v>0</v>
      </c>
      <c r="N2295" s="32">
        <v>0</v>
      </c>
      <c r="O2295" s="32">
        <v>0</v>
      </c>
      <c r="P2295" s="32">
        <v>0</v>
      </c>
      <c r="Q2295" s="32">
        <v>0</v>
      </c>
      <c r="R2295" s="32">
        <v>0</v>
      </c>
      <c r="S2295" s="32">
        <v>0</v>
      </c>
    </row>
    <row r="2296" spans="2:19">
      <c r="B2296" s="28" t="s">
        <v>4373</v>
      </c>
      <c r="C2296" s="21" t="s">
        <v>317</v>
      </c>
      <c r="D2296" s="22" t="s">
        <v>4374</v>
      </c>
      <c r="E2296" s="23">
        <v>0.4</v>
      </c>
      <c r="F2296" s="24">
        <v>0</v>
      </c>
      <c r="G2296" s="11">
        <v>2</v>
      </c>
      <c r="H2296" s="25" t="s">
        <v>163</v>
      </c>
      <c r="I2296" s="19">
        <v>2</v>
      </c>
      <c r="J2296" s="31">
        <v>0.4</v>
      </c>
      <c r="K2296" s="32">
        <v>0</v>
      </c>
      <c r="L2296" s="32">
        <v>0</v>
      </c>
      <c r="M2296" s="32">
        <v>0</v>
      </c>
      <c r="N2296" s="32">
        <v>0</v>
      </c>
      <c r="O2296" s="32">
        <v>0</v>
      </c>
      <c r="P2296" s="32">
        <v>0</v>
      </c>
      <c r="Q2296" s="32">
        <v>0</v>
      </c>
      <c r="R2296" s="32">
        <v>0</v>
      </c>
      <c r="S2296" s="32">
        <v>0</v>
      </c>
    </row>
    <row r="2297" spans="2:19">
      <c r="B2297" s="28" t="s">
        <v>4375</v>
      </c>
      <c r="C2297" s="21" t="s">
        <v>317</v>
      </c>
      <c r="D2297" s="22" t="s">
        <v>386</v>
      </c>
      <c r="E2297" s="23">
        <v>0.4</v>
      </c>
      <c r="F2297" s="24">
        <v>0</v>
      </c>
      <c r="G2297" s="11">
        <v>0</v>
      </c>
      <c r="H2297" s="25" t="s">
        <v>163</v>
      </c>
      <c r="I2297" s="19">
        <v>1</v>
      </c>
      <c r="J2297" s="31">
        <v>0.25</v>
      </c>
      <c r="K2297" s="32">
        <v>0</v>
      </c>
      <c r="L2297" s="32">
        <v>0</v>
      </c>
      <c r="M2297" s="32">
        <v>0</v>
      </c>
      <c r="N2297" s="32">
        <v>0</v>
      </c>
      <c r="O2297" s="32">
        <v>0</v>
      </c>
      <c r="P2297" s="32">
        <v>0</v>
      </c>
      <c r="Q2297" s="32">
        <v>0</v>
      </c>
      <c r="R2297" s="32">
        <v>0</v>
      </c>
      <c r="S2297" s="32">
        <v>0</v>
      </c>
    </row>
    <row r="2298" spans="2:19">
      <c r="B2298" s="28" t="s">
        <v>4376</v>
      </c>
      <c r="C2298" s="21" t="s">
        <v>317</v>
      </c>
      <c r="D2298" s="22" t="s">
        <v>3423</v>
      </c>
      <c r="E2298" s="23">
        <v>0.4</v>
      </c>
      <c r="F2298" s="24">
        <v>0</v>
      </c>
      <c r="G2298" s="11">
        <v>0</v>
      </c>
      <c r="H2298" s="25" t="s">
        <v>163</v>
      </c>
      <c r="I2298" s="19">
        <v>1</v>
      </c>
      <c r="J2298" s="31">
        <v>0.25</v>
      </c>
      <c r="K2298" s="32">
        <v>0</v>
      </c>
      <c r="L2298" s="32">
        <v>0</v>
      </c>
      <c r="M2298" s="32">
        <v>0</v>
      </c>
      <c r="N2298" s="32">
        <v>0</v>
      </c>
      <c r="O2298" s="32">
        <v>0</v>
      </c>
      <c r="P2298" s="32">
        <v>0</v>
      </c>
      <c r="Q2298" s="32">
        <v>0</v>
      </c>
      <c r="R2298" s="32">
        <v>0</v>
      </c>
      <c r="S2298" s="32">
        <v>0</v>
      </c>
    </row>
    <row r="2299" spans="2:19">
      <c r="B2299" s="28" t="s">
        <v>4377</v>
      </c>
      <c r="C2299" s="21" t="s">
        <v>317</v>
      </c>
      <c r="D2299" s="22" t="s">
        <v>4378</v>
      </c>
      <c r="E2299" s="23">
        <v>0.4</v>
      </c>
      <c r="F2299" s="24">
        <v>0</v>
      </c>
      <c r="G2299" s="11">
        <v>0</v>
      </c>
      <c r="H2299" s="25" t="s">
        <v>163</v>
      </c>
      <c r="I2299" s="19">
        <v>1</v>
      </c>
      <c r="J2299" s="31">
        <v>0.25</v>
      </c>
      <c r="K2299" s="32">
        <v>0</v>
      </c>
      <c r="L2299" s="32">
        <v>0</v>
      </c>
      <c r="M2299" s="32">
        <v>0</v>
      </c>
      <c r="N2299" s="32">
        <v>0</v>
      </c>
      <c r="O2299" s="32">
        <v>0</v>
      </c>
      <c r="P2299" s="32">
        <v>0</v>
      </c>
      <c r="Q2299" s="32">
        <v>0</v>
      </c>
      <c r="R2299" s="32">
        <v>0</v>
      </c>
      <c r="S2299" s="32">
        <v>0</v>
      </c>
    </row>
    <row r="2300" spans="2:19">
      <c r="B2300" s="28" t="s">
        <v>4379</v>
      </c>
      <c r="C2300" s="21" t="s">
        <v>317</v>
      </c>
      <c r="D2300" s="22" t="s">
        <v>4380</v>
      </c>
      <c r="E2300" s="23">
        <v>0.4</v>
      </c>
      <c r="F2300" s="24">
        <v>0</v>
      </c>
      <c r="G2300" s="11">
        <v>0</v>
      </c>
      <c r="H2300" s="25" t="s">
        <v>163</v>
      </c>
      <c r="I2300" s="19">
        <v>1</v>
      </c>
      <c r="J2300" s="31">
        <v>0.25</v>
      </c>
      <c r="K2300" s="32">
        <v>0</v>
      </c>
      <c r="L2300" s="32">
        <v>0</v>
      </c>
      <c r="M2300" s="32">
        <v>0</v>
      </c>
      <c r="N2300" s="32">
        <v>0</v>
      </c>
      <c r="O2300" s="32">
        <v>0</v>
      </c>
      <c r="P2300" s="32">
        <v>0</v>
      </c>
      <c r="Q2300" s="32">
        <v>0</v>
      </c>
      <c r="R2300" s="32">
        <v>0</v>
      </c>
      <c r="S2300" s="32">
        <v>0</v>
      </c>
    </row>
    <row r="2301" spans="2:19">
      <c r="B2301" s="28" t="s">
        <v>4381</v>
      </c>
      <c r="C2301" s="21" t="s">
        <v>317</v>
      </c>
      <c r="D2301" s="22" t="s">
        <v>2514</v>
      </c>
      <c r="E2301" s="23">
        <v>0.4</v>
      </c>
      <c r="F2301" s="24">
        <v>0</v>
      </c>
      <c r="G2301" s="11">
        <v>0</v>
      </c>
      <c r="H2301" s="25" t="s">
        <v>163</v>
      </c>
      <c r="I2301" s="19">
        <v>1</v>
      </c>
      <c r="J2301" s="31">
        <v>0.25</v>
      </c>
      <c r="K2301" s="32">
        <v>0</v>
      </c>
      <c r="L2301" s="32">
        <v>0</v>
      </c>
      <c r="M2301" s="32">
        <v>0</v>
      </c>
      <c r="N2301" s="32">
        <v>0</v>
      </c>
      <c r="O2301" s="32">
        <v>0</v>
      </c>
      <c r="P2301" s="32">
        <v>0</v>
      </c>
      <c r="Q2301" s="32">
        <v>0</v>
      </c>
      <c r="R2301" s="32">
        <v>0</v>
      </c>
      <c r="S2301" s="32">
        <v>0</v>
      </c>
    </row>
    <row r="2302" spans="2:19">
      <c r="B2302" s="28" t="s">
        <v>4382</v>
      </c>
      <c r="C2302" s="21" t="s">
        <v>317</v>
      </c>
      <c r="D2302" s="22" t="s">
        <v>1970</v>
      </c>
      <c r="E2302" s="23">
        <v>0.4</v>
      </c>
      <c r="F2302" s="24">
        <v>0</v>
      </c>
      <c r="G2302" s="11">
        <v>0</v>
      </c>
      <c r="H2302" s="25" t="s">
        <v>163</v>
      </c>
      <c r="I2302" s="19">
        <v>1</v>
      </c>
      <c r="J2302" s="31">
        <v>0.25</v>
      </c>
      <c r="K2302" s="32">
        <v>0</v>
      </c>
      <c r="L2302" s="32">
        <v>0</v>
      </c>
      <c r="M2302" s="32">
        <v>0</v>
      </c>
      <c r="N2302" s="32">
        <v>0</v>
      </c>
      <c r="O2302" s="32">
        <v>0</v>
      </c>
      <c r="P2302" s="32">
        <v>0</v>
      </c>
      <c r="Q2302" s="32">
        <v>0</v>
      </c>
      <c r="R2302" s="32">
        <v>0</v>
      </c>
      <c r="S2302" s="32">
        <v>0</v>
      </c>
    </row>
    <row r="2303" spans="2:19">
      <c r="B2303" s="28" t="s">
        <v>4383</v>
      </c>
      <c r="C2303" s="21" t="s">
        <v>317</v>
      </c>
      <c r="D2303" s="22" t="s">
        <v>4384</v>
      </c>
      <c r="E2303" s="23">
        <v>0.4</v>
      </c>
      <c r="F2303" s="24">
        <v>0</v>
      </c>
      <c r="G2303" s="11">
        <v>0</v>
      </c>
      <c r="H2303" s="25" t="s">
        <v>163</v>
      </c>
      <c r="I2303" s="19">
        <v>1</v>
      </c>
      <c r="J2303" s="31">
        <v>0.25</v>
      </c>
      <c r="K2303" s="32">
        <v>0</v>
      </c>
      <c r="L2303" s="32">
        <v>0</v>
      </c>
      <c r="M2303" s="32">
        <v>0</v>
      </c>
      <c r="N2303" s="32">
        <v>0</v>
      </c>
      <c r="O2303" s="32">
        <v>0</v>
      </c>
      <c r="P2303" s="32">
        <v>0</v>
      </c>
      <c r="Q2303" s="32">
        <v>0</v>
      </c>
      <c r="R2303" s="32">
        <v>0</v>
      </c>
      <c r="S2303" s="32">
        <v>0</v>
      </c>
    </row>
    <row r="2304" spans="2:19">
      <c r="B2304" s="28" t="s">
        <v>4385</v>
      </c>
      <c r="C2304" s="21" t="s">
        <v>317</v>
      </c>
      <c r="D2304" s="22" t="s">
        <v>2518</v>
      </c>
      <c r="E2304" s="23">
        <v>0.4</v>
      </c>
      <c r="F2304" s="24">
        <v>0</v>
      </c>
      <c r="G2304" s="11">
        <v>0</v>
      </c>
      <c r="H2304" s="25" t="s">
        <v>163</v>
      </c>
      <c r="I2304" s="19">
        <v>1</v>
      </c>
      <c r="J2304" s="31">
        <v>0.25</v>
      </c>
      <c r="K2304" s="32">
        <v>0</v>
      </c>
      <c r="L2304" s="32">
        <v>0</v>
      </c>
      <c r="M2304" s="32">
        <v>0</v>
      </c>
      <c r="N2304" s="32">
        <v>0</v>
      </c>
      <c r="O2304" s="32">
        <v>0</v>
      </c>
      <c r="P2304" s="32">
        <v>0</v>
      </c>
      <c r="Q2304" s="32">
        <v>0</v>
      </c>
      <c r="R2304" s="32">
        <v>0</v>
      </c>
      <c r="S2304" s="32">
        <v>0</v>
      </c>
    </row>
    <row r="2305" spans="2:19">
      <c r="B2305" s="28" t="s">
        <v>4386</v>
      </c>
      <c r="C2305" s="21" t="s">
        <v>317</v>
      </c>
      <c r="D2305" s="22" t="s">
        <v>434</v>
      </c>
      <c r="E2305" s="23">
        <v>0.4</v>
      </c>
      <c r="F2305" s="24">
        <v>0</v>
      </c>
      <c r="G2305" s="11">
        <v>0</v>
      </c>
      <c r="H2305" s="25" t="s">
        <v>163</v>
      </c>
      <c r="I2305" s="19">
        <v>1</v>
      </c>
      <c r="J2305" s="31">
        <v>0.25</v>
      </c>
      <c r="K2305" s="32">
        <v>0</v>
      </c>
      <c r="L2305" s="32">
        <v>0</v>
      </c>
      <c r="M2305" s="32">
        <v>0</v>
      </c>
      <c r="N2305" s="32">
        <v>0</v>
      </c>
      <c r="O2305" s="32">
        <v>0</v>
      </c>
      <c r="P2305" s="32">
        <v>0</v>
      </c>
      <c r="Q2305" s="32">
        <v>0</v>
      </c>
      <c r="R2305" s="32">
        <v>0</v>
      </c>
      <c r="S2305" s="32">
        <v>0</v>
      </c>
    </row>
    <row r="2306" spans="2:19">
      <c r="B2306" s="28" t="s">
        <v>4387</v>
      </c>
      <c r="C2306" s="21" t="s">
        <v>317</v>
      </c>
      <c r="D2306" s="22" t="s">
        <v>4388</v>
      </c>
      <c r="E2306" s="23">
        <v>0.4</v>
      </c>
      <c r="F2306" s="24">
        <v>0</v>
      </c>
      <c r="G2306" s="11">
        <v>0</v>
      </c>
      <c r="H2306" s="25" t="s">
        <v>163</v>
      </c>
      <c r="I2306" s="19">
        <v>1</v>
      </c>
      <c r="J2306" s="31">
        <v>0.25</v>
      </c>
      <c r="K2306" s="32">
        <v>0</v>
      </c>
      <c r="L2306" s="32">
        <v>0</v>
      </c>
      <c r="M2306" s="32">
        <v>0</v>
      </c>
      <c r="N2306" s="32">
        <v>0</v>
      </c>
      <c r="O2306" s="32">
        <v>0</v>
      </c>
      <c r="P2306" s="32">
        <v>0</v>
      </c>
      <c r="Q2306" s="32">
        <v>0</v>
      </c>
      <c r="R2306" s="32">
        <v>0</v>
      </c>
      <c r="S2306" s="32">
        <v>0</v>
      </c>
    </row>
    <row r="2307" spans="2:19">
      <c r="B2307" s="28" t="s">
        <v>4389</v>
      </c>
      <c r="C2307" s="21" t="s">
        <v>317</v>
      </c>
      <c r="D2307" s="22" t="s">
        <v>1266</v>
      </c>
      <c r="E2307" s="23">
        <v>0.4</v>
      </c>
      <c r="F2307" s="24">
        <v>0</v>
      </c>
      <c r="G2307" s="11">
        <v>0</v>
      </c>
      <c r="H2307" s="25" t="s">
        <v>163</v>
      </c>
      <c r="I2307" s="19">
        <v>1</v>
      </c>
      <c r="J2307" s="31">
        <v>0.25</v>
      </c>
      <c r="K2307" s="32">
        <v>0</v>
      </c>
      <c r="L2307" s="32">
        <v>0</v>
      </c>
      <c r="M2307" s="32">
        <v>0</v>
      </c>
      <c r="N2307" s="32">
        <v>0</v>
      </c>
      <c r="O2307" s="32">
        <v>0</v>
      </c>
      <c r="P2307" s="32">
        <v>0</v>
      </c>
      <c r="Q2307" s="32">
        <v>0</v>
      </c>
      <c r="R2307" s="32">
        <v>0</v>
      </c>
      <c r="S2307" s="32">
        <v>0</v>
      </c>
    </row>
    <row r="2308" spans="2:19">
      <c r="B2308" s="28" t="s">
        <v>4390</v>
      </c>
      <c r="C2308" s="21" t="s">
        <v>317</v>
      </c>
      <c r="D2308" s="22" t="s">
        <v>439</v>
      </c>
      <c r="E2308" s="23">
        <v>0.4</v>
      </c>
      <c r="F2308" s="24">
        <v>0</v>
      </c>
      <c r="G2308" s="11">
        <v>0</v>
      </c>
      <c r="H2308" s="25" t="s">
        <v>163</v>
      </c>
      <c r="I2308" s="19">
        <v>1</v>
      </c>
      <c r="J2308" s="31">
        <v>0.25</v>
      </c>
      <c r="K2308" s="32">
        <v>0</v>
      </c>
      <c r="L2308" s="32">
        <v>0</v>
      </c>
      <c r="M2308" s="32">
        <v>0</v>
      </c>
      <c r="N2308" s="32">
        <v>0</v>
      </c>
      <c r="O2308" s="32">
        <v>0</v>
      </c>
      <c r="P2308" s="32">
        <v>0</v>
      </c>
      <c r="Q2308" s="32">
        <v>0</v>
      </c>
      <c r="R2308" s="32">
        <v>0</v>
      </c>
      <c r="S2308" s="32">
        <v>0</v>
      </c>
    </row>
    <row r="2309" spans="2:19">
      <c r="B2309" s="28" t="s">
        <v>4391</v>
      </c>
      <c r="C2309" s="21" t="s">
        <v>317</v>
      </c>
      <c r="D2309" s="22" t="s">
        <v>1282</v>
      </c>
      <c r="E2309" s="23">
        <v>0.4</v>
      </c>
      <c r="F2309" s="24">
        <v>0</v>
      </c>
      <c r="G2309" s="11">
        <v>0</v>
      </c>
      <c r="H2309" s="25" t="s">
        <v>163</v>
      </c>
      <c r="I2309" s="19">
        <v>1</v>
      </c>
      <c r="J2309" s="31">
        <v>0.25</v>
      </c>
      <c r="K2309" s="32">
        <v>0</v>
      </c>
      <c r="L2309" s="32">
        <v>0</v>
      </c>
      <c r="M2309" s="32">
        <v>0</v>
      </c>
      <c r="N2309" s="32">
        <v>0</v>
      </c>
      <c r="O2309" s="32">
        <v>0</v>
      </c>
      <c r="P2309" s="32">
        <v>0</v>
      </c>
      <c r="Q2309" s="32">
        <v>0</v>
      </c>
      <c r="R2309" s="32">
        <v>0</v>
      </c>
      <c r="S2309" s="32">
        <v>0</v>
      </c>
    </row>
    <row r="2310" spans="2:19">
      <c r="B2310" s="28" t="s">
        <v>4392</v>
      </c>
      <c r="C2310" s="21" t="s">
        <v>317</v>
      </c>
      <c r="D2310" s="22" t="s">
        <v>4393</v>
      </c>
      <c r="E2310" s="23">
        <v>0.4</v>
      </c>
      <c r="F2310" s="24">
        <v>0</v>
      </c>
      <c r="G2310" s="11">
        <v>0</v>
      </c>
      <c r="H2310" s="25" t="s">
        <v>163</v>
      </c>
      <c r="I2310" s="19">
        <v>1</v>
      </c>
      <c r="J2310" s="31">
        <v>0.25</v>
      </c>
      <c r="K2310" s="32">
        <v>0</v>
      </c>
      <c r="L2310" s="32">
        <v>0</v>
      </c>
      <c r="M2310" s="32">
        <v>0</v>
      </c>
      <c r="N2310" s="32">
        <v>0</v>
      </c>
      <c r="O2310" s="32">
        <v>0</v>
      </c>
      <c r="P2310" s="32">
        <v>0</v>
      </c>
      <c r="Q2310" s="32">
        <v>0</v>
      </c>
      <c r="R2310" s="32">
        <v>0</v>
      </c>
      <c r="S2310" s="32">
        <v>0</v>
      </c>
    </row>
    <row r="2311" spans="2:19">
      <c r="B2311" s="28" t="s">
        <v>4394</v>
      </c>
      <c r="C2311" s="21" t="s">
        <v>317</v>
      </c>
      <c r="D2311" s="22" t="s">
        <v>2532</v>
      </c>
      <c r="E2311" s="23">
        <v>0.4</v>
      </c>
      <c r="F2311" s="24">
        <v>0</v>
      </c>
      <c r="G2311" s="11">
        <v>0</v>
      </c>
      <c r="H2311" s="25" t="s">
        <v>163</v>
      </c>
      <c r="I2311" s="19">
        <v>1</v>
      </c>
      <c r="J2311" s="31">
        <v>0.25</v>
      </c>
      <c r="K2311" s="32">
        <v>0</v>
      </c>
      <c r="L2311" s="32">
        <v>0</v>
      </c>
      <c r="M2311" s="32">
        <v>0</v>
      </c>
      <c r="N2311" s="32">
        <v>0</v>
      </c>
      <c r="O2311" s="32">
        <v>0</v>
      </c>
      <c r="P2311" s="32">
        <v>0</v>
      </c>
      <c r="Q2311" s="32">
        <v>0</v>
      </c>
      <c r="R2311" s="32">
        <v>0</v>
      </c>
      <c r="S2311" s="32">
        <v>0</v>
      </c>
    </row>
    <row r="2312" spans="2:19">
      <c r="B2312" s="28" t="s">
        <v>4395</v>
      </c>
      <c r="C2312" s="21" t="s">
        <v>317</v>
      </c>
      <c r="D2312" s="22" t="s">
        <v>2558</v>
      </c>
      <c r="E2312" s="23">
        <v>0.4</v>
      </c>
      <c r="F2312" s="24">
        <v>0</v>
      </c>
      <c r="G2312" s="11">
        <v>2</v>
      </c>
      <c r="H2312" s="25" t="s">
        <v>163</v>
      </c>
      <c r="I2312" s="19">
        <v>2</v>
      </c>
      <c r="J2312" s="31">
        <v>0.4</v>
      </c>
      <c r="K2312" s="32">
        <v>0</v>
      </c>
      <c r="L2312" s="32">
        <v>0</v>
      </c>
      <c r="M2312" s="32">
        <v>0</v>
      </c>
      <c r="N2312" s="32">
        <v>0</v>
      </c>
      <c r="O2312" s="32">
        <v>0</v>
      </c>
      <c r="P2312" s="32">
        <v>0</v>
      </c>
      <c r="Q2312" s="32">
        <v>0</v>
      </c>
      <c r="R2312" s="32">
        <v>0</v>
      </c>
      <c r="S2312" s="32">
        <v>0</v>
      </c>
    </row>
    <row r="2313" spans="2:19">
      <c r="B2313" s="28" t="s">
        <v>4396</v>
      </c>
      <c r="C2313" s="21" t="s">
        <v>321</v>
      </c>
      <c r="D2313" s="22" t="s">
        <v>2449</v>
      </c>
      <c r="E2313" s="23">
        <v>0.36</v>
      </c>
      <c r="F2313" s="24">
        <v>0</v>
      </c>
      <c r="G2313" s="11">
        <v>1</v>
      </c>
      <c r="H2313" s="25" t="s">
        <v>163</v>
      </c>
      <c r="I2313" s="19">
        <v>2</v>
      </c>
      <c r="J2313" s="31">
        <v>0.36</v>
      </c>
      <c r="K2313" s="32">
        <v>1</v>
      </c>
      <c r="L2313" s="32">
        <v>0</v>
      </c>
      <c r="M2313" s="32">
        <v>0</v>
      </c>
      <c r="N2313" s="32">
        <v>0</v>
      </c>
      <c r="O2313" s="32">
        <v>0</v>
      </c>
      <c r="P2313" s="32">
        <v>0</v>
      </c>
      <c r="Q2313" s="32">
        <v>0</v>
      </c>
      <c r="R2313" s="32">
        <v>0</v>
      </c>
      <c r="S2313" s="32">
        <v>0</v>
      </c>
    </row>
    <row r="2314" spans="2:19">
      <c r="B2314" s="28" t="s">
        <v>4397</v>
      </c>
      <c r="C2314" s="21" t="s">
        <v>321</v>
      </c>
      <c r="D2314" s="22" t="s">
        <v>933</v>
      </c>
      <c r="E2314" s="23">
        <v>0.36</v>
      </c>
      <c r="F2314" s="24">
        <v>0</v>
      </c>
      <c r="G2314" s="11">
        <v>1</v>
      </c>
      <c r="H2314" s="25" t="s">
        <v>163</v>
      </c>
      <c r="I2314" s="19">
        <v>2</v>
      </c>
      <c r="J2314" s="31">
        <v>0.36</v>
      </c>
      <c r="K2314" s="32">
        <v>1</v>
      </c>
      <c r="L2314" s="32">
        <v>0</v>
      </c>
      <c r="M2314" s="32">
        <v>0</v>
      </c>
      <c r="N2314" s="32">
        <v>0</v>
      </c>
      <c r="O2314" s="32">
        <v>0</v>
      </c>
      <c r="P2314" s="32">
        <v>0</v>
      </c>
      <c r="Q2314" s="32">
        <v>0</v>
      </c>
      <c r="R2314" s="32">
        <v>0</v>
      </c>
      <c r="S2314" s="32">
        <v>0</v>
      </c>
    </row>
    <row r="2315" spans="2:19">
      <c r="B2315" s="28" t="s">
        <v>4398</v>
      </c>
      <c r="C2315" s="21" t="s">
        <v>321</v>
      </c>
      <c r="D2315" s="22" t="s">
        <v>4399</v>
      </c>
      <c r="E2315" s="23">
        <v>0.36</v>
      </c>
      <c r="F2315" s="24">
        <v>0</v>
      </c>
      <c r="G2315" s="11">
        <v>1</v>
      </c>
      <c r="H2315" s="25" t="s">
        <v>163</v>
      </c>
      <c r="I2315" s="19">
        <v>2</v>
      </c>
      <c r="J2315" s="31">
        <v>0.36</v>
      </c>
      <c r="K2315" s="32">
        <v>1</v>
      </c>
      <c r="L2315" s="32">
        <v>0</v>
      </c>
      <c r="M2315" s="32">
        <v>0</v>
      </c>
      <c r="N2315" s="32">
        <v>0</v>
      </c>
      <c r="O2315" s="32">
        <v>0</v>
      </c>
      <c r="P2315" s="32">
        <v>0</v>
      </c>
      <c r="Q2315" s="32">
        <v>0</v>
      </c>
      <c r="R2315" s="32">
        <v>0</v>
      </c>
      <c r="S2315" s="32">
        <v>0</v>
      </c>
    </row>
    <row r="2316" spans="2:19">
      <c r="B2316" s="28" t="s">
        <v>4400</v>
      </c>
      <c r="C2316" s="21" t="s">
        <v>321</v>
      </c>
      <c r="D2316" s="22" t="s">
        <v>4401</v>
      </c>
      <c r="E2316" s="23">
        <v>0.36</v>
      </c>
      <c r="F2316" s="24">
        <v>0</v>
      </c>
      <c r="G2316" s="11">
        <v>1</v>
      </c>
      <c r="H2316" s="25" t="s">
        <v>163</v>
      </c>
      <c r="I2316" s="19">
        <v>2</v>
      </c>
      <c r="J2316" s="31">
        <v>0.36</v>
      </c>
      <c r="K2316" s="32">
        <v>1</v>
      </c>
      <c r="L2316" s="32">
        <v>0</v>
      </c>
      <c r="M2316" s="32">
        <v>0</v>
      </c>
      <c r="N2316" s="32">
        <v>0</v>
      </c>
      <c r="O2316" s="32">
        <v>0</v>
      </c>
      <c r="P2316" s="32">
        <v>0</v>
      </c>
      <c r="Q2316" s="32">
        <v>0</v>
      </c>
      <c r="R2316" s="32">
        <v>0</v>
      </c>
      <c r="S2316" s="32">
        <v>0</v>
      </c>
    </row>
    <row r="2317" spans="2:19">
      <c r="B2317" s="28" t="s">
        <v>4402</v>
      </c>
      <c r="C2317" s="21" t="s">
        <v>321</v>
      </c>
      <c r="D2317" s="22" t="s">
        <v>439</v>
      </c>
      <c r="E2317" s="23">
        <v>0.36</v>
      </c>
      <c r="F2317" s="24">
        <v>0</v>
      </c>
      <c r="G2317" s="11">
        <v>1</v>
      </c>
      <c r="H2317" s="25" t="s">
        <v>163</v>
      </c>
      <c r="I2317" s="19">
        <v>2</v>
      </c>
      <c r="J2317" s="31">
        <v>0.36</v>
      </c>
      <c r="K2317" s="32">
        <v>1</v>
      </c>
      <c r="L2317" s="32">
        <v>0</v>
      </c>
      <c r="M2317" s="32">
        <v>0</v>
      </c>
      <c r="N2317" s="32">
        <v>0</v>
      </c>
      <c r="O2317" s="32">
        <v>0</v>
      </c>
      <c r="P2317" s="32">
        <v>0</v>
      </c>
      <c r="Q2317" s="32">
        <v>0</v>
      </c>
      <c r="R2317" s="32">
        <v>0</v>
      </c>
      <c r="S2317" s="32">
        <v>0</v>
      </c>
    </row>
    <row r="2318" spans="2:19">
      <c r="B2318" s="28" t="s">
        <v>4403</v>
      </c>
      <c r="C2318" s="21" t="s">
        <v>325</v>
      </c>
      <c r="D2318" s="22" t="s">
        <v>2722</v>
      </c>
      <c r="E2318" s="23">
        <v>0.48</v>
      </c>
      <c r="F2318" s="24">
        <v>0</v>
      </c>
      <c r="G2318" s="11">
        <v>0</v>
      </c>
      <c r="H2318" s="25" t="s">
        <v>17</v>
      </c>
      <c r="I2318" s="19">
        <v>1</v>
      </c>
      <c r="J2318" s="31">
        <v>0.3</v>
      </c>
      <c r="K2318" s="32">
        <v>5</v>
      </c>
      <c r="L2318" s="32">
        <v>2</v>
      </c>
      <c r="M2318" s="32">
        <v>2</v>
      </c>
      <c r="N2318" s="32">
        <v>2</v>
      </c>
      <c r="O2318" s="32">
        <v>2</v>
      </c>
      <c r="P2318" s="32">
        <v>2</v>
      </c>
      <c r="Q2318" s="32">
        <v>2</v>
      </c>
      <c r="R2318" s="32">
        <v>2</v>
      </c>
      <c r="S2318" s="32">
        <v>2</v>
      </c>
    </row>
    <row r="2319" spans="2:19">
      <c r="B2319" s="28" t="s">
        <v>4404</v>
      </c>
      <c r="C2319" s="21" t="s">
        <v>325</v>
      </c>
      <c r="D2319" s="22" t="s">
        <v>2726</v>
      </c>
      <c r="E2319" s="23">
        <v>0.48</v>
      </c>
      <c r="F2319" s="24">
        <v>0</v>
      </c>
      <c r="G2319" s="11">
        <v>0</v>
      </c>
      <c r="H2319" s="25" t="s">
        <v>17</v>
      </c>
      <c r="I2319" s="19">
        <v>1</v>
      </c>
      <c r="J2319" s="31">
        <v>0.3</v>
      </c>
      <c r="K2319" s="32">
        <v>5</v>
      </c>
      <c r="L2319" s="32">
        <v>2</v>
      </c>
      <c r="M2319" s="32">
        <v>2</v>
      </c>
      <c r="N2319" s="32">
        <v>2</v>
      </c>
      <c r="O2319" s="32">
        <v>2</v>
      </c>
      <c r="P2319" s="32">
        <v>2</v>
      </c>
      <c r="Q2319" s="32">
        <v>2</v>
      </c>
      <c r="R2319" s="32">
        <v>2</v>
      </c>
      <c r="S2319" s="32">
        <v>2</v>
      </c>
    </row>
    <row r="2320" spans="2:19">
      <c r="B2320" s="28" t="s">
        <v>4405</v>
      </c>
      <c r="C2320" s="21" t="s">
        <v>325</v>
      </c>
      <c r="D2320" s="22" t="s">
        <v>2731</v>
      </c>
      <c r="E2320" s="23">
        <v>0.48</v>
      </c>
      <c r="F2320" s="24">
        <v>0</v>
      </c>
      <c r="G2320" s="11">
        <v>0</v>
      </c>
      <c r="H2320" s="25" t="s">
        <v>17</v>
      </c>
      <c r="I2320" s="19">
        <v>1</v>
      </c>
      <c r="J2320" s="31">
        <v>0.3</v>
      </c>
      <c r="K2320" s="32">
        <v>5</v>
      </c>
      <c r="L2320" s="32">
        <v>2</v>
      </c>
      <c r="M2320" s="32">
        <v>2</v>
      </c>
      <c r="N2320" s="32">
        <v>2</v>
      </c>
      <c r="O2320" s="32">
        <v>2</v>
      </c>
      <c r="P2320" s="32">
        <v>2</v>
      </c>
      <c r="Q2320" s="32">
        <v>2</v>
      </c>
      <c r="R2320" s="32">
        <v>2</v>
      </c>
      <c r="S2320" s="32">
        <v>2</v>
      </c>
    </row>
    <row r="2321" spans="2:19">
      <c r="B2321" s="28" t="s">
        <v>4406</v>
      </c>
      <c r="C2321" s="21" t="s">
        <v>325</v>
      </c>
      <c r="D2321" s="22" t="s">
        <v>1313</v>
      </c>
      <c r="E2321" s="23">
        <v>0.48</v>
      </c>
      <c r="F2321" s="24">
        <v>0</v>
      </c>
      <c r="G2321" s="11">
        <v>0</v>
      </c>
      <c r="H2321" s="25" t="s">
        <v>17</v>
      </c>
      <c r="I2321" s="19">
        <v>1</v>
      </c>
      <c r="J2321" s="31">
        <v>0.3</v>
      </c>
      <c r="K2321" s="32">
        <v>5</v>
      </c>
      <c r="L2321" s="32">
        <v>2</v>
      </c>
      <c r="M2321" s="32">
        <v>2</v>
      </c>
      <c r="N2321" s="32">
        <v>2</v>
      </c>
      <c r="O2321" s="32">
        <v>2</v>
      </c>
      <c r="P2321" s="32">
        <v>2</v>
      </c>
      <c r="Q2321" s="32">
        <v>2</v>
      </c>
      <c r="R2321" s="32">
        <v>2</v>
      </c>
      <c r="S2321" s="32">
        <v>2</v>
      </c>
    </row>
    <row r="2322" spans="2:19">
      <c r="B2322" s="28" t="s">
        <v>4407</v>
      </c>
      <c r="C2322" s="21" t="s">
        <v>325</v>
      </c>
      <c r="D2322" s="22" t="s">
        <v>2738</v>
      </c>
      <c r="E2322" s="23">
        <v>0.48</v>
      </c>
      <c r="F2322" s="24">
        <v>0</v>
      </c>
      <c r="G2322" s="11">
        <v>0</v>
      </c>
      <c r="H2322" s="25" t="s">
        <v>17</v>
      </c>
      <c r="I2322" s="19">
        <v>1</v>
      </c>
      <c r="J2322" s="31">
        <v>0.3</v>
      </c>
      <c r="K2322" s="32">
        <v>5</v>
      </c>
      <c r="L2322" s="32">
        <v>2</v>
      </c>
      <c r="M2322" s="32">
        <v>2</v>
      </c>
      <c r="N2322" s="32">
        <v>2</v>
      </c>
      <c r="O2322" s="32">
        <v>2</v>
      </c>
      <c r="P2322" s="32">
        <v>2</v>
      </c>
      <c r="Q2322" s="32">
        <v>2</v>
      </c>
      <c r="R2322" s="32">
        <v>2</v>
      </c>
      <c r="S2322" s="32">
        <v>2</v>
      </c>
    </row>
    <row r="2323" spans="2:19">
      <c r="B2323" s="28" t="s">
        <v>4408</v>
      </c>
      <c r="C2323" s="21" t="s">
        <v>325</v>
      </c>
      <c r="D2323" s="22" t="s">
        <v>2742</v>
      </c>
      <c r="E2323" s="23">
        <v>0.48</v>
      </c>
      <c r="F2323" s="24">
        <v>0</v>
      </c>
      <c r="G2323" s="11">
        <v>0</v>
      </c>
      <c r="H2323" s="25" t="s">
        <v>17</v>
      </c>
      <c r="I2323" s="19">
        <v>1</v>
      </c>
      <c r="J2323" s="31">
        <v>0.3</v>
      </c>
      <c r="K2323" s="32">
        <v>5</v>
      </c>
      <c r="L2323" s="32">
        <v>2</v>
      </c>
      <c r="M2323" s="32">
        <v>2</v>
      </c>
      <c r="N2323" s="32">
        <v>2</v>
      </c>
      <c r="O2323" s="32">
        <v>2</v>
      </c>
      <c r="P2323" s="32">
        <v>2</v>
      </c>
      <c r="Q2323" s="32">
        <v>2</v>
      </c>
      <c r="R2323" s="32">
        <v>2</v>
      </c>
      <c r="S2323" s="32">
        <v>2</v>
      </c>
    </row>
    <row r="2324" spans="2:19">
      <c r="B2324" s="28" t="s">
        <v>4409</v>
      </c>
      <c r="C2324" s="21" t="s">
        <v>325</v>
      </c>
      <c r="D2324" s="22" t="s">
        <v>3388</v>
      </c>
      <c r="E2324" s="23">
        <v>1</v>
      </c>
      <c r="F2324" s="24">
        <v>0</v>
      </c>
      <c r="G2324" s="11">
        <v>1</v>
      </c>
      <c r="H2324" s="25" t="s">
        <v>17</v>
      </c>
      <c r="I2324" s="19">
        <v>2</v>
      </c>
      <c r="J2324" s="31">
        <v>1</v>
      </c>
      <c r="K2324" s="32">
        <v>5</v>
      </c>
      <c r="L2324" s="32">
        <v>2</v>
      </c>
      <c r="M2324" s="32">
        <v>2</v>
      </c>
      <c r="N2324" s="32">
        <v>2</v>
      </c>
      <c r="O2324" s="32">
        <v>2</v>
      </c>
      <c r="P2324" s="32">
        <v>2</v>
      </c>
      <c r="Q2324" s="32">
        <v>2</v>
      </c>
      <c r="R2324" s="32">
        <v>2</v>
      </c>
      <c r="S2324" s="32">
        <v>2</v>
      </c>
    </row>
    <row r="2325" spans="2:19">
      <c r="B2325" s="28" t="s">
        <v>4410</v>
      </c>
      <c r="C2325" s="21" t="s">
        <v>325</v>
      </c>
      <c r="D2325" s="22" t="s">
        <v>4411</v>
      </c>
      <c r="E2325" s="23">
        <v>1</v>
      </c>
      <c r="F2325" s="24">
        <v>0</v>
      </c>
      <c r="G2325" s="11">
        <v>2</v>
      </c>
      <c r="H2325" s="25" t="s">
        <v>17</v>
      </c>
      <c r="I2325" s="19">
        <v>2</v>
      </c>
      <c r="J2325" s="31">
        <v>1</v>
      </c>
      <c r="K2325" s="32">
        <v>5</v>
      </c>
      <c r="L2325" s="32">
        <v>2</v>
      </c>
      <c r="M2325" s="32">
        <v>2</v>
      </c>
      <c r="N2325" s="32">
        <v>2</v>
      </c>
      <c r="O2325" s="32">
        <v>2</v>
      </c>
      <c r="P2325" s="32">
        <v>2</v>
      </c>
      <c r="Q2325" s="32">
        <v>2</v>
      </c>
      <c r="R2325" s="32">
        <v>2</v>
      </c>
      <c r="S2325" s="32">
        <v>2</v>
      </c>
    </row>
    <row r="2326" spans="2:19">
      <c r="B2326" s="28" t="s">
        <v>4412</v>
      </c>
      <c r="C2326" s="21" t="s">
        <v>325</v>
      </c>
      <c r="D2326" s="22" t="s">
        <v>211</v>
      </c>
      <c r="E2326" s="23">
        <v>0.48</v>
      </c>
      <c r="F2326" s="24">
        <v>0</v>
      </c>
      <c r="G2326" s="11">
        <v>0</v>
      </c>
      <c r="H2326" s="25" t="s">
        <v>17</v>
      </c>
      <c r="I2326" s="19">
        <v>1</v>
      </c>
      <c r="J2326" s="31">
        <v>0.3</v>
      </c>
      <c r="K2326" s="32">
        <v>5</v>
      </c>
      <c r="L2326" s="32">
        <v>2</v>
      </c>
      <c r="M2326" s="32">
        <v>2</v>
      </c>
      <c r="N2326" s="32">
        <v>2</v>
      </c>
      <c r="O2326" s="32">
        <v>2</v>
      </c>
      <c r="P2326" s="32">
        <v>2</v>
      </c>
      <c r="Q2326" s="32">
        <v>2</v>
      </c>
      <c r="R2326" s="32">
        <v>2</v>
      </c>
      <c r="S2326" s="32">
        <v>2</v>
      </c>
    </row>
    <row r="2327" spans="2:19">
      <c r="B2327" s="28" t="s">
        <v>4413</v>
      </c>
      <c r="C2327" s="21" t="s">
        <v>325</v>
      </c>
      <c r="D2327" s="22" t="s">
        <v>4414</v>
      </c>
      <c r="E2327" s="23">
        <v>1</v>
      </c>
      <c r="F2327" s="24">
        <v>0</v>
      </c>
      <c r="G2327" s="11">
        <v>1</v>
      </c>
      <c r="H2327" s="25" t="s">
        <v>17</v>
      </c>
      <c r="I2327" s="19">
        <v>2</v>
      </c>
      <c r="J2327" s="31">
        <v>1</v>
      </c>
      <c r="K2327" s="32">
        <v>5</v>
      </c>
      <c r="L2327" s="32">
        <v>2</v>
      </c>
      <c r="M2327" s="32">
        <v>2</v>
      </c>
      <c r="N2327" s="32">
        <v>2</v>
      </c>
      <c r="O2327" s="32">
        <v>2</v>
      </c>
      <c r="P2327" s="32">
        <v>2</v>
      </c>
      <c r="Q2327" s="32">
        <v>2</v>
      </c>
      <c r="R2327" s="32">
        <v>2</v>
      </c>
      <c r="S2327" s="32">
        <v>2</v>
      </c>
    </row>
    <row r="2328" spans="2:19">
      <c r="B2328" s="28" t="s">
        <v>4415</v>
      </c>
      <c r="C2328" s="21" t="s">
        <v>325</v>
      </c>
      <c r="D2328" s="22" t="s">
        <v>312</v>
      </c>
      <c r="E2328" s="23">
        <v>0.48</v>
      </c>
      <c r="F2328" s="24">
        <v>0</v>
      </c>
      <c r="G2328" s="11">
        <v>0</v>
      </c>
      <c r="H2328" s="25" t="s">
        <v>17</v>
      </c>
      <c r="I2328" s="19">
        <v>1</v>
      </c>
      <c r="J2328" s="31">
        <v>0.3</v>
      </c>
      <c r="K2328" s="32">
        <v>5</v>
      </c>
      <c r="L2328" s="32">
        <v>2</v>
      </c>
      <c r="M2328" s="32">
        <v>2</v>
      </c>
      <c r="N2328" s="32">
        <v>2</v>
      </c>
      <c r="O2328" s="32">
        <v>2</v>
      </c>
      <c r="P2328" s="32">
        <v>2</v>
      </c>
      <c r="Q2328" s="32">
        <v>2</v>
      </c>
      <c r="R2328" s="32">
        <v>2</v>
      </c>
      <c r="S2328" s="32">
        <v>2</v>
      </c>
    </row>
    <row r="2329" spans="2:19">
      <c r="B2329" s="28" t="s">
        <v>4416</v>
      </c>
      <c r="C2329" s="21" t="s">
        <v>325</v>
      </c>
      <c r="D2329" s="22" t="s">
        <v>2766</v>
      </c>
      <c r="E2329" s="23">
        <v>0.48</v>
      </c>
      <c r="F2329" s="24">
        <v>0</v>
      </c>
      <c r="G2329" s="11">
        <v>0</v>
      </c>
      <c r="H2329" s="25" t="s">
        <v>17</v>
      </c>
      <c r="I2329" s="19">
        <v>1</v>
      </c>
      <c r="J2329" s="31">
        <v>0.3</v>
      </c>
      <c r="K2329" s="32">
        <v>5</v>
      </c>
      <c r="L2329" s="32">
        <v>2</v>
      </c>
      <c r="M2329" s="32">
        <v>2</v>
      </c>
      <c r="N2329" s="32">
        <v>2</v>
      </c>
      <c r="O2329" s="32">
        <v>2</v>
      </c>
      <c r="P2329" s="32">
        <v>2</v>
      </c>
      <c r="Q2329" s="32">
        <v>2</v>
      </c>
      <c r="R2329" s="32">
        <v>2</v>
      </c>
      <c r="S2329" s="32">
        <v>2</v>
      </c>
    </row>
    <row r="2330" spans="2:19">
      <c r="B2330" s="28" t="s">
        <v>4417</v>
      </c>
      <c r="C2330" s="21" t="s">
        <v>325</v>
      </c>
      <c r="D2330" s="22" t="s">
        <v>2770</v>
      </c>
      <c r="E2330" s="23">
        <v>0.48</v>
      </c>
      <c r="F2330" s="24">
        <v>0</v>
      </c>
      <c r="G2330" s="11">
        <v>0</v>
      </c>
      <c r="H2330" s="25" t="s">
        <v>17</v>
      </c>
      <c r="I2330" s="19">
        <v>1</v>
      </c>
      <c r="J2330" s="31">
        <v>0.3</v>
      </c>
      <c r="K2330" s="32">
        <v>5</v>
      </c>
      <c r="L2330" s="32">
        <v>2</v>
      </c>
      <c r="M2330" s="32">
        <v>2</v>
      </c>
      <c r="N2330" s="32">
        <v>2</v>
      </c>
      <c r="O2330" s="32">
        <v>2</v>
      </c>
      <c r="P2330" s="32">
        <v>2</v>
      </c>
      <c r="Q2330" s="32">
        <v>2</v>
      </c>
      <c r="R2330" s="32">
        <v>2</v>
      </c>
      <c r="S2330" s="32">
        <v>2</v>
      </c>
    </row>
    <row r="2331" spans="2:19">
      <c r="B2331" s="28" t="s">
        <v>4418</v>
      </c>
      <c r="C2331" s="21" t="s">
        <v>325</v>
      </c>
      <c r="D2331" s="22" t="s">
        <v>2773</v>
      </c>
      <c r="E2331" s="23">
        <v>0.48</v>
      </c>
      <c r="F2331" s="24">
        <v>0</v>
      </c>
      <c r="G2331" s="11">
        <v>0</v>
      </c>
      <c r="H2331" s="25" t="s">
        <v>17</v>
      </c>
      <c r="I2331" s="19">
        <v>1</v>
      </c>
      <c r="J2331" s="31">
        <v>0.3</v>
      </c>
      <c r="K2331" s="32">
        <v>5</v>
      </c>
      <c r="L2331" s="32">
        <v>2</v>
      </c>
      <c r="M2331" s="32">
        <v>2</v>
      </c>
      <c r="N2331" s="32">
        <v>2</v>
      </c>
      <c r="O2331" s="32">
        <v>2</v>
      </c>
      <c r="P2331" s="32">
        <v>2</v>
      </c>
      <c r="Q2331" s="32">
        <v>2</v>
      </c>
      <c r="R2331" s="32">
        <v>2</v>
      </c>
      <c r="S2331" s="32">
        <v>2</v>
      </c>
    </row>
    <row r="2332" spans="2:19">
      <c r="B2332" s="28" t="s">
        <v>4419</v>
      </c>
      <c r="C2332" s="21" t="s">
        <v>325</v>
      </c>
      <c r="D2332" s="22" t="s">
        <v>4420</v>
      </c>
      <c r="E2332" s="23">
        <v>1</v>
      </c>
      <c r="F2332" s="24">
        <v>0</v>
      </c>
      <c r="G2332" s="11">
        <v>1</v>
      </c>
      <c r="H2332" s="25" t="s">
        <v>17</v>
      </c>
      <c r="I2332" s="19">
        <v>2</v>
      </c>
      <c r="J2332" s="31">
        <v>1</v>
      </c>
      <c r="K2332" s="32">
        <v>5</v>
      </c>
      <c r="L2332" s="32">
        <v>2</v>
      </c>
      <c r="M2332" s="32">
        <v>2</v>
      </c>
      <c r="N2332" s="32">
        <v>2</v>
      </c>
      <c r="O2332" s="32">
        <v>2</v>
      </c>
      <c r="P2332" s="32">
        <v>2</v>
      </c>
      <c r="Q2332" s="32">
        <v>2</v>
      </c>
      <c r="R2332" s="32">
        <v>2</v>
      </c>
      <c r="S2332" s="32">
        <v>2</v>
      </c>
    </row>
    <row r="2333" spans="2:19">
      <c r="B2333" s="28" t="s">
        <v>4421</v>
      </c>
      <c r="C2333" s="21" t="s">
        <v>325</v>
      </c>
      <c r="D2333" s="22" t="s">
        <v>2782</v>
      </c>
      <c r="E2333" s="23">
        <v>0.48</v>
      </c>
      <c r="F2333" s="24">
        <v>0</v>
      </c>
      <c r="G2333" s="11">
        <v>0</v>
      </c>
      <c r="H2333" s="25" t="s">
        <v>17</v>
      </c>
      <c r="I2333" s="19">
        <v>1</v>
      </c>
      <c r="J2333" s="31">
        <v>0.3</v>
      </c>
      <c r="K2333" s="32">
        <v>5</v>
      </c>
      <c r="L2333" s="32">
        <v>2</v>
      </c>
      <c r="M2333" s="32">
        <v>2</v>
      </c>
      <c r="N2333" s="32">
        <v>2</v>
      </c>
      <c r="O2333" s="32">
        <v>2</v>
      </c>
      <c r="P2333" s="32">
        <v>2</v>
      </c>
      <c r="Q2333" s="32">
        <v>2</v>
      </c>
      <c r="R2333" s="32">
        <v>2</v>
      </c>
      <c r="S2333" s="32">
        <v>2</v>
      </c>
    </row>
    <row r="2334" spans="2:19">
      <c r="B2334" s="28" t="s">
        <v>4422</v>
      </c>
      <c r="C2334" s="21" t="s">
        <v>325</v>
      </c>
      <c r="D2334" s="22" t="s">
        <v>4423</v>
      </c>
      <c r="E2334" s="23">
        <v>1</v>
      </c>
      <c r="F2334" s="24">
        <v>0</v>
      </c>
      <c r="G2334" s="11">
        <v>2</v>
      </c>
      <c r="H2334" s="25" t="s">
        <v>17</v>
      </c>
      <c r="I2334" s="19">
        <v>2</v>
      </c>
      <c r="J2334" s="31">
        <v>1</v>
      </c>
      <c r="K2334" s="32">
        <v>5</v>
      </c>
      <c r="L2334" s="32">
        <v>2</v>
      </c>
      <c r="M2334" s="32">
        <v>2</v>
      </c>
      <c r="N2334" s="32">
        <v>2</v>
      </c>
      <c r="O2334" s="32">
        <v>2</v>
      </c>
      <c r="P2334" s="32">
        <v>2</v>
      </c>
      <c r="Q2334" s="32">
        <v>2</v>
      </c>
      <c r="R2334" s="32">
        <v>2</v>
      </c>
      <c r="S2334" s="32">
        <v>2</v>
      </c>
    </row>
    <row r="2335" spans="2:19">
      <c r="B2335" s="28" t="s">
        <v>4424</v>
      </c>
      <c r="C2335" s="21" t="s">
        <v>325</v>
      </c>
      <c r="D2335" s="22" t="s">
        <v>2490</v>
      </c>
      <c r="E2335" s="23">
        <v>1</v>
      </c>
      <c r="F2335" s="24">
        <v>0</v>
      </c>
      <c r="G2335" s="11">
        <v>2</v>
      </c>
      <c r="H2335" s="25" t="s">
        <v>17</v>
      </c>
      <c r="I2335" s="19">
        <v>2</v>
      </c>
      <c r="J2335" s="31">
        <v>1</v>
      </c>
      <c r="K2335" s="32">
        <v>5</v>
      </c>
      <c r="L2335" s="32">
        <v>2</v>
      </c>
      <c r="M2335" s="32">
        <v>2</v>
      </c>
      <c r="N2335" s="32">
        <v>2</v>
      </c>
      <c r="O2335" s="32">
        <v>2</v>
      </c>
      <c r="P2335" s="32">
        <v>2</v>
      </c>
      <c r="Q2335" s="32">
        <v>2</v>
      </c>
      <c r="R2335" s="32">
        <v>2</v>
      </c>
      <c r="S2335" s="32">
        <v>2</v>
      </c>
    </row>
    <row r="2336" spans="2:19">
      <c r="B2336" s="28" t="s">
        <v>4425</v>
      </c>
      <c r="C2336" s="21" t="s">
        <v>325</v>
      </c>
      <c r="D2336" s="22" t="s">
        <v>2794</v>
      </c>
      <c r="E2336" s="23">
        <v>0.48</v>
      </c>
      <c r="F2336" s="24">
        <v>0</v>
      </c>
      <c r="G2336" s="11">
        <v>0</v>
      </c>
      <c r="H2336" s="25" t="s">
        <v>17</v>
      </c>
      <c r="I2336" s="19">
        <v>1</v>
      </c>
      <c r="J2336" s="31">
        <v>0.3</v>
      </c>
      <c r="K2336" s="32">
        <v>5</v>
      </c>
      <c r="L2336" s="32">
        <v>2</v>
      </c>
      <c r="M2336" s="32">
        <v>2</v>
      </c>
      <c r="N2336" s="32">
        <v>2</v>
      </c>
      <c r="O2336" s="32">
        <v>2</v>
      </c>
      <c r="P2336" s="32">
        <v>2</v>
      </c>
      <c r="Q2336" s="32">
        <v>2</v>
      </c>
      <c r="R2336" s="32">
        <v>2</v>
      </c>
      <c r="S2336" s="32">
        <v>2</v>
      </c>
    </row>
    <row r="2337" spans="2:19">
      <c r="B2337" s="28" t="s">
        <v>4426</v>
      </c>
      <c r="C2337" s="21" t="s">
        <v>325</v>
      </c>
      <c r="D2337" s="22" t="s">
        <v>913</v>
      </c>
      <c r="E2337" s="23">
        <v>0.48</v>
      </c>
      <c r="F2337" s="24">
        <v>0</v>
      </c>
      <c r="G2337" s="11">
        <v>0</v>
      </c>
      <c r="H2337" s="25" t="s">
        <v>17</v>
      </c>
      <c r="I2337" s="19">
        <v>1</v>
      </c>
      <c r="J2337" s="31">
        <v>0.3</v>
      </c>
      <c r="K2337" s="32">
        <v>5</v>
      </c>
      <c r="L2337" s="32">
        <v>2</v>
      </c>
      <c r="M2337" s="32">
        <v>2</v>
      </c>
      <c r="N2337" s="32">
        <v>2</v>
      </c>
      <c r="O2337" s="32">
        <v>2</v>
      </c>
      <c r="P2337" s="32">
        <v>2</v>
      </c>
      <c r="Q2337" s="32">
        <v>2</v>
      </c>
      <c r="R2337" s="32">
        <v>2</v>
      </c>
      <c r="S2337" s="32">
        <v>2</v>
      </c>
    </row>
    <row r="2338" spans="2:19">
      <c r="B2338" s="28" t="s">
        <v>4427</v>
      </c>
      <c r="C2338" s="21" t="s">
        <v>325</v>
      </c>
      <c r="D2338" s="22" t="s">
        <v>4428</v>
      </c>
      <c r="E2338" s="23">
        <v>1</v>
      </c>
      <c r="F2338" s="24">
        <v>0</v>
      </c>
      <c r="G2338" s="11">
        <v>2</v>
      </c>
      <c r="H2338" s="25" t="s">
        <v>17</v>
      </c>
      <c r="I2338" s="19">
        <v>2</v>
      </c>
      <c r="J2338" s="31">
        <v>1</v>
      </c>
      <c r="K2338" s="32">
        <v>5</v>
      </c>
      <c r="L2338" s="32">
        <v>2</v>
      </c>
      <c r="M2338" s="32">
        <v>2</v>
      </c>
      <c r="N2338" s="32">
        <v>2</v>
      </c>
      <c r="O2338" s="32">
        <v>2</v>
      </c>
      <c r="P2338" s="32">
        <v>2</v>
      </c>
      <c r="Q2338" s="32">
        <v>2</v>
      </c>
      <c r="R2338" s="32">
        <v>2</v>
      </c>
      <c r="S2338" s="32">
        <v>2</v>
      </c>
    </row>
    <row r="2339" spans="2:19">
      <c r="B2339" s="28" t="s">
        <v>4429</v>
      </c>
      <c r="C2339" s="21" t="s">
        <v>325</v>
      </c>
      <c r="D2339" s="22" t="s">
        <v>4430</v>
      </c>
      <c r="E2339" s="23">
        <v>1</v>
      </c>
      <c r="F2339" s="24">
        <v>0</v>
      </c>
      <c r="G2339" s="11">
        <v>1</v>
      </c>
      <c r="H2339" s="25" t="s">
        <v>17</v>
      </c>
      <c r="I2339" s="19">
        <v>2</v>
      </c>
      <c r="J2339" s="31">
        <v>1</v>
      </c>
      <c r="K2339" s="32">
        <v>5</v>
      </c>
      <c r="L2339" s="32">
        <v>2</v>
      </c>
      <c r="M2339" s="32">
        <v>2</v>
      </c>
      <c r="N2339" s="32">
        <v>2</v>
      </c>
      <c r="O2339" s="32">
        <v>2</v>
      </c>
      <c r="P2339" s="32">
        <v>2</v>
      </c>
      <c r="Q2339" s="32">
        <v>2</v>
      </c>
      <c r="R2339" s="32">
        <v>2</v>
      </c>
      <c r="S2339" s="32">
        <v>2</v>
      </c>
    </row>
    <row r="2340" spans="2:19">
      <c r="B2340" s="28" t="s">
        <v>4431</v>
      </c>
      <c r="C2340" s="21" t="s">
        <v>325</v>
      </c>
      <c r="D2340" s="22" t="s">
        <v>2810</v>
      </c>
      <c r="E2340" s="23">
        <v>0.48</v>
      </c>
      <c r="F2340" s="24">
        <v>0</v>
      </c>
      <c r="G2340" s="11">
        <v>0</v>
      </c>
      <c r="H2340" s="25" t="s">
        <v>17</v>
      </c>
      <c r="I2340" s="19">
        <v>1</v>
      </c>
      <c r="J2340" s="31">
        <v>0.3</v>
      </c>
      <c r="K2340" s="32">
        <v>5</v>
      </c>
      <c r="L2340" s="32">
        <v>2</v>
      </c>
      <c r="M2340" s="32">
        <v>2</v>
      </c>
      <c r="N2340" s="32">
        <v>2</v>
      </c>
      <c r="O2340" s="32">
        <v>2</v>
      </c>
      <c r="P2340" s="32">
        <v>2</v>
      </c>
      <c r="Q2340" s="32">
        <v>2</v>
      </c>
      <c r="R2340" s="32">
        <v>2</v>
      </c>
      <c r="S2340" s="32">
        <v>2</v>
      </c>
    </row>
    <row r="2341" spans="2:19">
      <c r="B2341" s="28" t="s">
        <v>4432</v>
      </c>
      <c r="C2341" s="21" t="s">
        <v>325</v>
      </c>
      <c r="D2341" s="22" t="s">
        <v>1389</v>
      </c>
      <c r="E2341" s="23">
        <v>0.48</v>
      </c>
      <c r="F2341" s="24">
        <v>0</v>
      </c>
      <c r="G2341" s="11">
        <v>0</v>
      </c>
      <c r="H2341" s="25" t="s">
        <v>17</v>
      </c>
      <c r="I2341" s="19">
        <v>1</v>
      </c>
      <c r="J2341" s="31">
        <v>0.3</v>
      </c>
      <c r="K2341" s="32">
        <v>5</v>
      </c>
      <c r="L2341" s="32">
        <v>2</v>
      </c>
      <c r="M2341" s="32">
        <v>2</v>
      </c>
      <c r="N2341" s="32">
        <v>2</v>
      </c>
      <c r="O2341" s="32">
        <v>2</v>
      </c>
      <c r="P2341" s="32">
        <v>2</v>
      </c>
      <c r="Q2341" s="32">
        <v>2</v>
      </c>
      <c r="R2341" s="32">
        <v>2</v>
      </c>
      <c r="S2341" s="32">
        <v>2</v>
      </c>
    </row>
    <row r="2342" spans="2:19">
      <c r="B2342" s="28" t="s">
        <v>4433</v>
      </c>
      <c r="C2342" s="21" t="s">
        <v>325</v>
      </c>
      <c r="D2342" s="22" t="s">
        <v>3663</v>
      </c>
      <c r="E2342" s="23">
        <v>1</v>
      </c>
      <c r="F2342" s="24">
        <v>0</v>
      </c>
      <c r="G2342" s="11">
        <v>2</v>
      </c>
      <c r="H2342" s="25" t="s">
        <v>17</v>
      </c>
      <c r="I2342" s="19">
        <v>2</v>
      </c>
      <c r="J2342" s="31">
        <v>1</v>
      </c>
      <c r="K2342" s="32">
        <v>5</v>
      </c>
      <c r="L2342" s="32">
        <v>2</v>
      </c>
      <c r="M2342" s="32">
        <v>2</v>
      </c>
      <c r="N2342" s="32">
        <v>2</v>
      </c>
      <c r="O2342" s="32">
        <v>2</v>
      </c>
      <c r="P2342" s="32">
        <v>2</v>
      </c>
      <c r="Q2342" s="32">
        <v>2</v>
      </c>
      <c r="R2342" s="32">
        <v>2</v>
      </c>
      <c r="S2342" s="32">
        <v>2</v>
      </c>
    </row>
    <row r="2343" spans="2:19">
      <c r="B2343" s="28" t="s">
        <v>4434</v>
      </c>
      <c r="C2343" s="21" t="s">
        <v>325</v>
      </c>
      <c r="D2343" s="22" t="s">
        <v>4435</v>
      </c>
      <c r="E2343" s="23">
        <v>1</v>
      </c>
      <c r="F2343" s="24">
        <v>0</v>
      </c>
      <c r="G2343" s="11">
        <v>1</v>
      </c>
      <c r="H2343" s="25" t="s">
        <v>17</v>
      </c>
      <c r="I2343" s="19">
        <v>2</v>
      </c>
      <c r="J2343" s="31">
        <v>1</v>
      </c>
      <c r="K2343" s="32">
        <v>5</v>
      </c>
      <c r="L2343" s="32">
        <v>2</v>
      </c>
      <c r="M2343" s="32">
        <v>2</v>
      </c>
      <c r="N2343" s="32">
        <v>2</v>
      </c>
      <c r="O2343" s="32">
        <v>2</v>
      </c>
      <c r="P2343" s="32">
        <v>2</v>
      </c>
      <c r="Q2343" s="32">
        <v>2</v>
      </c>
      <c r="R2343" s="32">
        <v>2</v>
      </c>
      <c r="S2343" s="32">
        <v>2</v>
      </c>
    </row>
    <row r="2344" spans="2:19">
      <c r="B2344" s="28" t="s">
        <v>4436</v>
      </c>
      <c r="C2344" s="21" t="s">
        <v>325</v>
      </c>
      <c r="D2344" s="22" t="s">
        <v>1072</v>
      </c>
      <c r="E2344" s="23">
        <v>1</v>
      </c>
      <c r="F2344" s="24">
        <v>0</v>
      </c>
      <c r="G2344" s="11">
        <v>1</v>
      </c>
      <c r="H2344" s="25" t="s">
        <v>17</v>
      </c>
      <c r="I2344" s="19">
        <v>2</v>
      </c>
      <c r="J2344" s="31">
        <v>1</v>
      </c>
      <c r="K2344" s="32">
        <v>5</v>
      </c>
      <c r="L2344" s="32">
        <v>2</v>
      </c>
      <c r="M2344" s="32">
        <v>2</v>
      </c>
      <c r="N2344" s="32">
        <v>2</v>
      </c>
      <c r="O2344" s="32">
        <v>2</v>
      </c>
      <c r="P2344" s="32">
        <v>2</v>
      </c>
      <c r="Q2344" s="32">
        <v>2</v>
      </c>
      <c r="R2344" s="32">
        <v>2</v>
      </c>
      <c r="S2344" s="32">
        <v>2</v>
      </c>
    </row>
    <row r="2345" spans="2:19">
      <c r="B2345" s="28" t="s">
        <v>4437</v>
      </c>
      <c r="C2345" s="21" t="s">
        <v>325</v>
      </c>
      <c r="D2345" s="22" t="s">
        <v>2831</v>
      </c>
      <c r="E2345" s="23">
        <v>0.48</v>
      </c>
      <c r="F2345" s="24">
        <v>0</v>
      </c>
      <c r="G2345" s="11">
        <v>0</v>
      </c>
      <c r="H2345" s="25" t="s">
        <v>17</v>
      </c>
      <c r="I2345" s="19">
        <v>1</v>
      </c>
      <c r="J2345" s="31">
        <v>0.3</v>
      </c>
      <c r="K2345" s="32">
        <v>5</v>
      </c>
      <c r="L2345" s="32">
        <v>2</v>
      </c>
      <c r="M2345" s="32">
        <v>2</v>
      </c>
      <c r="N2345" s="32">
        <v>2</v>
      </c>
      <c r="O2345" s="32">
        <v>2</v>
      </c>
      <c r="P2345" s="32">
        <v>2</v>
      </c>
      <c r="Q2345" s="32">
        <v>2</v>
      </c>
      <c r="R2345" s="32">
        <v>2</v>
      </c>
      <c r="S2345" s="32">
        <v>2</v>
      </c>
    </row>
    <row r="2346" spans="2:19">
      <c r="B2346" s="28" t="s">
        <v>4438</v>
      </c>
      <c r="C2346" s="21" t="s">
        <v>325</v>
      </c>
      <c r="D2346" s="22" t="s">
        <v>2834</v>
      </c>
      <c r="E2346" s="23">
        <v>0.48</v>
      </c>
      <c r="F2346" s="24">
        <v>0</v>
      </c>
      <c r="G2346" s="11">
        <v>0</v>
      </c>
      <c r="H2346" s="25" t="s">
        <v>17</v>
      </c>
      <c r="I2346" s="19">
        <v>1</v>
      </c>
      <c r="J2346" s="31">
        <v>0.3</v>
      </c>
      <c r="K2346" s="32">
        <v>5</v>
      </c>
      <c r="L2346" s="32">
        <v>2</v>
      </c>
      <c r="M2346" s="32">
        <v>2</v>
      </c>
      <c r="N2346" s="32">
        <v>2</v>
      </c>
      <c r="O2346" s="32">
        <v>2</v>
      </c>
      <c r="P2346" s="32">
        <v>2</v>
      </c>
      <c r="Q2346" s="32">
        <v>2</v>
      </c>
      <c r="R2346" s="32">
        <v>2</v>
      </c>
      <c r="S2346" s="32">
        <v>2</v>
      </c>
    </row>
    <row r="2347" spans="2:19">
      <c r="B2347" s="28" t="s">
        <v>4439</v>
      </c>
      <c r="C2347" s="21" t="s">
        <v>325</v>
      </c>
      <c r="D2347" s="22" t="s">
        <v>1095</v>
      </c>
      <c r="E2347" s="23">
        <v>0.48</v>
      </c>
      <c r="F2347" s="24">
        <v>0</v>
      </c>
      <c r="G2347" s="11">
        <v>0</v>
      </c>
      <c r="H2347" s="25" t="s">
        <v>17</v>
      </c>
      <c r="I2347" s="19">
        <v>1</v>
      </c>
      <c r="J2347" s="31">
        <v>0.3</v>
      </c>
      <c r="K2347" s="32">
        <v>5</v>
      </c>
      <c r="L2347" s="32">
        <v>2</v>
      </c>
      <c r="M2347" s="32">
        <v>2</v>
      </c>
      <c r="N2347" s="32">
        <v>2</v>
      </c>
      <c r="O2347" s="32">
        <v>2</v>
      </c>
      <c r="P2347" s="32">
        <v>2</v>
      </c>
      <c r="Q2347" s="32">
        <v>2</v>
      </c>
      <c r="R2347" s="32">
        <v>2</v>
      </c>
      <c r="S2347" s="32">
        <v>2</v>
      </c>
    </row>
    <row r="2348" spans="2:19">
      <c r="B2348" s="28" t="s">
        <v>4440</v>
      </c>
      <c r="C2348" s="21" t="s">
        <v>325</v>
      </c>
      <c r="D2348" s="22" t="s">
        <v>332</v>
      </c>
      <c r="E2348" s="23">
        <v>0.48</v>
      </c>
      <c r="F2348" s="24">
        <v>0</v>
      </c>
      <c r="G2348" s="11">
        <v>0</v>
      </c>
      <c r="H2348" s="25" t="s">
        <v>17</v>
      </c>
      <c r="I2348" s="19">
        <v>1</v>
      </c>
      <c r="J2348" s="31">
        <v>0.3</v>
      </c>
      <c r="K2348" s="32">
        <v>5</v>
      </c>
      <c r="L2348" s="32">
        <v>2</v>
      </c>
      <c r="M2348" s="32">
        <v>2</v>
      </c>
      <c r="N2348" s="32">
        <v>2</v>
      </c>
      <c r="O2348" s="32">
        <v>2</v>
      </c>
      <c r="P2348" s="32">
        <v>2</v>
      </c>
      <c r="Q2348" s="32">
        <v>2</v>
      </c>
      <c r="R2348" s="32">
        <v>2</v>
      </c>
      <c r="S2348" s="32">
        <v>2</v>
      </c>
    </row>
    <row r="2349" spans="2:19">
      <c r="B2349" s="28" t="s">
        <v>4441</v>
      </c>
      <c r="C2349" s="21" t="s">
        <v>325</v>
      </c>
      <c r="D2349" s="22" t="s">
        <v>2846</v>
      </c>
      <c r="E2349" s="23">
        <v>0.48</v>
      </c>
      <c r="F2349" s="24">
        <v>0</v>
      </c>
      <c r="G2349" s="11">
        <v>0</v>
      </c>
      <c r="H2349" s="25" t="s">
        <v>17</v>
      </c>
      <c r="I2349" s="19">
        <v>1</v>
      </c>
      <c r="J2349" s="31">
        <v>0.3</v>
      </c>
      <c r="K2349" s="32">
        <v>5</v>
      </c>
      <c r="L2349" s="32">
        <v>2</v>
      </c>
      <c r="M2349" s="32">
        <v>2</v>
      </c>
      <c r="N2349" s="32">
        <v>2</v>
      </c>
      <c r="O2349" s="32">
        <v>2</v>
      </c>
      <c r="P2349" s="32">
        <v>2</v>
      </c>
      <c r="Q2349" s="32">
        <v>2</v>
      </c>
      <c r="R2349" s="32">
        <v>2</v>
      </c>
      <c r="S2349" s="32">
        <v>2</v>
      </c>
    </row>
    <row r="2350" spans="2:19">
      <c r="B2350" s="28" t="s">
        <v>4442</v>
      </c>
      <c r="C2350" s="21" t="s">
        <v>325</v>
      </c>
      <c r="D2350" s="22" t="s">
        <v>356</v>
      </c>
      <c r="E2350" s="23">
        <v>1</v>
      </c>
      <c r="F2350" s="24">
        <v>0</v>
      </c>
      <c r="G2350" s="11">
        <v>2</v>
      </c>
      <c r="H2350" s="25" t="s">
        <v>17</v>
      </c>
      <c r="I2350" s="19">
        <v>2</v>
      </c>
      <c r="J2350" s="31">
        <v>1</v>
      </c>
      <c r="K2350" s="32">
        <v>5</v>
      </c>
      <c r="L2350" s="32">
        <v>2</v>
      </c>
      <c r="M2350" s="32">
        <v>2</v>
      </c>
      <c r="N2350" s="32">
        <v>2</v>
      </c>
      <c r="O2350" s="32">
        <v>2</v>
      </c>
      <c r="P2350" s="32">
        <v>2</v>
      </c>
      <c r="Q2350" s="32">
        <v>2</v>
      </c>
      <c r="R2350" s="32">
        <v>2</v>
      </c>
      <c r="S2350" s="32">
        <v>2</v>
      </c>
    </row>
    <row r="2351" spans="2:19">
      <c r="B2351" s="28" t="s">
        <v>4443</v>
      </c>
      <c r="C2351" s="21" t="s">
        <v>325</v>
      </c>
      <c r="D2351" s="22" t="s">
        <v>2855</v>
      </c>
      <c r="E2351" s="23">
        <v>0.48</v>
      </c>
      <c r="F2351" s="24">
        <v>0</v>
      </c>
      <c r="G2351" s="11">
        <v>0</v>
      </c>
      <c r="H2351" s="25" t="s">
        <v>17</v>
      </c>
      <c r="I2351" s="19">
        <v>1</v>
      </c>
      <c r="J2351" s="31">
        <v>0.3</v>
      </c>
      <c r="K2351" s="32">
        <v>5</v>
      </c>
      <c r="L2351" s="32">
        <v>2</v>
      </c>
      <c r="M2351" s="32">
        <v>2</v>
      </c>
      <c r="N2351" s="32">
        <v>2</v>
      </c>
      <c r="O2351" s="32">
        <v>2</v>
      </c>
      <c r="P2351" s="32">
        <v>2</v>
      </c>
      <c r="Q2351" s="32">
        <v>2</v>
      </c>
      <c r="R2351" s="32">
        <v>2</v>
      </c>
      <c r="S2351" s="32">
        <v>2</v>
      </c>
    </row>
    <row r="2352" spans="2:19">
      <c r="B2352" s="28" t="s">
        <v>4444</v>
      </c>
      <c r="C2352" s="21" t="s">
        <v>325</v>
      </c>
      <c r="D2352" s="22" t="s">
        <v>2860</v>
      </c>
      <c r="E2352" s="23">
        <v>0.48</v>
      </c>
      <c r="F2352" s="24">
        <v>0</v>
      </c>
      <c r="G2352" s="11">
        <v>0</v>
      </c>
      <c r="H2352" s="25" t="s">
        <v>17</v>
      </c>
      <c r="I2352" s="19">
        <v>1</v>
      </c>
      <c r="J2352" s="31">
        <v>0.3</v>
      </c>
      <c r="K2352" s="32">
        <v>5</v>
      </c>
      <c r="L2352" s="32">
        <v>2</v>
      </c>
      <c r="M2352" s="32">
        <v>2</v>
      </c>
      <c r="N2352" s="32">
        <v>2</v>
      </c>
      <c r="O2352" s="32">
        <v>2</v>
      </c>
      <c r="P2352" s="32">
        <v>2</v>
      </c>
      <c r="Q2352" s="32">
        <v>2</v>
      </c>
      <c r="R2352" s="32">
        <v>2</v>
      </c>
      <c r="S2352" s="32">
        <v>2</v>
      </c>
    </row>
    <row r="2353" spans="2:19">
      <c r="B2353" s="28" t="s">
        <v>4445</v>
      </c>
      <c r="C2353" s="21" t="s">
        <v>325</v>
      </c>
      <c r="D2353" s="22" t="s">
        <v>2865</v>
      </c>
      <c r="E2353" s="23">
        <v>0.48</v>
      </c>
      <c r="F2353" s="24">
        <v>0</v>
      </c>
      <c r="G2353" s="11">
        <v>0</v>
      </c>
      <c r="H2353" s="25" t="s">
        <v>17</v>
      </c>
      <c r="I2353" s="19">
        <v>1</v>
      </c>
      <c r="J2353" s="31">
        <v>0.3</v>
      </c>
      <c r="K2353" s="32">
        <v>5</v>
      </c>
      <c r="L2353" s="32">
        <v>2</v>
      </c>
      <c r="M2353" s="32">
        <v>2</v>
      </c>
      <c r="N2353" s="32">
        <v>2</v>
      </c>
      <c r="O2353" s="32">
        <v>2</v>
      </c>
      <c r="P2353" s="32">
        <v>2</v>
      </c>
      <c r="Q2353" s="32">
        <v>2</v>
      </c>
      <c r="R2353" s="32">
        <v>2</v>
      </c>
      <c r="S2353" s="32">
        <v>2</v>
      </c>
    </row>
    <row r="2354" spans="2:19">
      <c r="B2354" s="28" t="s">
        <v>4446</v>
      </c>
      <c r="C2354" s="21" t="s">
        <v>325</v>
      </c>
      <c r="D2354" s="22" t="s">
        <v>1152</v>
      </c>
      <c r="E2354" s="23">
        <v>0.48</v>
      </c>
      <c r="F2354" s="24">
        <v>0</v>
      </c>
      <c r="G2354" s="11">
        <v>0</v>
      </c>
      <c r="H2354" s="25" t="s">
        <v>17</v>
      </c>
      <c r="I2354" s="19">
        <v>1</v>
      </c>
      <c r="J2354" s="31">
        <v>0.3</v>
      </c>
      <c r="K2354" s="32">
        <v>5</v>
      </c>
      <c r="L2354" s="32">
        <v>2</v>
      </c>
      <c r="M2354" s="32">
        <v>2</v>
      </c>
      <c r="N2354" s="32">
        <v>2</v>
      </c>
      <c r="O2354" s="32">
        <v>2</v>
      </c>
      <c r="P2354" s="32">
        <v>2</v>
      </c>
      <c r="Q2354" s="32">
        <v>2</v>
      </c>
      <c r="R2354" s="32">
        <v>2</v>
      </c>
      <c r="S2354" s="32">
        <v>2</v>
      </c>
    </row>
    <row r="2355" spans="2:19">
      <c r="B2355" s="28" t="s">
        <v>4447</v>
      </c>
      <c r="C2355" s="21" t="s">
        <v>325</v>
      </c>
      <c r="D2355" s="22" t="s">
        <v>2872</v>
      </c>
      <c r="E2355" s="23">
        <v>0.48</v>
      </c>
      <c r="F2355" s="24">
        <v>0</v>
      </c>
      <c r="G2355" s="11">
        <v>0</v>
      </c>
      <c r="H2355" s="25" t="s">
        <v>17</v>
      </c>
      <c r="I2355" s="19">
        <v>1</v>
      </c>
      <c r="J2355" s="31">
        <v>0.3</v>
      </c>
      <c r="K2355" s="32">
        <v>5</v>
      </c>
      <c r="L2355" s="32">
        <v>2</v>
      </c>
      <c r="M2355" s="32">
        <v>2</v>
      </c>
      <c r="N2355" s="32">
        <v>2</v>
      </c>
      <c r="O2355" s="32">
        <v>2</v>
      </c>
      <c r="P2355" s="32">
        <v>2</v>
      </c>
      <c r="Q2355" s="32">
        <v>2</v>
      </c>
      <c r="R2355" s="32">
        <v>2</v>
      </c>
      <c r="S2355" s="32">
        <v>2</v>
      </c>
    </row>
    <row r="2356" spans="2:19">
      <c r="B2356" s="28" t="s">
        <v>4448</v>
      </c>
      <c r="C2356" s="21" t="s">
        <v>325</v>
      </c>
      <c r="D2356" s="22" t="s">
        <v>453</v>
      </c>
      <c r="E2356" s="23">
        <v>0.48</v>
      </c>
      <c r="F2356" s="24">
        <v>0</v>
      </c>
      <c r="G2356" s="11">
        <v>0</v>
      </c>
      <c r="H2356" s="25" t="s">
        <v>17</v>
      </c>
      <c r="I2356" s="19">
        <v>1</v>
      </c>
      <c r="J2356" s="31">
        <v>0.3</v>
      </c>
      <c r="K2356" s="32">
        <v>5</v>
      </c>
      <c r="L2356" s="32">
        <v>2</v>
      </c>
      <c r="M2356" s="32">
        <v>2</v>
      </c>
      <c r="N2356" s="32">
        <v>2</v>
      </c>
      <c r="O2356" s="32">
        <v>2</v>
      </c>
      <c r="P2356" s="32">
        <v>2</v>
      </c>
      <c r="Q2356" s="32">
        <v>2</v>
      </c>
      <c r="R2356" s="32">
        <v>2</v>
      </c>
      <c r="S2356" s="32">
        <v>2</v>
      </c>
    </row>
    <row r="2357" spans="2:19">
      <c r="B2357" s="28" t="s">
        <v>4449</v>
      </c>
      <c r="C2357" s="21" t="s">
        <v>325</v>
      </c>
      <c r="D2357" s="22" t="s">
        <v>1780</v>
      </c>
      <c r="E2357" s="23">
        <v>0.48</v>
      </c>
      <c r="F2357" s="24">
        <v>0</v>
      </c>
      <c r="G2357" s="11">
        <v>0</v>
      </c>
      <c r="H2357" s="25" t="s">
        <v>17</v>
      </c>
      <c r="I2357" s="19">
        <v>1</v>
      </c>
      <c r="J2357" s="31">
        <v>0.3</v>
      </c>
      <c r="K2357" s="32">
        <v>5</v>
      </c>
      <c r="L2357" s="32">
        <v>2</v>
      </c>
      <c r="M2357" s="32">
        <v>2</v>
      </c>
      <c r="N2357" s="32">
        <v>2</v>
      </c>
      <c r="O2357" s="32">
        <v>2</v>
      </c>
      <c r="P2357" s="32">
        <v>2</v>
      </c>
      <c r="Q2357" s="32">
        <v>2</v>
      </c>
      <c r="R2357" s="32">
        <v>2</v>
      </c>
      <c r="S2357" s="32">
        <v>2</v>
      </c>
    </row>
    <row r="2358" spans="2:19">
      <c r="B2358" s="28" t="s">
        <v>4450</v>
      </c>
      <c r="C2358" s="21" t="s">
        <v>325</v>
      </c>
      <c r="D2358" s="22" t="s">
        <v>2883</v>
      </c>
      <c r="E2358" s="23">
        <v>0.48</v>
      </c>
      <c r="F2358" s="24">
        <v>0</v>
      </c>
      <c r="G2358" s="11">
        <v>0</v>
      </c>
      <c r="H2358" s="25" t="s">
        <v>17</v>
      </c>
      <c r="I2358" s="19">
        <v>1</v>
      </c>
      <c r="J2358" s="31">
        <v>0.3</v>
      </c>
      <c r="K2358" s="32">
        <v>5</v>
      </c>
      <c r="L2358" s="32">
        <v>2</v>
      </c>
      <c r="M2358" s="32">
        <v>2</v>
      </c>
      <c r="N2358" s="32">
        <v>2</v>
      </c>
      <c r="O2358" s="32">
        <v>2</v>
      </c>
      <c r="P2358" s="32">
        <v>2</v>
      </c>
      <c r="Q2358" s="32">
        <v>2</v>
      </c>
      <c r="R2358" s="32">
        <v>2</v>
      </c>
      <c r="S2358" s="32">
        <v>2</v>
      </c>
    </row>
    <row r="2359" spans="2:19">
      <c r="B2359" s="28" t="s">
        <v>4451</v>
      </c>
      <c r="C2359" s="21" t="s">
        <v>325</v>
      </c>
      <c r="D2359" s="22" t="s">
        <v>2888</v>
      </c>
      <c r="E2359" s="23">
        <v>0.48</v>
      </c>
      <c r="F2359" s="24">
        <v>0</v>
      </c>
      <c r="G2359" s="11">
        <v>0</v>
      </c>
      <c r="H2359" s="25" t="s">
        <v>17</v>
      </c>
      <c r="I2359" s="19">
        <v>1</v>
      </c>
      <c r="J2359" s="31">
        <v>0.3</v>
      </c>
      <c r="K2359" s="32">
        <v>5</v>
      </c>
      <c r="L2359" s="32">
        <v>2</v>
      </c>
      <c r="M2359" s="32">
        <v>2</v>
      </c>
      <c r="N2359" s="32">
        <v>2</v>
      </c>
      <c r="O2359" s="32">
        <v>2</v>
      </c>
      <c r="P2359" s="32">
        <v>2</v>
      </c>
      <c r="Q2359" s="32">
        <v>2</v>
      </c>
      <c r="R2359" s="32">
        <v>2</v>
      </c>
      <c r="S2359" s="32">
        <v>2</v>
      </c>
    </row>
    <row r="2360" spans="2:19">
      <c r="B2360" s="28" t="s">
        <v>4452</v>
      </c>
      <c r="C2360" s="21" t="s">
        <v>325</v>
      </c>
      <c r="D2360" s="22" t="s">
        <v>469</v>
      </c>
      <c r="E2360" s="23">
        <v>0.48</v>
      </c>
      <c r="F2360" s="24">
        <v>0</v>
      </c>
      <c r="G2360" s="11">
        <v>0</v>
      </c>
      <c r="H2360" s="25" t="s">
        <v>17</v>
      </c>
      <c r="I2360" s="19">
        <v>1</v>
      </c>
      <c r="J2360" s="31">
        <v>0.3</v>
      </c>
      <c r="K2360" s="32">
        <v>5</v>
      </c>
      <c r="L2360" s="32">
        <v>2</v>
      </c>
      <c r="M2360" s="32">
        <v>2</v>
      </c>
      <c r="N2360" s="32">
        <v>2</v>
      </c>
      <c r="O2360" s="32">
        <v>2</v>
      </c>
      <c r="P2360" s="32">
        <v>2</v>
      </c>
      <c r="Q2360" s="32">
        <v>2</v>
      </c>
      <c r="R2360" s="32">
        <v>2</v>
      </c>
      <c r="S2360" s="32">
        <v>2</v>
      </c>
    </row>
    <row r="2361" spans="2:19">
      <c r="B2361" s="28" t="s">
        <v>4453</v>
      </c>
      <c r="C2361" s="21" t="s">
        <v>325</v>
      </c>
      <c r="D2361" s="22" t="s">
        <v>434</v>
      </c>
      <c r="E2361" s="23">
        <v>0.48</v>
      </c>
      <c r="F2361" s="24">
        <v>0</v>
      </c>
      <c r="G2361" s="11">
        <v>0</v>
      </c>
      <c r="H2361" s="25" t="s">
        <v>17</v>
      </c>
      <c r="I2361" s="19">
        <v>1</v>
      </c>
      <c r="J2361" s="31">
        <v>0.3</v>
      </c>
      <c r="K2361" s="32">
        <v>5</v>
      </c>
      <c r="L2361" s="32">
        <v>2</v>
      </c>
      <c r="M2361" s="32">
        <v>2</v>
      </c>
      <c r="N2361" s="32">
        <v>2</v>
      </c>
      <c r="O2361" s="32">
        <v>2</v>
      </c>
      <c r="P2361" s="32">
        <v>2</v>
      </c>
      <c r="Q2361" s="32">
        <v>2</v>
      </c>
      <c r="R2361" s="32">
        <v>2</v>
      </c>
      <c r="S2361" s="32">
        <v>2</v>
      </c>
    </row>
    <row r="2362" spans="2:19">
      <c r="B2362" s="28" t="s">
        <v>4454</v>
      </c>
      <c r="C2362" s="21" t="s">
        <v>325</v>
      </c>
      <c r="D2362" s="22" t="s">
        <v>4455</v>
      </c>
      <c r="E2362" s="23">
        <v>1</v>
      </c>
      <c r="F2362" s="24">
        <v>0</v>
      </c>
      <c r="G2362" s="11">
        <v>2</v>
      </c>
      <c r="H2362" s="25" t="s">
        <v>17</v>
      </c>
      <c r="I2362" s="19">
        <v>2</v>
      </c>
      <c r="J2362" s="31">
        <v>1</v>
      </c>
      <c r="K2362" s="32">
        <v>5</v>
      </c>
      <c r="L2362" s="32">
        <v>2</v>
      </c>
      <c r="M2362" s="32">
        <v>2</v>
      </c>
      <c r="N2362" s="32">
        <v>2</v>
      </c>
      <c r="O2362" s="32">
        <v>2</v>
      </c>
      <c r="P2362" s="32">
        <v>2</v>
      </c>
      <c r="Q2362" s="32">
        <v>2</v>
      </c>
      <c r="R2362" s="32">
        <v>2</v>
      </c>
      <c r="S2362" s="32">
        <v>2</v>
      </c>
    </row>
    <row r="2363" spans="2:19">
      <c r="B2363" s="28" t="s">
        <v>4456</v>
      </c>
      <c r="C2363" s="21" t="s">
        <v>325</v>
      </c>
      <c r="D2363" s="22" t="s">
        <v>2558</v>
      </c>
      <c r="E2363" s="23">
        <v>0.48</v>
      </c>
      <c r="F2363" s="24">
        <v>0</v>
      </c>
      <c r="G2363" s="11">
        <v>0</v>
      </c>
      <c r="H2363" s="25" t="s">
        <v>17</v>
      </c>
      <c r="I2363" s="19">
        <v>1</v>
      </c>
      <c r="J2363" s="31">
        <v>0.3</v>
      </c>
      <c r="K2363" s="32">
        <v>5</v>
      </c>
      <c r="L2363" s="32">
        <v>2</v>
      </c>
      <c r="M2363" s="32">
        <v>2</v>
      </c>
      <c r="N2363" s="32">
        <v>2</v>
      </c>
      <c r="O2363" s="32">
        <v>2</v>
      </c>
      <c r="P2363" s="32">
        <v>2</v>
      </c>
      <c r="Q2363" s="32">
        <v>2</v>
      </c>
      <c r="R2363" s="32">
        <v>2</v>
      </c>
      <c r="S2363" s="32">
        <v>2</v>
      </c>
    </row>
    <row r="2364" spans="2:19">
      <c r="B2364" s="28" t="s">
        <v>4457</v>
      </c>
      <c r="C2364" s="21" t="s">
        <v>328</v>
      </c>
      <c r="D2364" s="22" t="s">
        <v>4458</v>
      </c>
      <c r="E2364" s="23">
        <v>0.25</v>
      </c>
      <c r="F2364" s="24">
        <v>0</v>
      </c>
      <c r="G2364" s="11">
        <v>0</v>
      </c>
      <c r="H2364" s="25" t="s">
        <v>163</v>
      </c>
      <c r="I2364" s="19">
        <v>0</v>
      </c>
      <c r="J2364" s="31">
        <v>0.2</v>
      </c>
      <c r="K2364" s="32">
        <v>0</v>
      </c>
      <c r="L2364" s="32">
        <v>0</v>
      </c>
      <c r="M2364" s="32">
        <v>0</v>
      </c>
      <c r="N2364" s="32">
        <v>0</v>
      </c>
      <c r="O2364" s="32">
        <v>0</v>
      </c>
      <c r="P2364" s="32">
        <v>0</v>
      </c>
      <c r="Q2364" s="32">
        <v>0</v>
      </c>
      <c r="R2364" s="32">
        <v>0</v>
      </c>
      <c r="S2364" s="32">
        <v>0</v>
      </c>
    </row>
    <row r="2365" spans="2:19">
      <c r="B2365" s="28" t="s">
        <v>4459</v>
      </c>
      <c r="C2365" s="21" t="s">
        <v>328</v>
      </c>
      <c r="D2365" s="22" t="s">
        <v>4460</v>
      </c>
      <c r="E2365" s="23">
        <v>0.25</v>
      </c>
      <c r="F2365" s="24">
        <v>0</v>
      </c>
      <c r="G2365" s="11">
        <v>0</v>
      </c>
      <c r="H2365" s="25" t="s">
        <v>163</v>
      </c>
      <c r="I2365" s="19">
        <v>0</v>
      </c>
      <c r="J2365" s="31">
        <v>0.2</v>
      </c>
      <c r="K2365" s="32">
        <v>0</v>
      </c>
      <c r="L2365" s="32">
        <v>0</v>
      </c>
      <c r="M2365" s="32">
        <v>0</v>
      </c>
      <c r="N2365" s="32">
        <v>0</v>
      </c>
      <c r="O2365" s="32">
        <v>0</v>
      </c>
      <c r="P2365" s="32">
        <v>0</v>
      </c>
      <c r="Q2365" s="32">
        <v>0</v>
      </c>
      <c r="R2365" s="32">
        <v>0</v>
      </c>
      <c r="S2365" s="32">
        <v>0</v>
      </c>
    </row>
    <row r="2366" spans="2:19">
      <c r="B2366" s="28" t="s">
        <v>4461</v>
      </c>
      <c r="C2366" s="21" t="s">
        <v>328</v>
      </c>
      <c r="D2366" s="22" t="s">
        <v>4462</v>
      </c>
      <c r="E2366" s="23">
        <v>0.25</v>
      </c>
      <c r="F2366" s="24">
        <v>0</v>
      </c>
      <c r="G2366" s="11">
        <v>0</v>
      </c>
      <c r="H2366" s="25" t="s">
        <v>163</v>
      </c>
      <c r="I2366" s="19">
        <v>0</v>
      </c>
      <c r="J2366" s="31">
        <v>0.2</v>
      </c>
      <c r="K2366" s="32">
        <v>0</v>
      </c>
      <c r="L2366" s="32">
        <v>0</v>
      </c>
      <c r="M2366" s="32">
        <v>0</v>
      </c>
      <c r="N2366" s="32">
        <v>0</v>
      </c>
      <c r="O2366" s="32">
        <v>0</v>
      </c>
      <c r="P2366" s="32">
        <v>0</v>
      </c>
      <c r="Q2366" s="32">
        <v>0</v>
      </c>
      <c r="R2366" s="32">
        <v>0</v>
      </c>
      <c r="S2366" s="32">
        <v>0</v>
      </c>
    </row>
    <row r="2367" spans="2:19">
      <c r="B2367" s="28" t="s">
        <v>4463</v>
      </c>
      <c r="C2367" s="21" t="s">
        <v>328</v>
      </c>
      <c r="D2367" s="22" t="s">
        <v>4464</v>
      </c>
      <c r="E2367" s="23">
        <v>0.25</v>
      </c>
      <c r="F2367" s="24">
        <v>0</v>
      </c>
      <c r="G2367" s="11">
        <v>0</v>
      </c>
      <c r="H2367" s="25" t="s">
        <v>163</v>
      </c>
      <c r="I2367" s="19">
        <v>0</v>
      </c>
      <c r="J2367" s="31">
        <v>0.2</v>
      </c>
      <c r="K2367" s="32">
        <v>0</v>
      </c>
      <c r="L2367" s="32">
        <v>0</v>
      </c>
      <c r="M2367" s="32">
        <v>0</v>
      </c>
      <c r="N2367" s="32">
        <v>0</v>
      </c>
      <c r="O2367" s="32">
        <v>0</v>
      </c>
      <c r="P2367" s="32">
        <v>0</v>
      </c>
      <c r="Q2367" s="32">
        <v>0</v>
      </c>
      <c r="R2367" s="32">
        <v>0</v>
      </c>
      <c r="S2367" s="32">
        <v>0</v>
      </c>
    </row>
    <row r="2368" spans="2:19">
      <c r="B2368" s="28" t="s">
        <v>4465</v>
      </c>
      <c r="C2368" s="21" t="s">
        <v>328</v>
      </c>
      <c r="D2368" s="22" t="s">
        <v>4466</v>
      </c>
      <c r="E2368" s="23">
        <v>0.25</v>
      </c>
      <c r="F2368" s="24">
        <v>0</v>
      </c>
      <c r="G2368" s="11">
        <v>0</v>
      </c>
      <c r="H2368" s="25" t="s">
        <v>163</v>
      </c>
      <c r="I2368" s="19">
        <v>0</v>
      </c>
      <c r="J2368" s="31">
        <v>0.2</v>
      </c>
      <c r="K2368" s="32">
        <v>0</v>
      </c>
      <c r="L2368" s="32">
        <v>0</v>
      </c>
      <c r="M2368" s="32">
        <v>0</v>
      </c>
      <c r="N2368" s="32">
        <v>0</v>
      </c>
      <c r="O2368" s="32">
        <v>0</v>
      </c>
      <c r="P2368" s="32">
        <v>0</v>
      </c>
      <c r="Q2368" s="32">
        <v>0</v>
      </c>
      <c r="R2368" s="32">
        <v>0</v>
      </c>
      <c r="S2368" s="32">
        <v>0</v>
      </c>
    </row>
    <row r="2369" spans="2:19">
      <c r="B2369" s="28" t="s">
        <v>4467</v>
      </c>
      <c r="C2369" s="21" t="s">
        <v>328</v>
      </c>
      <c r="D2369" s="22" t="s">
        <v>1326</v>
      </c>
      <c r="E2369" s="23">
        <v>0.25</v>
      </c>
      <c r="F2369" s="24">
        <v>0</v>
      </c>
      <c r="G2369" s="11">
        <v>0</v>
      </c>
      <c r="H2369" s="25" t="s">
        <v>163</v>
      </c>
      <c r="I2369" s="19">
        <v>0</v>
      </c>
      <c r="J2369" s="31">
        <v>0.2</v>
      </c>
      <c r="K2369" s="32">
        <v>0</v>
      </c>
      <c r="L2369" s="32">
        <v>0</v>
      </c>
      <c r="M2369" s="32">
        <v>0</v>
      </c>
      <c r="N2369" s="32">
        <v>0</v>
      </c>
      <c r="O2369" s="32">
        <v>0</v>
      </c>
      <c r="P2369" s="32">
        <v>0</v>
      </c>
      <c r="Q2369" s="32">
        <v>0</v>
      </c>
      <c r="R2369" s="32">
        <v>0</v>
      </c>
      <c r="S2369" s="32">
        <v>0</v>
      </c>
    </row>
    <row r="2370" spans="2:19">
      <c r="B2370" s="28" t="s">
        <v>4468</v>
      </c>
      <c r="C2370" s="21" t="s">
        <v>328</v>
      </c>
      <c r="D2370" s="22" t="s">
        <v>4469</v>
      </c>
      <c r="E2370" s="23">
        <v>0.25</v>
      </c>
      <c r="F2370" s="24">
        <v>0</v>
      </c>
      <c r="G2370" s="11">
        <v>0</v>
      </c>
      <c r="H2370" s="25" t="s">
        <v>163</v>
      </c>
      <c r="I2370" s="19">
        <v>0</v>
      </c>
      <c r="J2370" s="31">
        <v>0.2</v>
      </c>
      <c r="K2370" s="32">
        <v>0</v>
      </c>
      <c r="L2370" s="32">
        <v>0</v>
      </c>
      <c r="M2370" s="32">
        <v>0</v>
      </c>
      <c r="N2370" s="32">
        <v>0</v>
      </c>
      <c r="O2370" s="32">
        <v>0</v>
      </c>
      <c r="P2370" s="32">
        <v>0</v>
      </c>
      <c r="Q2370" s="32">
        <v>0</v>
      </c>
      <c r="R2370" s="32">
        <v>0</v>
      </c>
      <c r="S2370" s="32">
        <v>0</v>
      </c>
    </row>
    <row r="2371" spans="2:19">
      <c r="B2371" s="28" t="s">
        <v>4470</v>
      </c>
      <c r="C2371" s="21" t="s">
        <v>328</v>
      </c>
      <c r="D2371" s="22" t="s">
        <v>3710</v>
      </c>
      <c r="E2371" s="23">
        <v>0.25</v>
      </c>
      <c r="F2371" s="24">
        <v>0</v>
      </c>
      <c r="G2371" s="11">
        <v>0</v>
      </c>
      <c r="H2371" s="25" t="s">
        <v>163</v>
      </c>
      <c r="I2371" s="19">
        <v>0</v>
      </c>
      <c r="J2371" s="31">
        <v>0.2</v>
      </c>
      <c r="K2371" s="32">
        <v>0</v>
      </c>
      <c r="L2371" s="32">
        <v>0</v>
      </c>
      <c r="M2371" s="32">
        <v>0</v>
      </c>
      <c r="N2371" s="32">
        <v>0</v>
      </c>
      <c r="O2371" s="32">
        <v>0</v>
      </c>
      <c r="P2371" s="32">
        <v>0</v>
      </c>
      <c r="Q2371" s="32">
        <v>0</v>
      </c>
      <c r="R2371" s="32">
        <v>0</v>
      </c>
      <c r="S2371" s="32">
        <v>0</v>
      </c>
    </row>
    <row r="2372" spans="2:19">
      <c r="B2372" s="28" t="s">
        <v>4471</v>
      </c>
      <c r="C2372" s="21" t="s">
        <v>328</v>
      </c>
      <c r="D2372" s="22" t="s">
        <v>678</v>
      </c>
      <c r="E2372" s="23">
        <v>0.25</v>
      </c>
      <c r="F2372" s="24">
        <v>0</v>
      </c>
      <c r="G2372" s="11">
        <v>0</v>
      </c>
      <c r="H2372" s="25" t="s">
        <v>163</v>
      </c>
      <c r="I2372" s="19">
        <v>0</v>
      </c>
      <c r="J2372" s="31">
        <v>0.2</v>
      </c>
      <c r="K2372" s="32">
        <v>0</v>
      </c>
      <c r="L2372" s="32">
        <v>0</v>
      </c>
      <c r="M2372" s="32">
        <v>0</v>
      </c>
      <c r="N2372" s="32">
        <v>0</v>
      </c>
      <c r="O2372" s="32">
        <v>0</v>
      </c>
      <c r="P2372" s="32">
        <v>0</v>
      </c>
      <c r="Q2372" s="32">
        <v>0</v>
      </c>
      <c r="R2372" s="32">
        <v>0</v>
      </c>
      <c r="S2372" s="32">
        <v>0</v>
      </c>
    </row>
    <row r="2373" spans="2:19">
      <c r="B2373" s="28" t="s">
        <v>4472</v>
      </c>
      <c r="C2373" s="21" t="s">
        <v>328</v>
      </c>
      <c r="D2373" s="22" t="s">
        <v>1587</v>
      </c>
      <c r="E2373" s="23">
        <v>0.25</v>
      </c>
      <c r="F2373" s="24">
        <v>0</v>
      </c>
      <c r="G2373" s="11">
        <v>0</v>
      </c>
      <c r="H2373" s="25" t="s">
        <v>163</v>
      </c>
      <c r="I2373" s="19">
        <v>0</v>
      </c>
      <c r="J2373" s="31">
        <v>0.2</v>
      </c>
      <c r="K2373" s="32">
        <v>0</v>
      </c>
      <c r="L2373" s="32">
        <v>0</v>
      </c>
      <c r="M2373" s="32">
        <v>0</v>
      </c>
      <c r="N2373" s="32">
        <v>0</v>
      </c>
      <c r="O2373" s="32">
        <v>0</v>
      </c>
      <c r="P2373" s="32">
        <v>0</v>
      </c>
      <c r="Q2373" s="32">
        <v>0</v>
      </c>
      <c r="R2373" s="32">
        <v>0</v>
      </c>
      <c r="S2373" s="32">
        <v>0</v>
      </c>
    </row>
    <row r="2374" spans="2:19">
      <c r="B2374" s="28" t="s">
        <v>4473</v>
      </c>
      <c r="C2374" s="21" t="s">
        <v>328</v>
      </c>
      <c r="D2374" s="22" t="s">
        <v>4474</v>
      </c>
      <c r="E2374" s="23">
        <v>0.25</v>
      </c>
      <c r="F2374" s="24">
        <v>0</v>
      </c>
      <c r="G2374" s="11">
        <v>0</v>
      </c>
      <c r="H2374" s="25" t="s">
        <v>163</v>
      </c>
      <c r="I2374" s="19">
        <v>0</v>
      </c>
      <c r="J2374" s="31">
        <v>0.2</v>
      </c>
      <c r="K2374" s="32">
        <v>0</v>
      </c>
      <c r="L2374" s="32">
        <v>0</v>
      </c>
      <c r="M2374" s="32">
        <v>0</v>
      </c>
      <c r="N2374" s="32">
        <v>0</v>
      </c>
      <c r="O2374" s="32">
        <v>0</v>
      </c>
      <c r="P2374" s="32">
        <v>0</v>
      </c>
      <c r="Q2374" s="32">
        <v>0</v>
      </c>
      <c r="R2374" s="32">
        <v>0</v>
      </c>
      <c r="S2374" s="32">
        <v>0</v>
      </c>
    </row>
    <row r="2375" spans="2:19">
      <c r="B2375" s="28" t="s">
        <v>4475</v>
      </c>
      <c r="C2375" s="21" t="s">
        <v>328</v>
      </c>
      <c r="D2375" s="22" t="s">
        <v>221</v>
      </c>
      <c r="E2375" s="23">
        <v>0.25</v>
      </c>
      <c r="F2375" s="24">
        <v>0</v>
      </c>
      <c r="G2375" s="11">
        <v>0</v>
      </c>
      <c r="H2375" s="25" t="s">
        <v>163</v>
      </c>
      <c r="I2375" s="19">
        <v>0</v>
      </c>
      <c r="J2375" s="31">
        <v>0.2</v>
      </c>
      <c r="K2375" s="32">
        <v>0</v>
      </c>
      <c r="L2375" s="32">
        <v>0</v>
      </c>
      <c r="M2375" s="32">
        <v>0</v>
      </c>
      <c r="N2375" s="32">
        <v>0</v>
      </c>
      <c r="O2375" s="32">
        <v>0</v>
      </c>
      <c r="P2375" s="32">
        <v>0</v>
      </c>
      <c r="Q2375" s="32">
        <v>0</v>
      </c>
      <c r="R2375" s="32">
        <v>0</v>
      </c>
      <c r="S2375" s="32">
        <v>0</v>
      </c>
    </row>
    <row r="2376" spans="2:19">
      <c r="B2376" s="28" t="s">
        <v>4476</v>
      </c>
      <c r="C2376" s="21" t="s">
        <v>328</v>
      </c>
      <c r="D2376" s="22" t="s">
        <v>225</v>
      </c>
      <c r="E2376" s="23">
        <v>0.25</v>
      </c>
      <c r="F2376" s="24">
        <v>0</v>
      </c>
      <c r="G2376" s="11">
        <v>0</v>
      </c>
      <c r="H2376" s="25" t="s">
        <v>163</v>
      </c>
      <c r="I2376" s="19">
        <v>0</v>
      </c>
      <c r="J2376" s="31">
        <v>0.2</v>
      </c>
      <c r="K2376" s="32">
        <v>0</v>
      </c>
      <c r="L2376" s="32">
        <v>0</v>
      </c>
      <c r="M2376" s="32">
        <v>0</v>
      </c>
      <c r="N2376" s="32">
        <v>0</v>
      </c>
      <c r="O2376" s="32">
        <v>0</v>
      </c>
      <c r="P2376" s="32">
        <v>0</v>
      </c>
      <c r="Q2376" s="32">
        <v>0</v>
      </c>
      <c r="R2376" s="32">
        <v>0</v>
      </c>
      <c r="S2376" s="32">
        <v>0</v>
      </c>
    </row>
    <row r="2377" spans="2:19">
      <c r="B2377" s="28" t="s">
        <v>4477</v>
      </c>
      <c r="C2377" s="21" t="s">
        <v>328</v>
      </c>
      <c r="D2377" s="22" t="s">
        <v>4478</v>
      </c>
      <c r="E2377" s="23">
        <v>0.25</v>
      </c>
      <c r="F2377" s="24">
        <v>0</v>
      </c>
      <c r="G2377" s="11">
        <v>0</v>
      </c>
      <c r="H2377" s="25" t="s">
        <v>163</v>
      </c>
      <c r="I2377" s="19">
        <v>0</v>
      </c>
      <c r="J2377" s="31">
        <v>0.2</v>
      </c>
      <c r="K2377" s="32">
        <v>0</v>
      </c>
      <c r="L2377" s="32">
        <v>0</v>
      </c>
      <c r="M2377" s="32">
        <v>0</v>
      </c>
      <c r="N2377" s="32">
        <v>0</v>
      </c>
      <c r="O2377" s="32">
        <v>0</v>
      </c>
      <c r="P2377" s="32">
        <v>0</v>
      </c>
      <c r="Q2377" s="32">
        <v>0</v>
      </c>
      <c r="R2377" s="32">
        <v>0</v>
      </c>
      <c r="S2377" s="32">
        <v>0</v>
      </c>
    </row>
    <row r="2378" spans="2:19">
      <c r="B2378" s="28" t="s">
        <v>4479</v>
      </c>
      <c r="C2378" s="21" t="s">
        <v>328</v>
      </c>
      <c r="D2378" s="22" t="s">
        <v>4480</v>
      </c>
      <c r="E2378" s="23">
        <v>0.25</v>
      </c>
      <c r="F2378" s="24">
        <v>0</v>
      </c>
      <c r="G2378" s="11">
        <v>0</v>
      </c>
      <c r="H2378" s="25" t="s">
        <v>163</v>
      </c>
      <c r="I2378" s="19">
        <v>0</v>
      </c>
      <c r="J2378" s="31">
        <v>0.2</v>
      </c>
      <c r="K2378" s="32">
        <v>0</v>
      </c>
      <c r="L2378" s="32">
        <v>0</v>
      </c>
      <c r="M2378" s="32">
        <v>0</v>
      </c>
      <c r="N2378" s="32">
        <v>0</v>
      </c>
      <c r="O2378" s="32">
        <v>0</v>
      </c>
      <c r="P2378" s="32">
        <v>0</v>
      </c>
      <c r="Q2378" s="32">
        <v>0</v>
      </c>
      <c r="R2378" s="32">
        <v>0</v>
      </c>
      <c r="S2378" s="32">
        <v>0</v>
      </c>
    </row>
    <row r="2379" spans="2:19">
      <c r="B2379" s="28" t="s">
        <v>4481</v>
      </c>
      <c r="C2379" s="21" t="s">
        <v>328</v>
      </c>
      <c r="D2379" s="22" t="s">
        <v>482</v>
      </c>
      <c r="E2379" s="23">
        <v>0.25</v>
      </c>
      <c r="F2379" s="24">
        <v>0</v>
      </c>
      <c r="G2379" s="11">
        <v>0</v>
      </c>
      <c r="H2379" s="25" t="s">
        <v>163</v>
      </c>
      <c r="I2379" s="19">
        <v>0</v>
      </c>
      <c r="J2379" s="31">
        <v>0.2</v>
      </c>
      <c r="K2379" s="32">
        <v>0</v>
      </c>
      <c r="L2379" s="32">
        <v>0</v>
      </c>
      <c r="M2379" s="32">
        <v>0</v>
      </c>
      <c r="N2379" s="32">
        <v>0</v>
      </c>
      <c r="O2379" s="32">
        <v>0</v>
      </c>
      <c r="P2379" s="32">
        <v>0</v>
      </c>
      <c r="Q2379" s="32">
        <v>0</v>
      </c>
      <c r="R2379" s="32">
        <v>0</v>
      </c>
      <c r="S2379" s="32">
        <v>0</v>
      </c>
    </row>
    <row r="2380" spans="2:19">
      <c r="B2380" s="28" t="s">
        <v>4482</v>
      </c>
      <c r="C2380" s="21" t="s">
        <v>328</v>
      </c>
      <c r="D2380" s="22" t="s">
        <v>4483</v>
      </c>
      <c r="E2380" s="23">
        <v>0.25</v>
      </c>
      <c r="F2380" s="24">
        <v>0</v>
      </c>
      <c r="G2380" s="11">
        <v>0</v>
      </c>
      <c r="H2380" s="25" t="s">
        <v>163</v>
      </c>
      <c r="I2380" s="19">
        <v>0</v>
      </c>
      <c r="J2380" s="31">
        <v>0.2</v>
      </c>
      <c r="K2380" s="32">
        <v>0</v>
      </c>
      <c r="L2380" s="32">
        <v>0</v>
      </c>
      <c r="M2380" s="32">
        <v>0</v>
      </c>
      <c r="N2380" s="32">
        <v>0</v>
      </c>
      <c r="O2380" s="32">
        <v>0</v>
      </c>
      <c r="P2380" s="32">
        <v>0</v>
      </c>
      <c r="Q2380" s="32">
        <v>0</v>
      </c>
      <c r="R2380" s="32">
        <v>0</v>
      </c>
      <c r="S2380" s="32">
        <v>0</v>
      </c>
    </row>
    <row r="2381" spans="2:19">
      <c r="B2381" s="28" t="s">
        <v>4484</v>
      </c>
      <c r="C2381" s="21" t="s">
        <v>328</v>
      </c>
      <c r="D2381" s="22" t="s">
        <v>4485</v>
      </c>
      <c r="E2381" s="23">
        <v>0.25</v>
      </c>
      <c r="F2381" s="24">
        <v>0</v>
      </c>
      <c r="G2381" s="11">
        <v>0</v>
      </c>
      <c r="H2381" s="25" t="s">
        <v>163</v>
      </c>
      <c r="I2381" s="19">
        <v>0</v>
      </c>
      <c r="J2381" s="31">
        <v>0.2</v>
      </c>
      <c r="K2381" s="32">
        <v>0</v>
      </c>
      <c r="L2381" s="32">
        <v>0</v>
      </c>
      <c r="M2381" s="32">
        <v>0</v>
      </c>
      <c r="N2381" s="32">
        <v>0</v>
      </c>
      <c r="O2381" s="32">
        <v>0</v>
      </c>
      <c r="P2381" s="32">
        <v>0</v>
      </c>
      <c r="Q2381" s="32">
        <v>0</v>
      </c>
      <c r="R2381" s="32">
        <v>0</v>
      </c>
      <c r="S2381" s="32">
        <v>0</v>
      </c>
    </row>
    <row r="2382" spans="2:19">
      <c r="B2382" s="28" t="s">
        <v>4486</v>
      </c>
      <c r="C2382" s="21" t="s">
        <v>328</v>
      </c>
      <c r="D2382" s="22" t="s">
        <v>3738</v>
      </c>
      <c r="E2382" s="23">
        <v>0.25</v>
      </c>
      <c r="F2382" s="24">
        <v>0</v>
      </c>
      <c r="G2382" s="11">
        <v>0</v>
      </c>
      <c r="H2382" s="25" t="s">
        <v>163</v>
      </c>
      <c r="I2382" s="19">
        <v>0</v>
      </c>
      <c r="J2382" s="31">
        <v>0.2</v>
      </c>
      <c r="K2382" s="32">
        <v>0</v>
      </c>
      <c r="L2382" s="32">
        <v>0</v>
      </c>
      <c r="M2382" s="32">
        <v>0</v>
      </c>
      <c r="N2382" s="32">
        <v>0</v>
      </c>
      <c r="O2382" s="32">
        <v>0</v>
      </c>
      <c r="P2382" s="32">
        <v>0</v>
      </c>
      <c r="Q2382" s="32">
        <v>0</v>
      </c>
      <c r="R2382" s="32">
        <v>0</v>
      </c>
      <c r="S2382" s="32">
        <v>0</v>
      </c>
    </row>
    <row r="2383" spans="2:19">
      <c r="B2383" s="28" t="s">
        <v>4487</v>
      </c>
      <c r="C2383" s="21" t="s">
        <v>328</v>
      </c>
      <c r="D2383" s="22" t="s">
        <v>2582</v>
      </c>
      <c r="E2383" s="23">
        <v>0.25</v>
      </c>
      <c r="F2383" s="24">
        <v>0</v>
      </c>
      <c r="G2383" s="11">
        <v>0</v>
      </c>
      <c r="H2383" s="25" t="s">
        <v>163</v>
      </c>
      <c r="I2383" s="19">
        <v>0</v>
      </c>
      <c r="J2383" s="31">
        <v>0.2</v>
      </c>
      <c r="K2383" s="32">
        <v>0</v>
      </c>
      <c r="L2383" s="32">
        <v>0</v>
      </c>
      <c r="M2383" s="32">
        <v>0</v>
      </c>
      <c r="N2383" s="32">
        <v>0</v>
      </c>
      <c r="O2383" s="32">
        <v>0</v>
      </c>
      <c r="P2383" s="32">
        <v>0</v>
      </c>
      <c r="Q2383" s="32">
        <v>0</v>
      </c>
      <c r="R2383" s="32">
        <v>0</v>
      </c>
      <c r="S2383" s="32">
        <v>0</v>
      </c>
    </row>
    <row r="2384" spans="2:19">
      <c r="B2384" s="28" t="s">
        <v>4488</v>
      </c>
      <c r="C2384" s="21" t="s">
        <v>328</v>
      </c>
      <c r="D2384" s="22" t="s">
        <v>492</v>
      </c>
      <c r="E2384" s="23">
        <v>0.25</v>
      </c>
      <c r="F2384" s="24">
        <v>0</v>
      </c>
      <c r="G2384" s="11">
        <v>0</v>
      </c>
      <c r="H2384" s="25" t="s">
        <v>163</v>
      </c>
      <c r="I2384" s="19">
        <v>0</v>
      </c>
      <c r="J2384" s="31">
        <v>0.2</v>
      </c>
      <c r="K2384" s="32">
        <v>0</v>
      </c>
      <c r="L2384" s="32">
        <v>0</v>
      </c>
      <c r="M2384" s="32">
        <v>0</v>
      </c>
      <c r="N2384" s="32">
        <v>0</v>
      </c>
      <c r="O2384" s="32">
        <v>0</v>
      </c>
      <c r="P2384" s="32">
        <v>0</v>
      </c>
      <c r="Q2384" s="32">
        <v>0</v>
      </c>
      <c r="R2384" s="32">
        <v>0</v>
      </c>
      <c r="S2384" s="32">
        <v>0</v>
      </c>
    </row>
    <row r="2385" spans="2:19">
      <c r="B2385" s="28" t="s">
        <v>4489</v>
      </c>
      <c r="C2385" s="21" t="s">
        <v>328</v>
      </c>
      <c r="D2385" s="22" t="s">
        <v>4490</v>
      </c>
      <c r="E2385" s="23">
        <v>0.25</v>
      </c>
      <c r="F2385" s="24">
        <v>0</v>
      </c>
      <c r="G2385" s="11">
        <v>0</v>
      </c>
      <c r="H2385" s="25" t="s">
        <v>163</v>
      </c>
      <c r="I2385" s="19">
        <v>0</v>
      </c>
      <c r="J2385" s="31">
        <v>0.2</v>
      </c>
      <c r="K2385" s="32">
        <v>0</v>
      </c>
      <c r="L2385" s="32">
        <v>0</v>
      </c>
      <c r="M2385" s="32">
        <v>0</v>
      </c>
      <c r="N2385" s="32">
        <v>0</v>
      </c>
      <c r="O2385" s="32">
        <v>0</v>
      </c>
      <c r="P2385" s="32">
        <v>0</v>
      </c>
      <c r="Q2385" s="32">
        <v>0</v>
      </c>
      <c r="R2385" s="32">
        <v>0</v>
      </c>
      <c r="S2385" s="32">
        <v>0</v>
      </c>
    </row>
    <row r="2386" spans="2:19">
      <c r="B2386" s="28" t="s">
        <v>4491</v>
      </c>
      <c r="C2386" s="21" t="s">
        <v>328</v>
      </c>
      <c r="D2386" s="22" t="s">
        <v>4492</v>
      </c>
      <c r="E2386" s="23">
        <v>0.25</v>
      </c>
      <c r="F2386" s="24">
        <v>0</v>
      </c>
      <c r="G2386" s="11">
        <v>0</v>
      </c>
      <c r="H2386" s="25" t="s">
        <v>163</v>
      </c>
      <c r="I2386" s="19">
        <v>0</v>
      </c>
      <c r="J2386" s="31">
        <v>0.2</v>
      </c>
      <c r="K2386" s="32">
        <v>0</v>
      </c>
      <c r="L2386" s="32">
        <v>0</v>
      </c>
      <c r="M2386" s="32">
        <v>0</v>
      </c>
      <c r="N2386" s="32">
        <v>0</v>
      </c>
      <c r="O2386" s="32">
        <v>0</v>
      </c>
      <c r="P2386" s="32">
        <v>0</v>
      </c>
      <c r="Q2386" s="32">
        <v>0</v>
      </c>
      <c r="R2386" s="32">
        <v>0</v>
      </c>
      <c r="S2386" s="32">
        <v>0</v>
      </c>
    </row>
    <row r="2387" spans="2:19">
      <c r="B2387" s="28" t="s">
        <v>4493</v>
      </c>
      <c r="C2387" s="21" t="s">
        <v>328</v>
      </c>
      <c r="D2387" s="22" t="s">
        <v>4494</v>
      </c>
      <c r="E2387" s="23">
        <v>0.25</v>
      </c>
      <c r="F2387" s="24">
        <v>0</v>
      </c>
      <c r="G2387" s="11">
        <v>0</v>
      </c>
      <c r="H2387" s="25" t="s">
        <v>163</v>
      </c>
      <c r="I2387" s="19">
        <v>0</v>
      </c>
      <c r="J2387" s="31">
        <v>0.2</v>
      </c>
      <c r="K2387" s="32">
        <v>0</v>
      </c>
      <c r="L2387" s="32">
        <v>0</v>
      </c>
      <c r="M2387" s="32">
        <v>0</v>
      </c>
      <c r="N2387" s="32">
        <v>0</v>
      </c>
      <c r="O2387" s="32">
        <v>0</v>
      </c>
      <c r="P2387" s="32">
        <v>0</v>
      </c>
      <c r="Q2387" s="32">
        <v>0</v>
      </c>
      <c r="R2387" s="32">
        <v>0</v>
      </c>
      <c r="S2387" s="32">
        <v>0</v>
      </c>
    </row>
    <row r="2388" spans="2:19">
      <c r="B2388" s="28" t="s">
        <v>4495</v>
      </c>
      <c r="C2388" s="21" t="s">
        <v>328</v>
      </c>
      <c r="D2388" s="22" t="s">
        <v>288</v>
      </c>
      <c r="E2388" s="23">
        <v>0.25</v>
      </c>
      <c r="F2388" s="24">
        <v>0</v>
      </c>
      <c r="G2388" s="11">
        <v>0</v>
      </c>
      <c r="H2388" s="25" t="s">
        <v>163</v>
      </c>
      <c r="I2388" s="19">
        <v>0</v>
      </c>
      <c r="J2388" s="31">
        <v>0.2</v>
      </c>
      <c r="K2388" s="32">
        <v>0</v>
      </c>
      <c r="L2388" s="32">
        <v>0</v>
      </c>
      <c r="M2388" s="32">
        <v>0</v>
      </c>
      <c r="N2388" s="32">
        <v>0</v>
      </c>
      <c r="O2388" s="32">
        <v>0</v>
      </c>
      <c r="P2388" s="32">
        <v>0</v>
      </c>
      <c r="Q2388" s="32">
        <v>0</v>
      </c>
      <c r="R2388" s="32">
        <v>0</v>
      </c>
      <c r="S2388" s="32">
        <v>0</v>
      </c>
    </row>
    <row r="2389" spans="2:19">
      <c r="B2389" s="28" t="s">
        <v>4496</v>
      </c>
      <c r="C2389" s="21" t="s">
        <v>328</v>
      </c>
      <c r="D2389" s="22" t="s">
        <v>4497</v>
      </c>
      <c r="E2389" s="23">
        <v>0.25</v>
      </c>
      <c r="F2389" s="24">
        <v>0</v>
      </c>
      <c r="G2389" s="11">
        <v>0</v>
      </c>
      <c r="H2389" s="25" t="s">
        <v>163</v>
      </c>
      <c r="I2389" s="19">
        <v>0</v>
      </c>
      <c r="J2389" s="31">
        <v>0.2</v>
      </c>
      <c r="K2389" s="32">
        <v>0</v>
      </c>
      <c r="L2389" s="32">
        <v>0</v>
      </c>
      <c r="M2389" s="32">
        <v>0</v>
      </c>
      <c r="N2389" s="32">
        <v>0</v>
      </c>
      <c r="O2389" s="32">
        <v>0</v>
      </c>
      <c r="P2389" s="32">
        <v>0</v>
      </c>
      <c r="Q2389" s="32">
        <v>0</v>
      </c>
      <c r="R2389" s="32">
        <v>0</v>
      </c>
      <c r="S2389" s="32">
        <v>0</v>
      </c>
    </row>
    <row r="2390" spans="2:19">
      <c r="B2390" s="28" t="s">
        <v>4498</v>
      </c>
      <c r="C2390" s="21" t="s">
        <v>328</v>
      </c>
      <c r="D2390" s="22" t="s">
        <v>4499</v>
      </c>
      <c r="E2390" s="23">
        <v>0.25</v>
      </c>
      <c r="F2390" s="24">
        <v>0</v>
      </c>
      <c r="G2390" s="11">
        <v>0</v>
      </c>
      <c r="H2390" s="25" t="s">
        <v>163</v>
      </c>
      <c r="I2390" s="19">
        <v>0</v>
      </c>
      <c r="J2390" s="31">
        <v>0.2</v>
      </c>
      <c r="K2390" s="32">
        <v>0</v>
      </c>
      <c r="L2390" s="32">
        <v>0</v>
      </c>
      <c r="M2390" s="32">
        <v>0</v>
      </c>
      <c r="N2390" s="32">
        <v>0</v>
      </c>
      <c r="O2390" s="32">
        <v>0</v>
      </c>
      <c r="P2390" s="32">
        <v>0</v>
      </c>
      <c r="Q2390" s="32">
        <v>0</v>
      </c>
      <c r="R2390" s="32">
        <v>0</v>
      </c>
      <c r="S2390" s="32">
        <v>0</v>
      </c>
    </row>
    <row r="2391" spans="2:19">
      <c r="B2391" s="28" t="s">
        <v>4500</v>
      </c>
      <c r="C2391" s="21" t="s">
        <v>328</v>
      </c>
      <c r="D2391" s="22" t="s">
        <v>4501</v>
      </c>
      <c r="E2391" s="23">
        <v>0.25</v>
      </c>
      <c r="F2391" s="24">
        <v>0</v>
      </c>
      <c r="G2391" s="11">
        <v>0</v>
      </c>
      <c r="H2391" s="25" t="s">
        <v>163</v>
      </c>
      <c r="I2391" s="19">
        <v>0</v>
      </c>
      <c r="J2391" s="31">
        <v>0.2</v>
      </c>
      <c r="K2391" s="32">
        <v>0</v>
      </c>
      <c r="L2391" s="32">
        <v>0</v>
      </c>
      <c r="M2391" s="32">
        <v>0</v>
      </c>
      <c r="N2391" s="32">
        <v>0</v>
      </c>
      <c r="O2391" s="32">
        <v>0</v>
      </c>
      <c r="P2391" s="32">
        <v>0</v>
      </c>
      <c r="Q2391" s="32">
        <v>0</v>
      </c>
      <c r="R2391" s="32">
        <v>0</v>
      </c>
      <c r="S2391" s="32">
        <v>0</v>
      </c>
    </row>
    <row r="2392" spans="2:19">
      <c r="B2392" s="28" t="s">
        <v>4502</v>
      </c>
      <c r="C2392" s="21" t="s">
        <v>328</v>
      </c>
      <c r="D2392" s="22" t="s">
        <v>4503</v>
      </c>
      <c r="E2392" s="23">
        <v>0.25</v>
      </c>
      <c r="F2392" s="24">
        <v>0</v>
      </c>
      <c r="G2392" s="11">
        <v>0</v>
      </c>
      <c r="H2392" s="25" t="s">
        <v>163</v>
      </c>
      <c r="I2392" s="19">
        <v>0</v>
      </c>
      <c r="J2392" s="31">
        <v>0.2</v>
      </c>
      <c r="K2392" s="32">
        <v>0</v>
      </c>
      <c r="L2392" s="32">
        <v>0</v>
      </c>
      <c r="M2392" s="32">
        <v>0</v>
      </c>
      <c r="N2392" s="32">
        <v>0</v>
      </c>
      <c r="O2392" s="32">
        <v>0</v>
      </c>
      <c r="P2392" s="32">
        <v>0</v>
      </c>
      <c r="Q2392" s="32">
        <v>0</v>
      </c>
      <c r="R2392" s="32">
        <v>0</v>
      </c>
      <c r="S2392" s="32">
        <v>0</v>
      </c>
    </row>
    <row r="2393" spans="2:19">
      <c r="B2393" s="28" t="s">
        <v>4504</v>
      </c>
      <c r="C2393" s="21" t="s">
        <v>328</v>
      </c>
      <c r="D2393" s="22" t="s">
        <v>4505</v>
      </c>
      <c r="E2393" s="23">
        <v>0.25</v>
      </c>
      <c r="F2393" s="24">
        <v>0</v>
      </c>
      <c r="G2393" s="11">
        <v>0</v>
      </c>
      <c r="H2393" s="25" t="s">
        <v>163</v>
      </c>
      <c r="I2393" s="19">
        <v>0</v>
      </c>
      <c r="J2393" s="31">
        <v>0.2</v>
      </c>
      <c r="K2393" s="32">
        <v>0</v>
      </c>
      <c r="L2393" s="32">
        <v>0</v>
      </c>
      <c r="M2393" s="32">
        <v>0</v>
      </c>
      <c r="N2393" s="32">
        <v>0</v>
      </c>
      <c r="O2393" s="32">
        <v>0</v>
      </c>
      <c r="P2393" s="32">
        <v>0</v>
      </c>
      <c r="Q2393" s="32">
        <v>0</v>
      </c>
      <c r="R2393" s="32">
        <v>0</v>
      </c>
      <c r="S2393" s="32">
        <v>0</v>
      </c>
    </row>
    <row r="2394" spans="2:19">
      <c r="B2394" s="28" t="s">
        <v>4506</v>
      </c>
      <c r="C2394" s="21" t="s">
        <v>328</v>
      </c>
      <c r="D2394" s="22" t="s">
        <v>3921</v>
      </c>
      <c r="E2394" s="23">
        <v>0.25</v>
      </c>
      <c r="F2394" s="24">
        <v>0</v>
      </c>
      <c r="G2394" s="11">
        <v>0</v>
      </c>
      <c r="H2394" s="25" t="s">
        <v>163</v>
      </c>
      <c r="I2394" s="19">
        <v>0</v>
      </c>
      <c r="J2394" s="31">
        <v>0.2</v>
      </c>
      <c r="K2394" s="32">
        <v>0</v>
      </c>
      <c r="L2394" s="32">
        <v>0</v>
      </c>
      <c r="M2394" s="32">
        <v>0</v>
      </c>
      <c r="N2394" s="32">
        <v>0</v>
      </c>
      <c r="O2394" s="32">
        <v>0</v>
      </c>
      <c r="P2394" s="32">
        <v>0</v>
      </c>
      <c r="Q2394" s="32">
        <v>0</v>
      </c>
      <c r="R2394" s="32">
        <v>0</v>
      </c>
      <c r="S2394" s="32">
        <v>0</v>
      </c>
    </row>
    <row r="2395" spans="2:19">
      <c r="B2395" s="28" t="s">
        <v>4507</v>
      </c>
      <c r="C2395" s="21" t="s">
        <v>328</v>
      </c>
      <c r="D2395" s="22" t="s">
        <v>2601</v>
      </c>
      <c r="E2395" s="23">
        <v>0.25</v>
      </c>
      <c r="F2395" s="24">
        <v>0</v>
      </c>
      <c r="G2395" s="11">
        <v>0</v>
      </c>
      <c r="H2395" s="25" t="s">
        <v>163</v>
      </c>
      <c r="I2395" s="19">
        <v>0</v>
      </c>
      <c r="J2395" s="31">
        <v>0.2</v>
      </c>
      <c r="K2395" s="32">
        <v>0</v>
      </c>
      <c r="L2395" s="32">
        <v>0</v>
      </c>
      <c r="M2395" s="32">
        <v>0</v>
      </c>
      <c r="N2395" s="32">
        <v>0</v>
      </c>
      <c r="O2395" s="32">
        <v>0</v>
      </c>
      <c r="P2395" s="32">
        <v>0</v>
      </c>
      <c r="Q2395" s="32">
        <v>0</v>
      </c>
      <c r="R2395" s="32">
        <v>0</v>
      </c>
      <c r="S2395" s="32">
        <v>0</v>
      </c>
    </row>
    <row r="2396" spans="2:19">
      <c r="B2396" s="28" t="s">
        <v>4508</v>
      </c>
      <c r="C2396" s="21" t="s">
        <v>328</v>
      </c>
      <c r="D2396" s="22" t="s">
        <v>3272</v>
      </c>
      <c r="E2396" s="23">
        <v>0.25</v>
      </c>
      <c r="F2396" s="24">
        <v>0</v>
      </c>
      <c r="G2396" s="11">
        <v>0</v>
      </c>
      <c r="H2396" s="25" t="s">
        <v>163</v>
      </c>
      <c r="I2396" s="19">
        <v>0</v>
      </c>
      <c r="J2396" s="31">
        <v>0.2</v>
      </c>
      <c r="K2396" s="32">
        <v>0</v>
      </c>
      <c r="L2396" s="32">
        <v>0</v>
      </c>
      <c r="M2396" s="32">
        <v>0</v>
      </c>
      <c r="N2396" s="32">
        <v>0</v>
      </c>
      <c r="O2396" s="32">
        <v>0</v>
      </c>
      <c r="P2396" s="32">
        <v>0</v>
      </c>
      <c r="Q2396" s="32">
        <v>0</v>
      </c>
      <c r="R2396" s="32">
        <v>0</v>
      </c>
      <c r="S2396" s="32">
        <v>0</v>
      </c>
    </row>
    <row r="2397" spans="2:19">
      <c r="B2397" s="28" t="s">
        <v>4509</v>
      </c>
      <c r="C2397" s="21" t="s">
        <v>328</v>
      </c>
      <c r="D2397" s="22" t="s">
        <v>3473</v>
      </c>
      <c r="E2397" s="23">
        <v>0.25</v>
      </c>
      <c r="F2397" s="24">
        <v>0</v>
      </c>
      <c r="G2397" s="11">
        <v>0</v>
      </c>
      <c r="H2397" s="25" t="s">
        <v>163</v>
      </c>
      <c r="I2397" s="19">
        <v>0</v>
      </c>
      <c r="J2397" s="31">
        <v>0.2</v>
      </c>
      <c r="K2397" s="32">
        <v>0</v>
      </c>
      <c r="L2397" s="32">
        <v>0</v>
      </c>
      <c r="M2397" s="32">
        <v>0</v>
      </c>
      <c r="N2397" s="32">
        <v>0</v>
      </c>
      <c r="O2397" s="32">
        <v>0</v>
      </c>
      <c r="P2397" s="32">
        <v>0</v>
      </c>
      <c r="Q2397" s="32">
        <v>0</v>
      </c>
      <c r="R2397" s="32">
        <v>0</v>
      </c>
      <c r="S2397" s="32">
        <v>0</v>
      </c>
    </row>
    <row r="2398" spans="2:19">
      <c r="B2398" s="28" t="s">
        <v>4510</v>
      </c>
      <c r="C2398" s="21" t="s">
        <v>328</v>
      </c>
      <c r="D2398" s="22" t="s">
        <v>314</v>
      </c>
      <c r="E2398" s="23">
        <v>0.25</v>
      </c>
      <c r="F2398" s="24">
        <v>0</v>
      </c>
      <c r="G2398" s="11">
        <v>0</v>
      </c>
      <c r="H2398" s="25" t="s">
        <v>163</v>
      </c>
      <c r="I2398" s="19">
        <v>0</v>
      </c>
      <c r="J2398" s="31">
        <v>0.2</v>
      </c>
      <c r="K2398" s="32">
        <v>0</v>
      </c>
      <c r="L2398" s="32">
        <v>0</v>
      </c>
      <c r="M2398" s="32">
        <v>0</v>
      </c>
      <c r="N2398" s="32">
        <v>0</v>
      </c>
      <c r="O2398" s="32">
        <v>0</v>
      </c>
      <c r="P2398" s="32">
        <v>0</v>
      </c>
      <c r="Q2398" s="32">
        <v>0</v>
      </c>
      <c r="R2398" s="32">
        <v>0</v>
      </c>
      <c r="S2398" s="32">
        <v>0</v>
      </c>
    </row>
    <row r="2399" spans="2:19">
      <c r="B2399" s="28" t="s">
        <v>4511</v>
      </c>
      <c r="C2399" s="21" t="s">
        <v>328</v>
      </c>
      <c r="D2399" s="22" t="s">
        <v>4512</v>
      </c>
      <c r="E2399" s="23">
        <v>0.25</v>
      </c>
      <c r="F2399" s="24">
        <v>0</v>
      </c>
      <c r="G2399" s="11">
        <v>0</v>
      </c>
      <c r="H2399" s="25" t="s">
        <v>163</v>
      </c>
      <c r="I2399" s="19">
        <v>0</v>
      </c>
      <c r="J2399" s="31">
        <v>0.2</v>
      </c>
      <c r="K2399" s="32">
        <v>0</v>
      </c>
      <c r="L2399" s="32">
        <v>0</v>
      </c>
      <c r="M2399" s="32">
        <v>0</v>
      </c>
      <c r="N2399" s="32">
        <v>0</v>
      </c>
      <c r="O2399" s="32">
        <v>0</v>
      </c>
      <c r="P2399" s="32">
        <v>0</v>
      </c>
      <c r="Q2399" s="32">
        <v>0</v>
      </c>
      <c r="R2399" s="32">
        <v>0</v>
      </c>
      <c r="S2399" s="32">
        <v>0</v>
      </c>
    </row>
    <row r="2400" spans="2:19">
      <c r="B2400" s="28" t="s">
        <v>4513</v>
      </c>
      <c r="C2400" s="21" t="s">
        <v>328</v>
      </c>
      <c r="D2400" s="22" t="s">
        <v>1085</v>
      </c>
      <c r="E2400" s="23">
        <v>0.25</v>
      </c>
      <c r="F2400" s="24">
        <v>0</v>
      </c>
      <c r="G2400" s="11">
        <v>0</v>
      </c>
      <c r="H2400" s="25" t="s">
        <v>163</v>
      </c>
      <c r="I2400" s="19">
        <v>0</v>
      </c>
      <c r="J2400" s="31">
        <v>0.2</v>
      </c>
      <c r="K2400" s="32">
        <v>0</v>
      </c>
      <c r="L2400" s="32">
        <v>0</v>
      </c>
      <c r="M2400" s="32">
        <v>0</v>
      </c>
      <c r="N2400" s="32">
        <v>0</v>
      </c>
      <c r="O2400" s="32">
        <v>0</v>
      </c>
      <c r="P2400" s="32">
        <v>0</v>
      </c>
      <c r="Q2400" s="32">
        <v>0</v>
      </c>
      <c r="R2400" s="32">
        <v>0</v>
      </c>
      <c r="S2400" s="32">
        <v>0</v>
      </c>
    </row>
    <row r="2401" spans="2:19">
      <c r="B2401" s="28" t="s">
        <v>4514</v>
      </c>
      <c r="C2401" s="21" t="s">
        <v>328</v>
      </c>
      <c r="D2401" s="22" t="s">
        <v>4515</v>
      </c>
      <c r="E2401" s="23">
        <v>0.25</v>
      </c>
      <c r="F2401" s="24">
        <v>0</v>
      </c>
      <c r="G2401" s="11">
        <v>0</v>
      </c>
      <c r="H2401" s="25" t="s">
        <v>163</v>
      </c>
      <c r="I2401" s="19">
        <v>0</v>
      </c>
      <c r="J2401" s="31">
        <v>0.2</v>
      </c>
      <c r="K2401" s="32">
        <v>0</v>
      </c>
      <c r="L2401" s="32">
        <v>0</v>
      </c>
      <c r="M2401" s="32">
        <v>0</v>
      </c>
      <c r="N2401" s="32">
        <v>0</v>
      </c>
      <c r="O2401" s="32">
        <v>0</v>
      </c>
      <c r="P2401" s="32">
        <v>0</v>
      </c>
      <c r="Q2401" s="32">
        <v>0</v>
      </c>
      <c r="R2401" s="32">
        <v>0</v>
      </c>
      <c r="S2401" s="32">
        <v>0</v>
      </c>
    </row>
    <row r="2402" spans="2:19">
      <c r="B2402" s="28" t="s">
        <v>4516</v>
      </c>
      <c r="C2402" s="21" t="s">
        <v>328</v>
      </c>
      <c r="D2402" s="22" t="s">
        <v>522</v>
      </c>
      <c r="E2402" s="23">
        <v>0.25</v>
      </c>
      <c r="F2402" s="24">
        <v>0</v>
      </c>
      <c r="G2402" s="11">
        <v>0</v>
      </c>
      <c r="H2402" s="25" t="s">
        <v>163</v>
      </c>
      <c r="I2402" s="19">
        <v>0</v>
      </c>
      <c r="J2402" s="31">
        <v>0.2</v>
      </c>
      <c r="K2402" s="32">
        <v>0</v>
      </c>
      <c r="L2402" s="32">
        <v>0</v>
      </c>
      <c r="M2402" s="32">
        <v>0</v>
      </c>
      <c r="N2402" s="32">
        <v>0</v>
      </c>
      <c r="O2402" s="32">
        <v>0</v>
      </c>
      <c r="P2402" s="32">
        <v>0</v>
      </c>
      <c r="Q2402" s="32">
        <v>0</v>
      </c>
      <c r="R2402" s="32">
        <v>0</v>
      </c>
      <c r="S2402" s="32">
        <v>0</v>
      </c>
    </row>
    <row r="2403" spans="2:19">
      <c r="B2403" s="28" t="s">
        <v>4517</v>
      </c>
      <c r="C2403" s="21" t="s">
        <v>328</v>
      </c>
      <c r="D2403" s="22" t="s">
        <v>329</v>
      </c>
      <c r="E2403" s="23">
        <v>0.25</v>
      </c>
      <c r="F2403" s="24">
        <v>0</v>
      </c>
      <c r="G2403" s="11">
        <v>0</v>
      </c>
      <c r="H2403" s="25" t="s">
        <v>163</v>
      </c>
      <c r="I2403" s="19">
        <v>0</v>
      </c>
      <c r="J2403" s="31">
        <v>0.2</v>
      </c>
      <c r="K2403" s="32">
        <v>0</v>
      </c>
      <c r="L2403" s="32">
        <v>0</v>
      </c>
      <c r="M2403" s="32">
        <v>0</v>
      </c>
      <c r="N2403" s="32">
        <v>0</v>
      </c>
      <c r="O2403" s="32">
        <v>0</v>
      </c>
      <c r="P2403" s="32">
        <v>0</v>
      </c>
      <c r="Q2403" s="32">
        <v>0</v>
      </c>
      <c r="R2403" s="32">
        <v>0</v>
      </c>
      <c r="S2403" s="32">
        <v>0</v>
      </c>
    </row>
    <row r="2404" spans="2:19">
      <c r="B2404" s="28" t="s">
        <v>4518</v>
      </c>
      <c r="C2404" s="21" t="s">
        <v>328</v>
      </c>
      <c r="D2404" s="22" t="s">
        <v>336</v>
      </c>
      <c r="E2404" s="23">
        <v>0.25</v>
      </c>
      <c r="F2404" s="24">
        <v>0</v>
      </c>
      <c r="G2404" s="11">
        <v>0</v>
      </c>
      <c r="H2404" s="25" t="s">
        <v>163</v>
      </c>
      <c r="I2404" s="19">
        <v>0</v>
      </c>
      <c r="J2404" s="31">
        <v>0.2</v>
      </c>
      <c r="K2404" s="32">
        <v>0</v>
      </c>
      <c r="L2404" s="32">
        <v>0</v>
      </c>
      <c r="M2404" s="32">
        <v>0</v>
      </c>
      <c r="N2404" s="32">
        <v>0</v>
      </c>
      <c r="O2404" s="32">
        <v>0</v>
      </c>
      <c r="P2404" s="32">
        <v>0</v>
      </c>
      <c r="Q2404" s="32">
        <v>0</v>
      </c>
      <c r="R2404" s="32">
        <v>0</v>
      </c>
      <c r="S2404" s="32">
        <v>0</v>
      </c>
    </row>
    <row r="2405" spans="2:19">
      <c r="B2405" s="28" t="s">
        <v>4519</v>
      </c>
      <c r="C2405" s="21" t="s">
        <v>328</v>
      </c>
      <c r="D2405" s="22" t="s">
        <v>4520</v>
      </c>
      <c r="E2405" s="23">
        <v>0.25</v>
      </c>
      <c r="F2405" s="24">
        <v>0</v>
      </c>
      <c r="G2405" s="11">
        <v>0</v>
      </c>
      <c r="H2405" s="25" t="s">
        <v>163</v>
      </c>
      <c r="I2405" s="19">
        <v>0</v>
      </c>
      <c r="J2405" s="31">
        <v>0.2</v>
      </c>
      <c r="K2405" s="32">
        <v>0</v>
      </c>
      <c r="L2405" s="32">
        <v>0</v>
      </c>
      <c r="M2405" s="32">
        <v>0</v>
      </c>
      <c r="N2405" s="32">
        <v>0</v>
      </c>
      <c r="O2405" s="32">
        <v>0</v>
      </c>
      <c r="P2405" s="32">
        <v>0</v>
      </c>
      <c r="Q2405" s="32">
        <v>0</v>
      </c>
      <c r="R2405" s="32">
        <v>0</v>
      </c>
      <c r="S2405" s="32">
        <v>0</v>
      </c>
    </row>
    <row r="2406" spans="2:19">
      <c r="B2406" s="28" t="s">
        <v>4521</v>
      </c>
      <c r="C2406" s="21" t="s">
        <v>328</v>
      </c>
      <c r="D2406" s="22" t="s">
        <v>438</v>
      </c>
      <c r="E2406" s="23">
        <v>0.25</v>
      </c>
      <c r="F2406" s="24">
        <v>0</v>
      </c>
      <c r="G2406" s="11">
        <v>0</v>
      </c>
      <c r="H2406" s="25" t="s">
        <v>163</v>
      </c>
      <c r="I2406" s="19">
        <v>0</v>
      </c>
      <c r="J2406" s="31">
        <v>0.2</v>
      </c>
      <c r="K2406" s="32">
        <v>0</v>
      </c>
      <c r="L2406" s="32">
        <v>0</v>
      </c>
      <c r="M2406" s="32">
        <v>0</v>
      </c>
      <c r="N2406" s="32">
        <v>0</v>
      </c>
      <c r="O2406" s="32">
        <v>0</v>
      </c>
      <c r="P2406" s="32">
        <v>0</v>
      </c>
      <c r="Q2406" s="32">
        <v>0</v>
      </c>
      <c r="R2406" s="32">
        <v>0</v>
      </c>
      <c r="S2406" s="32">
        <v>0</v>
      </c>
    </row>
    <row r="2407" spans="2:19">
      <c r="B2407" s="28" t="s">
        <v>4522</v>
      </c>
      <c r="C2407" s="21" t="s">
        <v>328</v>
      </c>
      <c r="D2407" s="22" t="s">
        <v>4523</v>
      </c>
      <c r="E2407" s="23">
        <v>0.25</v>
      </c>
      <c r="F2407" s="24">
        <v>0</v>
      </c>
      <c r="G2407" s="11">
        <v>0</v>
      </c>
      <c r="H2407" s="25" t="s">
        <v>163</v>
      </c>
      <c r="I2407" s="19">
        <v>0</v>
      </c>
      <c r="J2407" s="31">
        <v>0.2</v>
      </c>
      <c r="K2407" s="32">
        <v>0</v>
      </c>
      <c r="L2407" s="32">
        <v>0</v>
      </c>
      <c r="M2407" s="32">
        <v>0</v>
      </c>
      <c r="N2407" s="32">
        <v>0</v>
      </c>
      <c r="O2407" s="32">
        <v>0</v>
      </c>
      <c r="P2407" s="32">
        <v>0</v>
      </c>
      <c r="Q2407" s="32">
        <v>0</v>
      </c>
      <c r="R2407" s="32">
        <v>0</v>
      </c>
      <c r="S2407" s="32">
        <v>0</v>
      </c>
    </row>
    <row r="2408" spans="2:19">
      <c r="B2408" s="28" t="s">
        <v>4524</v>
      </c>
      <c r="C2408" s="21" t="s">
        <v>328</v>
      </c>
      <c r="D2408" s="22" t="s">
        <v>1433</v>
      </c>
      <c r="E2408" s="23">
        <v>0.25</v>
      </c>
      <c r="F2408" s="24">
        <v>0</v>
      </c>
      <c r="G2408" s="11">
        <v>0</v>
      </c>
      <c r="H2408" s="25" t="s">
        <v>163</v>
      </c>
      <c r="I2408" s="19">
        <v>0</v>
      </c>
      <c r="J2408" s="31">
        <v>0.2</v>
      </c>
      <c r="K2408" s="32">
        <v>0</v>
      </c>
      <c r="L2408" s="32">
        <v>0</v>
      </c>
      <c r="M2408" s="32">
        <v>0</v>
      </c>
      <c r="N2408" s="32">
        <v>0</v>
      </c>
      <c r="O2408" s="32">
        <v>0</v>
      </c>
      <c r="P2408" s="32">
        <v>0</v>
      </c>
      <c r="Q2408" s="32">
        <v>0</v>
      </c>
      <c r="R2408" s="32">
        <v>0</v>
      </c>
      <c r="S2408" s="32">
        <v>0</v>
      </c>
    </row>
    <row r="2409" spans="2:19">
      <c r="B2409" s="28" t="s">
        <v>4525</v>
      </c>
      <c r="C2409" s="21" t="s">
        <v>328</v>
      </c>
      <c r="D2409" s="22" t="s">
        <v>1435</v>
      </c>
      <c r="E2409" s="23">
        <v>0.25</v>
      </c>
      <c r="F2409" s="24">
        <v>0</v>
      </c>
      <c r="G2409" s="11">
        <v>0</v>
      </c>
      <c r="H2409" s="25" t="s">
        <v>163</v>
      </c>
      <c r="I2409" s="19">
        <v>0</v>
      </c>
      <c r="J2409" s="31">
        <v>0.2</v>
      </c>
      <c r="K2409" s="32">
        <v>0</v>
      </c>
      <c r="L2409" s="32">
        <v>0</v>
      </c>
      <c r="M2409" s="32">
        <v>0</v>
      </c>
      <c r="N2409" s="32">
        <v>0</v>
      </c>
      <c r="O2409" s="32">
        <v>0</v>
      </c>
      <c r="P2409" s="32">
        <v>0</v>
      </c>
      <c r="Q2409" s="32">
        <v>0</v>
      </c>
      <c r="R2409" s="32">
        <v>0</v>
      </c>
      <c r="S2409" s="32">
        <v>0</v>
      </c>
    </row>
    <row r="2410" spans="2:19">
      <c r="B2410" s="28" t="s">
        <v>4526</v>
      </c>
      <c r="C2410" s="21" t="s">
        <v>328</v>
      </c>
      <c r="D2410" s="22" t="s">
        <v>4527</v>
      </c>
      <c r="E2410" s="23">
        <v>0.25</v>
      </c>
      <c r="F2410" s="24">
        <v>0</v>
      </c>
      <c r="G2410" s="11">
        <v>0</v>
      </c>
      <c r="H2410" s="25" t="s">
        <v>163</v>
      </c>
      <c r="I2410" s="19">
        <v>0</v>
      </c>
      <c r="J2410" s="31">
        <v>0.2</v>
      </c>
      <c r="K2410" s="32">
        <v>0</v>
      </c>
      <c r="L2410" s="32">
        <v>0</v>
      </c>
      <c r="M2410" s="32">
        <v>0</v>
      </c>
      <c r="N2410" s="32">
        <v>0</v>
      </c>
      <c r="O2410" s="32">
        <v>0</v>
      </c>
      <c r="P2410" s="32">
        <v>0</v>
      </c>
      <c r="Q2410" s="32">
        <v>0</v>
      </c>
      <c r="R2410" s="32">
        <v>0</v>
      </c>
      <c r="S2410" s="32">
        <v>0</v>
      </c>
    </row>
    <row r="2411" spans="2:19">
      <c r="B2411" s="28" t="s">
        <v>4528</v>
      </c>
      <c r="C2411" s="21" t="s">
        <v>328</v>
      </c>
      <c r="D2411" s="22" t="s">
        <v>4529</v>
      </c>
      <c r="E2411" s="23">
        <v>0.25</v>
      </c>
      <c r="F2411" s="24">
        <v>0</v>
      </c>
      <c r="G2411" s="11">
        <v>0</v>
      </c>
      <c r="H2411" s="25" t="s">
        <v>163</v>
      </c>
      <c r="I2411" s="19">
        <v>0</v>
      </c>
      <c r="J2411" s="31">
        <v>0.2</v>
      </c>
      <c r="K2411" s="32">
        <v>0</v>
      </c>
      <c r="L2411" s="32">
        <v>0</v>
      </c>
      <c r="M2411" s="32">
        <v>0</v>
      </c>
      <c r="N2411" s="32">
        <v>0</v>
      </c>
      <c r="O2411" s="32">
        <v>0</v>
      </c>
      <c r="P2411" s="32">
        <v>0</v>
      </c>
      <c r="Q2411" s="32">
        <v>0</v>
      </c>
      <c r="R2411" s="32">
        <v>0</v>
      </c>
      <c r="S2411" s="32">
        <v>0</v>
      </c>
    </row>
    <row r="2412" spans="2:19">
      <c r="B2412" s="28" t="s">
        <v>4530</v>
      </c>
      <c r="C2412" s="21" t="s">
        <v>328</v>
      </c>
      <c r="D2412" s="22" t="s">
        <v>4531</v>
      </c>
      <c r="E2412" s="23">
        <v>0.25</v>
      </c>
      <c r="F2412" s="24">
        <v>0</v>
      </c>
      <c r="G2412" s="11">
        <v>0</v>
      </c>
      <c r="H2412" s="25" t="s">
        <v>163</v>
      </c>
      <c r="I2412" s="19">
        <v>0</v>
      </c>
      <c r="J2412" s="31">
        <v>0.2</v>
      </c>
      <c r="K2412" s="32">
        <v>0</v>
      </c>
      <c r="L2412" s="32">
        <v>0</v>
      </c>
      <c r="M2412" s="32">
        <v>0</v>
      </c>
      <c r="N2412" s="32">
        <v>0</v>
      </c>
      <c r="O2412" s="32">
        <v>0</v>
      </c>
      <c r="P2412" s="32">
        <v>0</v>
      </c>
      <c r="Q2412" s="32">
        <v>0</v>
      </c>
      <c r="R2412" s="32">
        <v>0</v>
      </c>
      <c r="S2412" s="32">
        <v>0</v>
      </c>
    </row>
    <row r="2413" spans="2:19">
      <c r="B2413" s="28" t="s">
        <v>4532</v>
      </c>
      <c r="C2413" s="21" t="s">
        <v>328</v>
      </c>
      <c r="D2413" s="22" t="s">
        <v>4533</v>
      </c>
      <c r="E2413" s="23">
        <v>0.25</v>
      </c>
      <c r="F2413" s="24">
        <v>0</v>
      </c>
      <c r="G2413" s="11">
        <v>0</v>
      </c>
      <c r="H2413" s="25" t="s">
        <v>163</v>
      </c>
      <c r="I2413" s="19">
        <v>0</v>
      </c>
      <c r="J2413" s="31">
        <v>0.2</v>
      </c>
      <c r="K2413" s="32">
        <v>0</v>
      </c>
      <c r="L2413" s="32">
        <v>0</v>
      </c>
      <c r="M2413" s="32">
        <v>0</v>
      </c>
      <c r="N2413" s="32">
        <v>0</v>
      </c>
      <c r="O2413" s="32">
        <v>0</v>
      </c>
      <c r="P2413" s="32">
        <v>0</v>
      </c>
      <c r="Q2413" s="32">
        <v>0</v>
      </c>
      <c r="R2413" s="32">
        <v>0</v>
      </c>
      <c r="S2413" s="32">
        <v>0</v>
      </c>
    </row>
    <row r="2414" spans="2:19">
      <c r="B2414" s="28" t="s">
        <v>4534</v>
      </c>
      <c r="C2414" s="21" t="s">
        <v>328</v>
      </c>
      <c r="D2414" s="22" t="s">
        <v>2859</v>
      </c>
      <c r="E2414" s="23">
        <v>0.25</v>
      </c>
      <c r="F2414" s="24">
        <v>0</v>
      </c>
      <c r="G2414" s="11">
        <v>0</v>
      </c>
      <c r="H2414" s="25" t="s">
        <v>163</v>
      </c>
      <c r="I2414" s="19">
        <v>0</v>
      </c>
      <c r="J2414" s="31">
        <v>0.2</v>
      </c>
      <c r="K2414" s="32">
        <v>0</v>
      </c>
      <c r="L2414" s="32">
        <v>0</v>
      </c>
      <c r="M2414" s="32">
        <v>0</v>
      </c>
      <c r="N2414" s="32">
        <v>0</v>
      </c>
      <c r="O2414" s="32">
        <v>0</v>
      </c>
      <c r="P2414" s="32">
        <v>0</v>
      </c>
      <c r="Q2414" s="32">
        <v>0</v>
      </c>
      <c r="R2414" s="32">
        <v>0</v>
      </c>
      <c r="S2414" s="32">
        <v>0</v>
      </c>
    </row>
    <row r="2415" spans="2:19">
      <c r="B2415" s="28" t="s">
        <v>4535</v>
      </c>
      <c r="C2415" s="21" t="s">
        <v>328</v>
      </c>
      <c r="D2415" s="22" t="s">
        <v>3826</v>
      </c>
      <c r="E2415" s="23">
        <v>0.25</v>
      </c>
      <c r="F2415" s="24">
        <v>0</v>
      </c>
      <c r="G2415" s="11">
        <v>0</v>
      </c>
      <c r="H2415" s="25" t="s">
        <v>163</v>
      </c>
      <c r="I2415" s="19">
        <v>0</v>
      </c>
      <c r="J2415" s="31">
        <v>0.2</v>
      </c>
      <c r="K2415" s="32">
        <v>0</v>
      </c>
      <c r="L2415" s="32">
        <v>0</v>
      </c>
      <c r="M2415" s="32">
        <v>0</v>
      </c>
      <c r="N2415" s="32">
        <v>0</v>
      </c>
      <c r="O2415" s="32">
        <v>0</v>
      </c>
      <c r="P2415" s="32">
        <v>0</v>
      </c>
      <c r="Q2415" s="32">
        <v>0</v>
      </c>
      <c r="R2415" s="32">
        <v>0</v>
      </c>
      <c r="S2415" s="32">
        <v>0</v>
      </c>
    </row>
    <row r="2416" spans="2:19">
      <c r="B2416" s="28" t="s">
        <v>4536</v>
      </c>
      <c r="C2416" s="21" t="s">
        <v>328</v>
      </c>
      <c r="D2416" s="22" t="s">
        <v>3423</v>
      </c>
      <c r="E2416" s="23">
        <v>0.25</v>
      </c>
      <c r="F2416" s="24">
        <v>0</v>
      </c>
      <c r="G2416" s="11">
        <v>0</v>
      </c>
      <c r="H2416" s="25" t="s">
        <v>163</v>
      </c>
      <c r="I2416" s="19">
        <v>0</v>
      </c>
      <c r="J2416" s="31">
        <v>0.2</v>
      </c>
      <c r="K2416" s="32">
        <v>0</v>
      </c>
      <c r="L2416" s="32">
        <v>0</v>
      </c>
      <c r="M2416" s="32">
        <v>0</v>
      </c>
      <c r="N2416" s="32">
        <v>0</v>
      </c>
      <c r="O2416" s="32">
        <v>0</v>
      </c>
      <c r="P2416" s="32">
        <v>0</v>
      </c>
      <c r="Q2416" s="32">
        <v>0</v>
      </c>
      <c r="R2416" s="32">
        <v>0</v>
      </c>
      <c r="S2416" s="32">
        <v>0</v>
      </c>
    </row>
    <row r="2417" spans="2:19">
      <c r="B2417" s="28" t="s">
        <v>4537</v>
      </c>
      <c r="C2417" s="21" t="s">
        <v>328</v>
      </c>
      <c r="D2417" s="22" t="s">
        <v>3444</v>
      </c>
      <c r="E2417" s="23">
        <v>0.25</v>
      </c>
      <c r="F2417" s="24">
        <v>0</v>
      </c>
      <c r="G2417" s="11">
        <v>0</v>
      </c>
      <c r="H2417" s="25" t="s">
        <v>163</v>
      </c>
      <c r="I2417" s="19">
        <v>0</v>
      </c>
      <c r="J2417" s="31">
        <v>0.2</v>
      </c>
      <c r="K2417" s="32">
        <v>0</v>
      </c>
      <c r="L2417" s="32">
        <v>0</v>
      </c>
      <c r="M2417" s="32">
        <v>0</v>
      </c>
      <c r="N2417" s="32">
        <v>0</v>
      </c>
      <c r="O2417" s="32">
        <v>0</v>
      </c>
      <c r="P2417" s="32">
        <v>0</v>
      </c>
      <c r="Q2417" s="32">
        <v>0</v>
      </c>
      <c r="R2417" s="32">
        <v>0</v>
      </c>
      <c r="S2417" s="32">
        <v>0</v>
      </c>
    </row>
    <row r="2418" spans="2:19">
      <c r="B2418" s="28" t="s">
        <v>4538</v>
      </c>
      <c r="C2418" s="21" t="s">
        <v>328</v>
      </c>
      <c r="D2418" s="22" t="s">
        <v>4539</v>
      </c>
      <c r="E2418" s="23">
        <v>0.25</v>
      </c>
      <c r="F2418" s="24">
        <v>0</v>
      </c>
      <c r="G2418" s="11">
        <v>0</v>
      </c>
      <c r="H2418" s="25" t="s">
        <v>163</v>
      </c>
      <c r="I2418" s="19">
        <v>0</v>
      </c>
      <c r="J2418" s="31">
        <v>0.2</v>
      </c>
      <c r="K2418" s="32">
        <v>0</v>
      </c>
      <c r="L2418" s="32">
        <v>0</v>
      </c>
      <c r="M2418" s="32">
        <v>0</v>
      </c>
      <c r="N2418" s="32">
        <v>0</v>
      </c>
      <c r="O2418" s="32">
        <v>0</v>
      </c>
      <c r="P2418" s="32">
        <v>0</v>
      </c>
      <c r="Q2418" s="32">
        <v>0</v>
      </c>
      <c r="R2418" s="32">
        <v>0</v>
      </c>
      <c r="S2418" s="32">
        <v>0</v>
      </c>
    </row>
    <row r="2419" spans="2:19">
      <c r="B2419" s="28" t="s">
        <v>4540</v>
      </c>
      <c r="C2419" s="21" t="s">
        <v>328</v>
      </c>
      <c r="D2419" s="22" t="s">
        <v>2048</v>
      </c>
      <c r="E2419" s="23">
        <v>0.25</v>
      </c>
      <c r="F2419" s="24">
        <v>0</v>
      </c>
      <c r="G2419" s="11">
        <v>0</v>
      </c>
      <c r="H2419" s="25" t="s">
        <v>163</v>
      </c>
      <c r="I2419" s="19">
        <v>0</v>
      </c>
      <c r="J2419" s="31">
        <v>0.2</v>
      </c>
      <c r="K2419" s="32">
        <v>0</v>
      </c>
      <c r="L2419" s="32">
        <v>0</v>
      </c>
      <c r="M2419" s="32">
        <v>0</v>
      </c>
      <c r="N2419" s="32">
        <v>0</v>
      </c>
      <c r="O2419" s="32">
        <v>0</v>
      </c>
      <c r="P2419" s="32">
        <v>0</v>
      </c>
      <c r="Q2419" s="32">
        <v>0</v>
      </c>
      <c r="R2419" s="32">
        <v>0</v>
      </c>
      <c r="S2419" s="32">
        <v>0</v>
      </c>
    </row>
    <row r="2420" spans="2:19">
      <c r="B2420" s="28" t="s">
        <v>4541</v>
      </c>
      <c r="C2420" s="21" t="s">
        <v>328</v>
      </c>
      <c r="D2420" s="22" t="s">
        <v>4542</v>
      </c>
      <c r="E2420" s="23">
        <v>0.25</v>
      </c>
      <c r="F2420" s="24">
        <v>0</v>
      </c>
      <c r="G2420" s="11">
        <v>0</v>
      </c>
      <c r="H2420" s="25" t="s">
        <v>163</v>
      </c>
      <c r="I2420" s="19">
        <v>0</v>
      </c>
      <c r="J2420" s="31">
        <v>0.2</v>
      </c>
      <c r="K2420" s="32">
        <v>0</v>
      </c>
      <c r="L2420" s="32">
        <v>0</v>
      </c>
      <c r="M2420" s="32">
        <v>0</v>
      </c>
      <c r="N2420" s="32">
        <v>0</v>
      </c>
      <c r="O2420" s="32">
        <v>0</v>
      </c>
      <c r="P2420" s="32">
        <v>0</v>
      </c>
      <c r="Q2420" s="32">
        <v>0</v>
      </c>
      <c r="R2420" s="32">
        <v>0</v>
      </c>
      <c r="S2420" s="32">
        <v>0</v>
      </c>
    </row>
    <row r="2421" spans="2:19">
      <c r="B2421" s="28" t="s">
        <v>4543</v>
      </c>
      <c r="C2421" s="21" t="s">
        <v>328</v>
      </c>
      <c r="D2421" s="22" t="s">
        <v>4544</v>
      </c>
      <c r="E2421" s="23">
        <v>0.25</v>
      </c>
      <c r="F2421" s="24">
        <v>0</v>
      </c>
      <c r="G2421" s="11">
        <v>0</v>
      </c>
      <c r="H2421" s="25" t="s">
        <v>163</v>
      </c>
      <c r="I2421" s="19">
        <v>0</v>
      </c>
      <c r="J2421" s="31">
        <v>0.2</v>
      </c>
      <c r="K2421" s="32">
        <v>0</v>
      </c>
      <c r="L2421" s="32">
        <v>0</v>
      </c>
      <c r="M2421" s="32">
        <v>0</v>
      </c>
      <c r="N2421" s="32">
        <v>0</v>
      </c>
      <c r="O2421" s="32">
        <v>0</v>
      </c>
      <c r="P2421" s="32">
        <v>0</v>
      </c>
      <c r="Q2421" s="32">
        <v>0</v>
      </c>
      <c r="R2421" s="32">
        <v>0</v>
      </c>
      <c r="S2421" s="32">
        <v>0</v>
      </c>
    </row>
    <row r="2422" spans="2:19">
      <c r="B2422" s="28" t="s">
        <v>4545</v>
      </c>
      <c r="C2422" s="21" t="s">
        <v>328</v>
      </c>
      <c r="D2422" s="22" t="s">
        <v>4546</v>
      </c>
      <c r="E2422" s="23">
        <v>0.25</v>
      </c>
      <c r="F2422" s="24">
        <v>0</v>
      </c>
      <c r="G2422" s="11">
        <v>0</v>
      </c>
      <c r="H2422" s="25" t="s">
        <v>163</v>
      </c>
      <c r="I2422" s="19">
        <v>0</v>
      </c>
      <c r="J2422" s="31">
        <v>0.2</v>
      </c>
      <c r="K2422" s="32">
        <v>0</v>
      </c>
      <c r="L2422" s="32">
        <v>0</v>
      </c>
      <c r="M2422" s="32">
        <v>0</v>
      </c>
      <c r="N2422" s="32">
        <v>0</v>
      </c>
      <c r="O2422" s="32">
        <v>0</v>
      </c>
      <c r="P2422" s="32">
        <v>0</v>
      </c>
      <c r="Q2422" s="32">
        <v>0</v>
      </c>
      <c r="R2422" s="32">
        <v>0</v>
      </c>
      <c r="S2422" s="32">
        <v>0</v>
      </c>
    </row>
    <row r="2423" spans="2:19">
      <c r="B2423" s="28" t="s">
        <v>4547</v>
      </c>
      <c r="C2423" s="21" t="s">
        <v>328</v>
      </c>
      <c r="D2423" s="22" t="s">
        <v>1768</v>
      </c>
      <c r="E2423" s="23">
        <v>0.25</v>
      </c>
      <c r="F2423" s="24">
        <v>0</v>
      </c>
      <c r="G2423" s="11">
        <v>0</v>
      </c>
      <c r="H2423" s="25" t="s">
        <v>163</v>
      </c>
      <c r="I2423" s="19">
        <v>0</v>
      </c>
      <c r="J2423" s="31">
        <v>0.2</v>
      </c>
      <c r="K2423" s="32">
        <v>0</v>
      </c>
      <c r="L2423" s="32">
        <v>0</v>
      </c>
      <c r="M2423" s="32">
        <v>0</v>
      </c>
      <c r="N2423" s="32">
        <v>0</v>
      </c>
      <c r="O2423" s="32">
        <v>0</v>
      </c>
      <c r="P2423" s="32">
        <v>0</v>
      </c>
      <c r="Q2423" s="32">
        <v>0</v>
      </c>
      <c r="R2423" s="32">
        <v>0</v>
      </c>
      <c r="S2423" s="32">
        <v>0</v>
      </c>
    </row>
    <row r="2424" spans="2:19">
      <c r="B2424" s="28" t="s">
        <v>4548</v>
      </c>
      <c r="C2424" s="21" t="s">
        <v>328</v>
      </c>
      <c r="D2424" s="22" t="s">
        <v>4549</v>
      </c>
      <c r="E2424" s="23">
        <v>0.25</v>
      </c>
      <c r="F2424" s="24">
        <v>0</v>
      </c>
      <c r="G2424" s="11">
        <v>0</v>
      </c>
      <c r="H2424" s="25" t="s">
        <v>163</v>
      </c>
      <c r="I2424" s="19">
        <v>0</v>
      </c>
      <c r="J2424" s="31">
        <v>0.2</v>
      </c>
      <c r="K2424" s="32">
        <v>0</v>
      </c>
      <c r="L2424" s="32">
        <v>0</v>
      </c>
      <c r="M2424" s="32">
        <v>0</v>
      </c>
      <c r="N2424" s="32">
        <v>0</v>
      </c>
      <c r="O2424" s="32">
        <v>0</v>
      </c>
      <c r="P2424" s="32">
        <v>0</v>
      </c>
      <c r="Q2424" s="32">
        <v>0</v>
      </c>
      <c r="R2424" s="32">
        <v>0</v>
      </c>
      <c r="S2424" s="32">
        <v>0</v>
      </c>
    </row>
    <row r="2425" spans="2:19">
      <c r="B2425" s="28" t="s">
        <v>4550</v>
      </c>
      <c r="C2425" s="21" t="s">
        <v>328</v>
      </c>
      <c r="D2425" s="22" t="s">
        <v>1248</v>
      </c>
      <c r="E2425" s="23">
        <v>0.25</v>
      </c>
      <c r="F2425" s="24">
        <v>0</v>
      </c>
      <c r="G2425" s="11">
        <v>0</v>
      </c>
      <c r="H2425" s="25" t="s">
        <v>163</v>
      </c>
      <c r="I2425" s="19">
        <v>0</v>
      </c>
      <c r="J2425" s="31">
        <v>0.2</v>
      </c>
      <c r="K2425" s="32">
        <v>0</v>
      </c>
      <c r="L2425" s="32">
        <v>0</v>
      </c>
      <c r="M2425" s="32">
        <v>0</v>
      </c>
      <c r="N2425" s="32">
        <v>0</v>
      </c>
      <c r="O2425" s="32">
        <v>0</v>
      </c>
      <c r="P2425" s="32">
        <v>0</v>
      </c>
      <c r="Q2425" s="32">
        <v>0</v>
      </c>
      <c r="R2425" s="32">
        <v>0</v>
      </c>
      <c r="S2425" s="32">
        <v>0</v>
      </c>
    </row>
    <row r="2426" spans="2:19">
      <c r="B2426" s="28" t="s">
        <v>4551</v>
      </c>
      <c r="C2426" s="21" t="s">
        <v>328</v>
      </c>
      <c r="D2426" s="22" t="s">
        <v>434</v>
      </c>
      <c r="E2426" s="23">
        <v>0.25</v>
      </c>
      <c r="F2426" s="24">
        <v>0</v>
      </c>
      <c r="G2426" s="11">
        <v>0</v>
      </c>
      <c r="H2426" s="25" t="s">
        <v>163</v>
      </c>
      <c r="I2426" s="19">
        <v>0</v>
      </c>
      <c r="J2426" s="31">
        <v>0.2</v>
      </c>
      <c r="K2426" s="32">
        <v>0</v>
      </c>
      <c r="L2426" s="32">
        <v>0</v>
      </c>
      <c r="M2426" s="32">
        <v>0</v>
      </c>
      <c r="N2426" s="32">
        <v>0</v>
      </c>
      <c r="O2426" s="32">
        <v>0</v>
      </c>
      <c r="P2426" s="32">
        <v>0</v>
      </c>
      <c r="Q2426" s="32">
        <v>0</v>
      </c>
      <c r="R2426" s="32">
        <v>0</v>
      </c>
      <c r="S2426" s="32">
        <v>0</v>
      </c>
    </row>
    <row r="2427" spans="2:19">
      <c r="B2427" s="28" t="s">
        <v>4552</v>
      </c>
      <c r="C2427" s="21" t="s">
        <v>328</v>
      </c>
      <c r="D2427" s="22" t="s">
        <v>4553</v>
      </c>
      <c r="E2427" s="23">
        <v>0.25</v>
      </c>
      <c r="F2427" s="24">
        <v>0</v>
      </c>
      <c r="G2427" s="11">
        <v>0</v>
      </c>
      <c r="H2427" s="25" t="s">
        <v>163</v>
      </c>
      <c r="I2427" s="19">
        <v>0</v>
      </c>
      <c r="J2427" s="31">
        <v>0.2</v>
      </c>
      <c r="K2427" s="32">
        <v>0</v>
      </c>
      <c r="L2427" s="32">
        <v>0</v>
      </c>
      <c r="M2427" s="32">
        <v>0</v>
      </c>
      <c r="N2427" s="32">
        <v>0</v>
      </c>
      <c r="O2427" s="32">
        <v>0</v>
      </c>
      <c r="P2427" s="32">
        <v>0</v>
      </c>
      <c r="Q2427" s="32">
        <v>0</v>
      </c>
      <c r="R2427" s="32">
        <v>0</v>
      </c>
      <c r="S2427" s="32">
        <v>0</v>
      </c>
    </row>
    <row r="2428" spans="2:19">
      <c r="B2428" s="28" t="s">
        <v>4554</v>
      </c>
      <c r="C2428" s="21" t="s">
        <v>328</v>
      </c>
      <c r="D2428" s="22" t="s">
        <v>4555</v>
      </c>
      <c r="E2428" s="23">
        <v>0.25</v>
      </c>
      <c r="F2428" s="24">
        <v>0</v>
      </c>
      <c r="G2428" s="11">
        <v>0</v>
      </c>
      <c r="H2428" s="25" t="s">
        <v>163</v>
      </c>
      <c r="I2428" s="19">
        <v>0</v>
      </c>
      <c r="J2428" s="31">
        <v>0.2</v>
      </c>
      <c r="K2428" s="32">
        <v>0</v>
      </c>
      <c r="L2428" s="32">
        <v>0</v>
      </c>
      <c r="M2428" s="32">
        <v>0</v>
      </c>
      <c r="N2428" s="32">
        <v>0</v>
      </c>
      <c r="O2428" s="32">
        <v>0</v>
      </c>
      <c r="P2428" s="32">
        <v>0</v>
      </c>
      <c r="Q2428" s="32">
        <v>0</v>
      </c>
      <c r="R2428" s="32">
        <v>0</v>
      </c>
      <c r="S2428" s="32">
        <v>0</v>
      </c>
    </row>
    <row r="2429" spans="2:19">
      <c r="B2429" s="28" t="s">
        <v>4556</v>
      </c>
      <c r="C2429" s="21" t="s">
        <v>328</v>
      </c>
      <c r="D2429" s="22" t="s">
        <v>4557</v>
      </c>
      <c r="E2429" s="23">
        <v>0.25</v>
      </c>
      <c r="F2429" s="24">
        <v>0</v>
      </c>
      <c r="G2429" s="11">
        <v>0</v>
      </c>
      <c r="H2429" s="25" t="s">
        <v>163</v>
      </c>
      <c r="I2429" s="19">
        <v>0</v>
      </c>
      <c r="J2429" s="31">
        <v>0.2</v>
      </c>
      <c r="K2429" s="32">
        <v>0</v>
      </c>
      <c r="L2429" s="32">
        <v>0</v>
      </c>
      <c r="M2429" s="32">
        <v>0</v>
      </c>
      <c r="N2429" s="32">
        <v>0</v>
      </c>
      <c r="O2429" s="32">
        <v>0</v>
      </c>
      <c r="P2429" s="32">
        <v>0</v>
      </c>
      <c r="Q2429" s="32">
        <v>0</v>
      </c>
      <c r="R2429" s="32">
        <v>0</v>
      </c>
      <c r="S2429" s="32">
        <v>0</v>
      </c>
    </row>
    <row r="2430" spans="2:19">
      <c r="B2430" s="28" t="s">
        <v>4558</v>
      </c>
      <c r="C2430" s="21" t="s">
        <v>331</v>
      </c>
      <c r="D2430" s="22" t="s">
        <v>1313</v>
      </c>
      <c r="E2430" s="23">
        <v>0.4</v>
      </c>
      <c r="F2430" s="24">
        <v>0</v>
      </c>
      <c r="G2430" s="11">
        <v>0</v>
      </c>
      <c r="H2430" s="25" t="s">
        <v>163</v>
      </c>
      <c r="I2430" s="19">
        <v>1</v>
      </c>
      <c r="J2430" s="31">
        <v>0.25</v>
      </c>
      <c r="K2430" s="32">
        <v>1</v>
      </c>
      <c r="L2430" s="32">
        <v>1</v>
      </c>
      <c r="M2430" s="32">
        <v>1</v>
      </c>
      <c r="N2430" s="32">
        <v>1</v>
      </c>
      <c r="O2430" s="32">
        <v>1</v>
      </c>
      <c r="P2430" s="32">
        <v>1</v>
      </c>
      <c r="Q2430" s="32">
        <v>1</v>
      </c>
      <c r="R2430" s="32">
        <v>1</v>
      </c>
      <c r="S2430" s="32">
        <v>1</v>
      </c>
    </row>
    <row r="2431" spans="2:19">
      <c r="B2431" s="28" t="s">
        <v>4559</v>
      </c>
      <c r="C2431" s="21" t="s">
        <v>331</v>
      </c>
      <c r="D2431" s="22" t="s">
        <v>2908</v>
      </c>
      <c r="E2431" s="23">
        <v>0.4</v>
      </c>
      <c r="F2431" s="24">
        <v>0</v>
      </c>
      <c r="G2431" s="11">
        <v>0</v>
      </c>
      <c r="H2431" s="25" t="s">
        <v>163</v>
      </c>
      <c r="I2431" s="19">
        <v>1</v>
      </c>
      <c r="J2431" s="31">
        <v>0.25</v>
      </c>
      <c r="K2431" s="32">
        <v>1</v>
      </c>
      <c r="L2431" s="32">
        <v>1</v>
      </c>
      <c r="M2431" s="32">
        <v>1</v>
      </c>
      <c r="N2431" s="32">
        <v>1</v>
      </c>
      <c r="O2431" s="32">
        <v>1</v>
      </c>
      <c r="P2431" s="32">
        <v>1</v>
      </c>
      <c r="Q2431" s="32">
        <v>1</v>
      </c>
      <c r="R2431" s="32">
        <v>1</v>
      </c>
      <c r="S2431" s="32">
        <v>1</v>
      </c>
    </row>
    <row r="2432" spans="2:19">
      <c r="B2432" s="28" t="s">
        <v>4560</v>
      </c>
      <c r="C2432" s="21" t="s">
        <v>331</v>
      </c>
      <c r="D2432" s="22" t="s">
        <v>201</v>
      </c>
      <c r="E2432" s="23">
        <v>0.4</v>
      </c>
      <c r="F2432" s="24">
        <v>0</v>
      </c>
      <c r="G2432" s="11">
        <v>0</v>
      </c>
      <c r="H2432" s="25" t="s">
        <v>163</v>
      </c>
      <c r="I2432" s="19">
        <v>1</v>
      </c>
      <c r="J2432" s="31">
        <v>0.25</v>
      </c>
      <c r="K2432" s="32">
        <v>1</v>
      </c>
      <c r="L2432" s="32">
        <v>1</v>
      </c>
      <c r="M2432" s="32">
        <v>1</v>
      </c>
      <c r="N2432" s="32">
        <v>1</v>
      </c>
      <c r="O2432" s="32">
        <v>1</v>
      </c>
      <c r="P2432" s="32">
        <v>1</v>
      </c>
      <c r="Q2432" s="32">
        <v>1</v>
      </c>
      <c r="R2432" s="32">
        <v>1</v>
      </c>
      <c r="S2432" s="32">
        <v>1</v>
      </c>
    </row>
    <row r="2433" spans="2:19">
      <c r="B2433" s="28" t="s">
        <v>4561</v>
      </c>
      <c r="C2433" s="21" t="s">
        <v>331</v>
      </c>
      <c r="D2433" s="22" t="s">
        <v>2913</v>
      </c>
      <c r="E2433" s="23">
        <v>0.4</v>
      </c>
      <c r="F2433" s="24">
        <v>0</v>
      </c>
      <c r="G2433" s="11">
        <v>0</v>
      </c>
      <c r="H2433" s="25" t="s">
        <v>163</v>
      </c>
      <c r="I2433" s="19">
        <v>1</v>
      </c>
      <c r="J2433" s="31">
        <v>0.25</v>
      </c>
      <c r="K2433" s="32">
        <v>1</v>
      </c>
      <c r="L2433" s="32">
        <v>1</v>
      </c>
      <c r="M2433" s="32">
        <v>1</v>
      </c>
      <c r="N2433" s="32">
        <v>1</v>
      </c>
      <c r="O2433" s="32">
        <v>1</v>
      </c>
      <c r="P2433" s="32">
        <v>1</v>
      </c>
      <c r="Q2433" s="32">
        <v>1</v>
      </c>
      <c r="R2433" s="32">
        <v>1</v>
      </c>
      <c r="S2433" s="32">
        <v>1</v>
      </c>
    </row>
    <row r="2434" spans="2:19">
      <c r="B2434" s="28" t="s">
        <v>4562</v>
      </c>
      <c r="C2434" s="21" t="s">
        <v>331</v>
      </c>
      <c r="D2434" s="22" t="s">
        <v>294</v>
      </c>
      <c r="E2434" s="23">
        <v>0.4</v>
      </c>
      <c r="F2434" s="24">
        <v>0</v>
      </c>
      <c r="G2434" s="11">
        <v>0</v>
      </c>
      <c r="H2434" s="25" t="s">
        <v>163</v>
      </c>
      <c r="I2434" s="19">
        <v>1</v>
      </c>
      <c r="J2434" s="31">
        <v>0.25</v>
      </c>
      <c r="K2434" s="32">
        <v>1</v>
      </c>
      <c r="L2434" s="32">
        <v>1</v>
      </c>
      <c r="M2434" s="32">
        <v>1</v>
      </c>
      <c r="N2434" s="32">
        <v>1</v>
      </c>
      <c r="O2434" s="32">
        <v>1</v>
      </c>
      <c r="P2434" s="32">
        <v>1</v>
      </c>
      <c r="Q2434" s="32">
        <v>1</v>
      </c>
      <c r="R2434" s="32">
        <v>1</v>
      </c>
      <c r="S2434" s="32">
        <v>1</v>
      </c>
    </row>
    <row r="2435" spans="2:19">
      <c r="B2435" s="28" t="s">
        <v>4563</v>
      </c>
      <c r="C2435" s="21" t="s">
        <v>331</v>
      </c>
      <c r="D2435" s="22" t="s">
        <v>207</v>
      </c>
      <c r="E2435" s="23">
        <v>0.4</v>
      </c>
      <c r="F2435" s="24">
        <v>0</v>
      </c>
      <c r="G2435" s="11">
        <v>0</v>
      </c>
      <c r="H2435" s="25" t="s">
        <v>163</v>
      </c>
      <c r="I2435" s="19">
        <v>1</v>
      </c>
      <c r="J2435" s="31">
        <v>0.25</v>
      </c>
      <c r="K2435" s="32">
        <v>1</v>
      </c>
      <c r="L2435" s="32">
        <v>1</v>
      </c>
      <c r="M2435" s="32">
        <v>1</v>
      </c>
      <c r="N2435" s="32">
        <v>1</v>
      </c>
      <c r="O2435" s="32">
        <v>1</v>
      </c>
      <c r="P2435" s="32">
        <v>1</v>
      </c>
      <c r="Q2435" s="32">
        <v>1</v>
      </c>
      <c r="R2435" s="32">
        <v>1</v>
      </c>
      <c r="S2435" s="32">
        <v>1</v>
      </c>
    </row>
    <row r="2436" spans="2:19">
      <c r="B2436" s="28" t="s">
        <v>4564</v>
      </c>
      <c r="C2436" s="21" t="s">
        <v>331</v>
      </c>
      <c r="D2436" s="22" t="s">
        <v>1587</v>
      </c>
      <c r="E2436" s="23">
        <v>0.4</v>
      </c>
      <c r="F2436" s="24">
        <v>0</v>
      </c>
      <c r="G2436" s="11">
        <v>0</v>
      </c>
      <c r="H2436" s="25" t="s">
        <v>163</v>
      </c>
      <c r="I2436" s="19">
        <v>1</v>
      </c>
      <c r="J2436" s="31">
        <v>0.25</v>
      </c>
      <c r="K2436" s="32">
        <v>1</v>
      </c>
      <c r="L2436" s="32">
        <v>1</v>
      </c>
      <c r="M2436" s="32">
        <v>1</v>
      </c>
      <c r="N2436" s="32">
        <v>1</v>
      </c>
      <c r="O2436" s="32">
        <v>1</v>
      </c>
      <c r="P2436" s="32">
        <v>1</v>
      </c>
      <c r="Q2436" s="32">
        <v>1</v>
      </c>
      <c r="R2436" s="32">
        <v>1</v>
      </c>
      <c r="S2436" s="32">
        <v>1</v>
      </c>
    </row>
    <row r="2437" spans="2:19">
      <c r="B2437" s="28" t="s">
        <v>4565</v>
      </c>
      <c r="C2437" s="21" t="s">
        <v>331</v>
      </c>
      <c r="D2437" s="22" t="s">
        <v>2920</v>
      </c>
      <c r="E2437" s="23">
        <v>0.4</v>
      </c>
      <c r="F2437" s="24">
        <v>0</v>
      </c>
      <c r="G2437" s="11">
        <v>0</v>
      </c>
      <c r="H2437" s="25" t="s">
        <v>163</v>
      </c>
      <c r="I2437" s="19">
        <v>1</v>
      </c>
      <c r="J2437" s="31">
        <v>0.25</v>
      </c>
      <c r="K2437" s="32">
        <v>1</v>
      </c>
      <c r="L2437" s="32">
        <v>1</v>
      </c>
      <c r="M2437" s="32">
        <v>1</v>
      </c>
      <c r="N2437" s="32">
        <v>1</v>
      </c>
      <c r="O2437" s="32">
        <v>1</v>
      </c>
      <c r="P2437" s="32">
        <v>1</v>
      </c>
      <c r="Q2437" s="32">
        <v>1</v>
      </c>
      <c r="R2437" s="32">
        <v>1</v>
      </c>
      <c r="S2437" s="32">
        <v>1</v>
      </c>
    </row>
    <row r="2438" spans="2:19">
      <c r="B2438" s="28" t="s">
        <v>4566</v>
      </c>
      <c r="C2438" s="21" t="s">
        <v>331</v>
      </c>
      <c r="D2438" s="22" t="s">
        <v>214</v>
      </c>
      <c r="E2438" s="23">
        <v>0.4</v>
      </c>
      <c r="F2438" s="24">
        <v>0</v>
      </c>
      <c r="G2438" s="11">
        <v>0</v>
      </c>
      <c r="H2438" s="25" t="s">
        <v>163</v>
      </c>
      <c r="I2438" s="19">
        <v>1</v>
      </c>
      <c r="J2438" s="31">
        <v>0.25</v>
      </c>
      <c r="K2438" s="32">
        <v>1</v>
      </c>
      <c r="L2438" s="32">
        <v>1</v>
      </c>
      <c r="M2438" s="32">
        <v>1</v>
      </c>
      <c r="N2438" s="32">
        <v>1</v>
      </c>
      <c r="O2438" s="32">
        <v>1</v>
      </c>
      <c r="P2438" s="32">
        <v>1</v>
      </c>
      <c r="Q2438" s="32">
        <v>1</v>
      </c>
      <c r="R2438" s="32">
        <v>1</v>
      </c>
      <c r="S2438" s="32">
        <v>1</v>
      </c>
    </row>
    <row r="2439" spans="2:19">
      <c r="B2439" s="28" t="s">
        <v>4567</v>
      </c>
      <c r="C2439" s="21" t="s">
        <v>331</v>
      </c>
      <c r="D2439" s="22" t="s">
        <v>1595</v>
      </c>
      <c r="E2439" s="23">
        <v>0.4</v>
      </c>
      <c r="F2439" s="24">
        <v>0</v>
      </c>
      <c r="G2439" s="11">
        <v>0</v>
      </c>
      <c r="H2439" s="25" t="s">
        <v>163</v>
      </c>
      <c r="I2439" s="19">
        <v>1</v>
      </c>
      <c r="J2439" s="31">
        <v>0.25</v>
      </c>
      <c r="K2439" s="32">
        <v>1</v>
      </c>
      <c r="L2439" s="32">
        <v>1</v>
      </c>
      <c r="M2439" s="32">
        <v>1</v>
      </c>
      <c r="N2439" s="32">
        <v>1</v>
      </c>
      <c r="O2439" s="32">
        <v>1</v>
      </c>
      <c r="P2439" s="32">
        <v>1</v>
      </c>
      <c r="Q2439" s="32">
        <v>1</v>
      </c>
      <c r="R2439" s="32">
        <v>1</v>
      </c>
      <c r="S2439" s="32">
        <v>1</v>
      </c>
    </row>
    <row r="2440" spans="2:19">
      <c r="B2440" s="28" t="s">
        <v>4568</v>
      </c>
      <c r="C2440" s="21" t="s">
        <v>331</v>
      </c>
      <c r="D2440" s="22" t="s">
        <v>2924</v>
      </c>
      <c r="E2440" s="23">
        <v>0.4</v>
      </c>
      <c r="F2440" s="24">
        <v>0</v>
      </c>
      <c r="G2440" s="11">
        <v>0</v>
      </c>
      <c r="H2440" s="25" t="s">
        <v>163</v>
      </c>
      <c r="I2440" s="19">
        <v>1</v>
      </c>
      <c r="J2440" s="31">
        <v>0.25</v>
      </c>
      <c r="K2440" s="32">
        <v>1</v>
      </c>
      <c r="L2440" s="32">
        <v>1</v>
      </c>
      <c r="M2440" s="32">
        <v>1</v>
      </c>
      <c r="N2440" s="32">
        <v>1</v>
      </c>
      <c r="O2440" s="32">
        <v>1</v>
      </c>
      <c r="P2440" s="32">
        <v>1</v>
      </c>
      <c r="Q2440" s="32">
        <v>1</v>
      </c>
      <c r="R2440" s="32">
        <v>1</v>
      </c>
      <c r="S2440" s="32">
        <v>1</v>
      </c>
    </row>
    <row r="2441" spans="2:19">
      <c r="B2441" s="28" t="s">
        <v>4569</v>
      </c>
      <c r="C2441" s="21" t="s">
        <v>331</v>
      </c>
      <c r="D2441" s="22" t="s">
        <v>2766</v>
      </c>
      <c r="E2441" s="23">
        <v>0.4</v>
      </c>
      <c r="F2441" s="24">
        <v>0</v>
      </c>
      <c r="G2441" s="11">
        <v>0</v>
      </c>
      <c r="H2441" s="25" t="s">
        <v>163</v>
      </c>
      <c r="I2441" s="19">
        <v>1</v>
      </c>
      <c r="J2441" s="31">
        <v>0.25</v>
      </c>
      <c r="K2441" s="32">
        <v>1</v>
      </c>
      <c r="L2441" s="32">
        <v>1</v>
      </c>
      <c r="M2441" s="32">
        <v>1</v>
      </c>
      <c r="N2441" s="32">
        <v>1</v>
      </c>
      <c r="O2441" s="32">
        <v>1</v>
      </c>
      <c r="P2441" s="32">
        <v>1</v>
      </c>
      <c r="Q2441" s="32">
        <v>1</v>
      </c>
      <c r="R2441" s="32">
        <v>1</v>
      </c>
      <c r="S2441" s="32">
        <v>1</v>
      </c>
    </row>
    <row r="2442" spans="2:19">
      <c r="B2442" s="28" t="s">
        <v>4570</v>
      </c>
      <c r="C2442" s="21" t="s">
        <v>331</v>
      </c>
      <c r="D2442" s="22" t="s">
        <v>2333</v>
      </c>
      <c r="E2442" s="23">
        <v>0.4</v>
      </c>
      <c r="F2442" s="24">
        <v>0</v>
      </c>
      <c r="G2442" s="11">
        <v>0</v>
      </c>
      <c r="H2442" s="25" t="s">
        <v>163</v>
      </c>
      <c r="I2442" s="19">
        <v>1</v>
      </c>
      <c r="J2442" s="31">
        <v>0.25</v>
      </c>
      <c r="K2442" s="32">
        <v>1</v>
      </c>
      <c r="L2442" s="32">
        <v>1</v>
      </c>
      <c r="M2442" s="32">
        <v>1</v>
      </c>
      <c r="N2442" s="32">
        <v>1</v>
      </c>
      <c r="O2442" s="32">
        <v>1</v>
      </c>
      <c r="P2442" s="32">
        <v>1</v>
      </c>
      <c r="Q2442" s="32">
        <v>1</v>
      </c>
      <c r="R2442" s="32">
        <v>1</v>
      </c>
      <c r="S2442" s="32">
        <v>1</v>
      </c>
    </row>
    <row r="2443" spans="2:19">
      <c r="B2443" s="28" t="s">
        <v>4571</v>
      </c>
      <c r="C2443" s="21" t="s">
        <v>331</v>
      </c>
      <c r="D2443" s="22" t="s">
        <v>225</v>
      </c>
      <c r="E2443" s="23">
        <v>0.4</v>
      </c>
      <c r="F2443" s="24">
        <v>0</v>
      </c>
      <c r="G2443" s="11">
        <v>0</v>
      </c>
      <c r="H2443" s="25" t="s">
        <v>163</v>
      </c>
      <c r="I2443" s="19">
        <v>1</v>
      </c>
      <c r="J2443" s="31">
        <v>0.25</v>
      </c>
      <c r="K2443" s="32">
        <v>1</v>
      </c>
      <c r="L2443" s="32">
        <v>1</v>
      </c>
      <c r="M2443" s="32">
        <v>1</v>
      </c>
      <c r="N2443" s="32">
        <v>1</v>
      </c>
      <c r="O2443" s="32">
        <v>1</v>
      </c>
      <c r="P2443" s="32">
        <v>1</v>
      </c>
      <c r="Q2443" s="32">
        <v>1</v>
      </c>
      <c r="R2443" s="32">
        <v>1</v>
      </c>
      <c r="S2443" s="32">
        <v>1</v>
      </c>
    </row>
    <row r="2444" spans="2:19">
      <c r="B2444" s="28" t="s">
        <v>4572</v>
      </c>
      <c r="C2444" s="21" t="s">
        <v>331</v>
      </c>
      <c r="D2444" s="22" t="s">
        <v>2929</v>
      </c>
      <c r="E2444" s="23">
        <v>0.4</v>
      </c>
      <c r="F2444" s="24">
        <v>0</v>
      </c>
      <c r="G2444" s="11">
        <v>0</v>
      </c>
      <c r="H2444" s="25" t="s">
        <v>163</v>
      </c>
      <c r="I2444" s="19">
        <v>1</v>
      </c>
      <c r="J2444" s="31">
        <v>0.25</v>
      </c>
      <c r="K2444" s="32">
        <v>1</v>
      </c>
      <c r="L2444" s="32">
        <v>1</v>
      </c>
      <c r="M2444" s="32">
        <v>1</v>
      </c>
      <c r="N2444" s="32">
        <v>1</v>
      </c>
      <c r="O2444" s="32">
        <v>1</v>
      </c>
      <c r="P2444" s="32">
        <v>1</v>
      </c>
      <c r="Q2444" s="32">
        <v>1</v>
      </c>
      <c r="R2444" s="32">
        <v>1</v>
      </c>
      <c r="S2444" s="32">
        <v>1</v>
      </c>
    </row>
    <row r="2445" spans="2:19">
      <c r="B2445" s="28" t="s">
        <v>4573</v>
      </c>
      <c r="C2445" s="21" t="s">
        <v>331</v>
      </c>
      <c r="D2445" s="22" t="s">
        <v>334</v>
      </c>
      <c r="E2445" s="23">
        <v>0.4</v>
      </c>
      <c r="F2445" s="24">
        <v>0</v>
      </c>
      <c r="G2445" s="11">
        <v>0</v>
      </c>
      <c r="H2445" s="25" t="s">
        <v>163</v>
      </c>
      <c r="I2445" s="19">
        <v>1</v>
      </c>
      <c r="J2445" s="31">
        <v>0.25</v>
      </c>
      <c r="K2445" s="32">
        <v>1</v>
      </c>
      <c r="L2445" s="32">
        <v>1</v>
      </c>
      <c r="M2445" s="32">
        <v>1</v>
      </c>
      <c r="N2445" s="32">
        <v>1</v>
      </c>
      <c r="O2445" s="32">
        <v>1</v>
      </c>
      <c r="P2445" s="32">
        <v>1</v>
      </c>
      <c r="Q2445" s="32">
        <v>1</v>
      </c>
      <c r="R2445" s="32">
        <v>1</v>
      </c>
      <c r="S2445" s="32">
        <v>1</v>
      </c>
    </row>
    <row r="2446" spans="2:19">
      <c r="B2446" s="28" t="s">
        <v>4574</v>
      </c>
      <c r="C2446" s="21" t="s">
        <v>331</v>
      </c>
      <c r="D2446" s="22" t="s">
        <v>2932</v>
      </c>
      <c r="E2446" s="23">
        <v>0.4</v>
      </c>
      <c r="F2446" s="24">
        <v>0</v>
      </c>
      <c r="G2446" s="11">
        <v>0</v>
      </c>
      <c r="H2446" s="25" t="s">
        <v>163</v>
      </c>
      <c r="I2446" s="19">
        <v>1</v>
      </c>
      <c r="J2446" s="31">
        <v>0.25</v>
      </c>
      <c r="K2446" s="32">
        <v>1</v>
      </c>
      <c r="L2446" s="32">
        <v>1</v>
      </c>
      <c r="M2446" s="32">
        <v>1</v>
      </c>
      <c r="N2446" s="32">
        <v>1</v>
      </c>
      <c r="O2446" s="32">
        <v>1</v>
      </c>
      <c r="P2446" s="32">
        <v>1</v>
      </c>
      <c r="Q2446" s="32">
        <v>1</v>
      </c>
      <c r="R2446" s="32">
        <v>1</v>
      </c>
      <c r="S2446" s="32">
        <v>1</v>
      </c>
    </row>
    <row r="2447" spans="2:19">
      <c r="B2447" s="28" t="s">
        <v>4575</v>
      </c>
      <c r="C2447" s="21" t="s">
        <v>331</v>
      </c>
      <c r="D2447" s="22" t="s">
        <v>1610</v>
      </c>
      <c r="E2447" s="23">
        <v>0.4</v>
      </c>
      <c r="F2447" s="24">
        <v>0</v>
      </c>
      <c r="G2447" s="11">
        <v>0</v>
      </c>
      <c r="H2447" s="25" t="s">
        <v>163</v>
      </c>
      <c r="I2447" s="19">
        <v>1</v>
      </c>
      <c r="J2447" s="31">
        <v>0.25</v>
      </c>
      <c r="K2447" s="32">
        <v>1</v>
      </c>
      <c r="L2447" s="32">
        <v>1</v>
      </c>
      <c r="M2447" s="32">
        <v>1</v>
      </c>
      <c r="N2447" s="32">
        <v>1</v>
      </c>
      <c r="O2447" s="32">
        <v>1</v>
      </c>
      <c r="P2447" s="32">
        <v>1</v>
      </c>
      <c r="Q2447" s="32">
        <v>1</v>
      </c>
      <c r="R2447" s="32">
        <v>1</v>
      </c>
      <c r="S2447" s="32">
        <v>1</v>
      </c>
    </row>
    <row r="2448" spans="2:19">
      <c r="B2448" s="28" t="s">
        <v>4576</v>
      </c>
      <c r="C2448" s="21" t="s">
        <v>331</v>
      </c>
      <c r="D2448" s="22" t="s">
        <v>2147</v>
      </c>
      <c r="E2448" s="23">
        <v>0.4</v>
      </c>
      <c r="F2448" s="24">
        <v>0</v>
      </c>
      <c r="G2448" s="11">
        <v>0</v>
      </c>
      <c r="H2448" s="25" t="s">
        <v>163</v>
      </c>
      <c r="I2448" s="19">
        <v>1</v>
      </c>
      <c r="J2448" s="31">
        <v>0.25</v>
      </c>
      <c r="K2448" s="32">
        <v>1</v>
      </c>
      <c r="L2448" s="32">
        <v>1</v>
      </c>
      <c r="M2448" s="32">
        <v>1</v>
      </c>
      <c r="N2448" s="32">
        <v>1</v>
      </c>
      <c r="O2448" s="32">
        <v>1</v>
      </c>
      <c r="P2448" s="32">
        <v>1</v>
      </c>
      <c r="Q2448" s="32">
        <v>1</v>
      </c>
      <c r="R2448" s="32">
        <v>1</v>
      </c>
      <c r="S2448" s="32">
        <v>1</v>
      </c>
    </row>
    <row r="2449" spans="2:19">
      <c r="B2449" s="28" t="s">
        <v>4577</v>
      </c>
      <c r="C2449" s="21" t="s">
        <v>331</v>
      </c>
      <c r="D2449" s="22" t="s">
        <v>368</v>
      </c>
      <c r="E2449" s="23">
        <v>0.4</v>
      </c>
      <c r="F2449" s="24">
        <v>0</v>
      </c>
      <c r="G2449" s="11">
        <v>0</v>
      </c>
      <c r="H2449" s="25" t="s">
        <v>163</v>
      </c>
      <c r="I2449" s="19">
        <v>1</v>
      </c>
      <c r="J2449" s="31">
        <v>0.25</v>
      </c>
      <c r="K2449" s="32">
        <v>1</v>
      </c>
      <c r="L2449" s="32">
        <v>1</v>
      </c>
      <c r="M2449" s="32">
        <v>1</v>
      </c>
      <c r="N2449" s="32">
        <v>1</v>
      </c>
      <c r="O2449" s="32">
        <v>1</v>
      </c>
      <c r="P2449" s="32">
        <v>1</v>
      </c>
      <c r="Q2449" s="32">
        <v>1</v>
      </c>
      <c r="R2449" s="32">
        <v>1</v>
      </c>
      <c r="S2449" s="32">
        <v>1</v>
      </c>
    </row>
    <row r="2450" spans="2:19">
      <c r="B2450" s="28" t="s">
        <v>4578</v>
      </c>
      <c r="C2450" s="21" t="s">
        <v>331</v>
      </c>
      <c r="D2450" s="22" t="s">
        <v>930</v>
      </c>
      <c r="E2450" s="23">
        <v>0.4</v>
      </c>
      <c r="F2450" s="24">
        <v>0</v>
      </c>
      <c r="G2450" s="11">
        <v>0</v>
      </c>
      <c r="H2450" s="25" t="s">
        <v>163</v>
      </c>
      <c r="I2450" s="19">
        <v>1</v>
      </c>
      <c r="J2450" s="31">
        <v>0.25</v>
      </c>
      <c r="K2450" s="32">
        <v>1</v>
      </c>
      <c r="L2450" s="32">
        <v>1</v>
      </c>
      <c r="M2450" s="32">
        <v>1</v>
      </c>
      <c r="N2450" s="32">
        <v>1</v>
      </c>
      <c r="O2450" s="32">
        <v>1</v>
      </c>
      <c r="P2450" s="32">
        <v>1</v>
      </c>
      <c r="Q2450" s="32">
        <v>1</v>
      </c>
      <c r="R2450" s="32">
        <v>1</v>
      </c>
      <c r="S2450" s="32">
        <v>1</v>
      </c>
    </row>
    <row r="2451" spans="2:19">
      <c r="B2451" s="28" t="s">
        <v>4579</v>
      </c>
      <c r="C2451" s="21" t="s">
        <v>331</v>
      </c>
      <c r="D2451" s="22" t="s">
        <v>2938</v>
      </c>
      <c r="E2451" s="23">
        <v>0.4</v>
      </c>
      <c r="F2451" s="24">
        <v>0</v>
      </c>
      <c r="G2451" s="11">
        <v>0</v>
      </c>
      <c r="H2451" s="25" t="s">
        <v>163</v>
      </c>
      <c r="I2451" s="19">
        <v>1</v>
      </c>
      <c r="J2451" s="31">
        <v>0.25</v>
      </c>
      <c r="K2451" s="32">
        <v>1</v>
      </c>
      <c r="L2451" s="32">
        <v>1</v>
      </c>
      <c r="M2451" s="32">
        <v>1</v>
      </c>
      <c r="N2451" s="32">
        <v>1</v>
      </c>
      <c r="O2451" s="32">
        <v>1</v>
      </c>
      <c r="P2451" s="32">
        <v>1</v>
      </c>
      <c r="Q2451" s="32">
        <v>1</v>
      </c>
      <c r="R2451" s="32">
        <v>1</v>
      </c>
      <c r="S2451" s="32">
        <v>1</v>
      </c>
    </row>
    <row r="2452" spans="2:19">
      <c r="B2452" s="28" t="s">
        <v>4580</v>
      </c>
      <c r="C2452" s="21" t="s">
        <v>331</v>
      </c>
      <c r="D2452" s="22" t="s">
        <v>2940</v>
      </c>
      <c r="E2452" s="23">
        <v>0.4</v>
      </c>
      <c r="F2452" s="24">
        <v>0</v>
      </c>
      <c r="G2452" s="11">
        <v>0</v>
      </c>
      <c r="H2452" s="25" t="s">
        <v>163</v>
      </c>
      <c r="I2452" s="19">
        <v>1</v>
      </c>
      <c r="J2452" s="31">
        <v>0.25</v>
      </c>
      <c r="K2452" s="32">
        <v>1</v>
      </c>
      <c r="L2452" s="32">
        <v>1</v>
      </c>
      <c r="M2452" s="32">
        <v>1</v>
      </c>
      <c r="N2452" s="32">
        <v>1</v>
      </c>
      <c r="O2452" s="32">
        <v>1</v>
      </c>
      <c r="P2452" s="32">
        <v>1</v>
      </c>
      <c r="Q2452" s="32">
        <v>1</v>
      </c>
      <c r="R2452" s="32">
        <v>1</v>
      </c>
      <c r="S2452" s="32">
        <v>1</v>
      </c>
    </row>
    <row r="2453" spans="2:19">
      <c r="B2453" s="28" t="s">
        <v>4581</v>
      </c>
      <c r="C2453" s="21" t="s">
        <v>331</v>
      </c>
      <c r="D2453" s="22" t="s">
        <v>380</v>
      </c>
      <c r="E2453" s="23">
        <v>0.4</v>
      </c>
      <c r="F2453" s="24">
        <v>0</v>
      </c>
      <c r="G2453" s="11">
        <v>0</v>
      </c>
      <c r="H2453" s="25" t="s">
        <v>163</v>
      </c>
      <c r="I2453" s="19">
        <v>1</v>
      </c>
      <c r="J2453" s="31">
        <v>0.25</v>
      </c>
      <c r="K2453" s="32">
        <v>1</v>
      </c>
      <c r="L2453" s="32">
        <v>1</v>
      </c>
      <c r="M2453" s="32">
        <v>1</v>
      </c>
      <c r="N2453" s="32">
        <v>1</v>
      </c>
      <c r="O2453" s="32">
        <v>1</v>
      </c>
      <c r="P2453" s="32">
        <v>1</v>
      </c>
      <c r="Q2453" s="32">
        <v>1</v>
      </c>
      <c r="R2453" s="32">
        <v>1</v>
      </c>
      <c r="S2453" s="32">
        <v>1</v>
      </c>
    </row>
    <row r="2454" spans="2:19">
      <c r="B2454" s="28" t="s">
        <v>4582</v>
      </c>
      <c r="C2454" s="21" t="s">
        <v>331</v>
      </c>
      <c r="D2454" s="22" t="s">
        <v>2943</v>
      </c>
      <c r="E2454" s="23">
        <v>0.4</v>
      </c>
      <c r="F2454" s="24">
        <v>0</v>
      </c>
      <c r="G2454" s="11">
        <v>0</v>
      </c>
      <c r="H2454" s="25" t="s">
        <v>163</v>
      </c>
      <c r="I2454" s="19">
        <v>1</v>
      </c>
      <c r="J2454" s="31">
        <v>0.25</v>
      </c>
      <c r="K2454" s="32">
        <v>1</v>
      </c>
      <c r="L2454" s="32">
        <v>1</v>
      </c>
      <c r="M2454" s="32">
        <v>1</v>
      </c>
      <c r="N2454" s="32">
        <v>1</v>
      </c>
      <c r="O2454" s="32">
        <v>1</v>
      </c>
      <c r="P2454" s="32">
        <v>1</v>
      </c>
      <c r="Q2454" s="32">
        <v>1</v>
      </c>
      <c r="R2454" s="32">
        <v>1</v>
      </c>
      <c r="S2454" s="32">
        <v>1</v>
      </c>
    </row>
    <row r="2455" spans="2:19">
      <c r="B2455" s="28" t="s">
        <v>4583</v>
      </c>
      <c r="C2455" s="21" t="s">
        <v>331</v>
      </c>
      <c r="D2455" s="22" t="s">
        <v>276</v>
      </c>
      <c r="E2455" s="23">
        <v>0.4</v>
      </c>
      <c r="F2455" s="24">
        <v>0</v>
      </c>
      <c r="G2455" s="11">
        <v>0</v>
      </c>
      <c r="H2455" s="25" t="s">
        <v>163</v>
      </c>
      <c r="I2455" s="19">
        <v>1</v>
      </c>
      <c r="J2455" s="31">
        <v>0.25</v>
      </c>
      <c r="K2455" s="32">
        <v>1</v>
      </c>
      <c r="L2455" s="32">
        <v>1</v>
      </c>
      <c r="M2455" s="32">
        <v>1</v>
      </c>
      <c r="N2455" s="32">
        <v>1</v>
      </c>
      <c r="O2455" s="32">
        <v>1</v>
      </c>
      <c r="P2455" s="32">
        <v>1</v>
      </c>
      <c r="Q2455" s="32">
        <v>1</v>
      </c>
      <c r="R2455" s="32">
        <v>1</v>
      </c>
      <c r="S2455" s="32">
        <v>1</v>
      </c>
    </row>
    <row r="2456" spans="2:19">
      <c r="B2456" s="28" t="s">
        <v>4584</v>
      </c>
      <c r="C2456" s="21" t="s">
        <v>331</v>
      </c>
      <c r="D2456" s="22" t="s">
        <v>1884</v>
      </c>
      <c r="E2456" s="23">
        <v>0.4</v>
      </c>
      <c r="F2456" s="24">
        <v>0</v>
      </c>
      <c r="G2456" s="11">
        <v>0</v>
      </c>
      <c r="H2456" s="25" t="s">
        <v>163</v>
      </c>
      <c r="I2456" s="19">
        <v>1</v>
      </c>
      <c r="J2456" s="31">
        <v>0.25</v>
      </c>
      <c r="K2456" s="32">
        <v>1</v>
      </c>
      <c r="L2456" s="32">
        <v>1</v>
      </c>
      <c r="M2456" s="32">
        <v>1</v>
      </c>
      <c r="N2456" s="32">
        <v>1</v>
      </c>
      <c r="O2456" s="32">
        <v>1</v>
      </c>
      <c r="P2456" s="32">
        <v>1</v>
      </c>
      <c r="Q2456" s="32">
        <v>1</v>
      </c>
      <c r="R2456" s="32">
        <v>1</v>
      </c>
      <c r="S2456" s="32">
        <v>1</v>
      </c>
    </row>
    <row r="2457" spans="2:19">
      <c r="B2457" s="28" t="s">
        <v>4585</v>
      </c>
      <c r="C2457" s="21" t="s">
        <v>331</v>
      </c>
      <c r="D2457" s="22" t="s">
        <v>2947</v>
      </c>
      <c r="E2457" s="23">
        <v>0.4</v>
      </c>
      <c r="F2457" s="24">
        <v>0</v>
      </c>
      <c r="G2457" s="11">
        <v>0</v>
      </c>
      <c r="H2457" s="25" t="s">
        <v>163</v>
      </c>
      <c r="I2457" s="19">
        <v>1</v>
      </c>
      <c r="J2457" s="31">
        <v>0.25</v>
      </c>
      <c r="K2457" s="32">
        <v>1</v>
      </c>
      <c r="L2457" s="32">
        <v>1</v>
      </c>
      <c r="M2457" s="32">
        <v>1</v>
      </c>
      <c r="N2457" s="32">
        <v>1</v>
      </c>
      <c r="O2457" s="32">
        <v>1</v>
      </c>
      <c r="P2457" s="32">
        <v>1</v>
      </c>
      <c r="Q2457" s="32">
        <v>1</v>
      </c>
      <c r="R2457" s="32">
        <v>1</v>
      </c>
      <c r="S2457" s="32">
        <v>1</v>
      </c>
    </row>
    <row r="2458" spans="2:19">
      <c r="B2458" s="28" t="s">
        <v>4586</v>
      </c>
      <c r="C2458" s="21" t="s">
        <v>331</v>
      </c>
      <c r="D2458" s="22" t="s">
        <v>2949</v>
      </c>
      <c r="E2458" s="23">
        <v>0.4</v>
      </c>
      <c r="F2458" s="24">
        <v>0</v>
      </c>
      <c r="G2458" s="11">
        <v>0</v>
      </c>
      <c r="H2458" s="25" t="s">
        <v>163</v>
      </c>
      <c r="I2458" s="19">
        <v>1</v>
      </c>
      <c r="J2458" s="31">
        <v>0.25</v>
      </c>
      <c r="K2458" s="32">
        <v>1</v>
      </c>
      <c r="L2458" s="32">
        <v>1</v>
      </c>
      <c r="M2458" s="32">
        <v>1</v>
      </c>
      <c r="N2458" s="32">
        <v>1</v>
      </c>
      <c r="O2458" s="32">
        <v>1</v>
      </c>
      <c r="P2458" s="32">
        <v>1</v>
      </c>
      <c r="Q2458" s="32">
        <v>1</v>
      </c>
      <c r="R2458" s="32">
        <v>1</v>
      </c>
      <c r="S2458" s="32">
        <v>1</v>
      </c>
    </row>
    <row r="2459" spans="2:19">
      <c r="B2459" s="28" t="s">
        <v>4587</v>
      </c>
      <c r="C2459" s="21" t="s">
        <v>331</v>
      </c>
      <c r="D2459" s="22" t="s">
        <v>292</v>
      </c>
      <c r="E2459" s="23">
        <v>0.4</v>
      </c>
      <c r="F2459" s="24">
        <v>0</v>
      </c>
      <c r="G2459" s="11">
        <v>0</v>
      </c>
      <c r="H2459" s="25" t="s">
        <v>163</v>
      </c>
      <c r="I2459" s="19">
        <v>1</v>
      </c>
      <c r="J2459" s="31">
        <v>0.25</v>
      </c>
      <c r="K2459" s="32">
        <v>1</v>
      </c>
      <c r="L2459" s="32">
        <v>1</v>
      </c>
      <c r="M2459" s="32">
        <v>1</v>
      </c>
      <c r="N2459" s="32">
        <v>1</v>
      </c>
      <c r="O2459" s="32">
        <v>1</v>
      </c>
      <c r="P2459" s="32">
        <v>1</v>
      </c>
      <c r="Q2459" s="32">
        <v>1</v>
      </c>
      <c r="R2459" s="32">
        <v>1</v>
      </c>
      <c r="S2459" s="32">
        <v>1</v>
      </c>
    </row>
    <row r="2460" spans="2:19">
      <c r="B2460" s="28" t="s">
        <v>4588</v>
      </c>
      <c r="C2460" s="21" t="s">
        <v>331</v>
      </c>
      <c r="D2460" s="22" t="s">
        <v>1388</v>
      </c>
      <c r="E2460" s="23">
        <v>0.4</v>
      </c>
      <c r="F2460" s="24">
        <v>0</v>
      </c>
      <c r="G2460" s="11">
        <v>0</v>
      </c>
      <c r="H2460" s="25" t="s">
        <v>163</v>
      </c>
      <c r="I2460" s="19">
        <v>1</v>
      </c>
      <c r="J2460" s="31">
        <v>0.25</v>
      </c>
      <c r="K2460" s="32">
        <v>1</v>
      </c>
      <c r="L2460" s="32">
        <v>1</v>
      </c>
      <c r="M2460" s="32">
        <v>1</v>
      </c>
      <c r="N2460" s="32">
        <v>1</v>
      </c>
      <c r="O2460" s="32">
        <v>1</v>
      </c>
      <c r="P2460" s="32">
        <v>1</v>
      </c>
      <c r="Q2460" s="32">
        <v>1</v>
      </c>
      <c r="R2460" s="32">
        <v>1</v>
      </c>
      <c r="S2460" s="32">
        <v>1</v>
      </c>
    </row>
    <row r="2461" spans="2:19">
      <c r="B2461" s="28" t="s">
        <v>4589</v>
      </c>
      <c r="C2461" s="21" t="s">
        <v>331</v>
      </c>
      <c r="D2461" s="22" t="s">
        <v>2953</v>
      </c>
      <c r="E2461" s="23">
        <v>0.4</v>
      </c>
      <c r="F2461" s="24">
        <v>0</v>
      </c>
      <c r="G2461" s="11">
        <v>0</v>
      </c>
      <c r="H2461" s="25" t="s">
        <v>163</v>
      </c>
      <c r="I2461" s="19">
        <v>1</v>
      </c>
      <c r="J2461" s="31">
        <v>0.25</v>
      </c>
      <c r="K2461" s="32">
        <v>1</v>
      </c>
      <c r="L2461" s="32">
        <v>1</v>
      </c>
      <c r="M2461" s="32">
        <v>1</v>
      </c>
      <c r="N2461" s="32">
        <v>1</v>
      </c>
      <c r="O2461" s="32">
        <v>1</v>
      </c>
      <c r="P2461" s="32">
        <v>1</v>
      </c>
      <c r="Q2461" s="32">
        <v>1</v>
      </c>
      <c r="R2461" s="32">
        <v>1</v>
      </c>
      <c r="S2461" s="32">
        <v>1</v>
      </c>
    </row>
    <row r="2462" spans="2:19">
      <c r="B2462" s="28" t="s">
        <v>4590</v>
      </c>
      <c r="C2462" s="21" t="s">
        <v>331</v>
      </c>
      <c r="D2462" s="22" t="s">
        <v>665</v>
      </c>
      <c r="E2462" s="23">
        <v>0.4</v>
      </c>
      <c r="F2462" s="24">
        <v>0</v>
      </c>
      <c r="G2462" s="11">
        <v>0</v>
      </c>
      <c r="H2462" s="25" t="s">
        <v>163</v>
      </c>
      <c r="I2462" s="19">
        <v>1</v>
      </c>
      <c r="J2462" s="31">
        <v>0.25</v>
      </c>
      <c r="K2462" s="32">
        <v>1</v>
      </c>
      <c r="L2462" s="32">
        <v>1</v>
      </c>
      <c r="M2462" s="32">
        <v>1</v>
      </c>
      <c r="N2462" s="32">
        <v>1</v>
      </c>
      <c r="O2462" s="32">
        <v>1</v>
      </c>
      <c r="P2462" s="32">
        <v>1</v>
      </c>
      <c r="Q2462" s="32">
        <v>1</v>
      </c>
      <c r="R2462" s="32">
        <v>1</v>
      </c>
      <c r="S2462" s="32">
        <v>1</v>
      </c>
    </row>
    <row r="2463" spans="2:19">
      <c r="B2463" s="28" t="s">
        <v>4591</v>
      </c>
      <c r="C2463" s="21" t="s">
        <v>331</v>
      </c>
      <c r="D2463" s="22" t="s">
        <v>1034</v>
      </c>
      <c r="E2463" s="23">
        <v>0.4</v>
      </c>
      <c r="F2463" s="24">
        <v>0</v>
      </c>
      <c r="G2463" s="11">
        <v>0</v>
      </c>
      <c r="H2463" s="25" t="s">
        <v>163</v>
      </c>
      <c r="I2463" s="19">
        <v>1</v>
      </c>
      <c r="J2463" s="31">
        <v>0.25</v>
      </c>
      <c r="K2463" s="32">
        <v>1</v>
      </c>
      <c r="L2463" s="32">
        <v>1</v>
      </c>
      <c r="M2463" s="32">
        <v>1</v>
      </c>
      <c r="N2463" s="32">
        <v>1</v>
      </c>
      <c r="O2463" s="32">
        <v>1</v>
      </c>
      <c r="P2463" s="32">
        <v>1</v>
      </c>
      <c r="Q2463" s="32">
        <v>1</v>
      </c>
      <c r="R2463" s="32">
        <v>1</v>
      </c>
      <c r="S2463" s="32">
        <v>1</v>
      </c>
    </row>
    <row r="2464" spans="2:19">
      <c r="B2464" s="28" t="s">
        <v>4592</v>
      </c>
      <c r="C2464" s="21" t="s">
        <v>331</v>
      </c>
      <c r="D2464" s="22" t="s">
        <v>2957</v>
      </c>
      <c r="E2464" s="23">
        <v>0.4</v>
      </c>
      <c r="F2464" s="24">
        <v>0</v>
      </c>
      <c r="G2464" s="11">
        <v>0</v>
      </c>
      <c r="H2464" s="25" t="s">
        <v>163</v>
      </c>
      <c r="I2464" s="19">
        <v>1</v>
      </c>
      <c r="J2464" s="31">
        <v>0.25</v>
      </c>
      <c r="K2464" s="32">
        <v>1</v>
      </c>
      <c r="L2464" s="32">
        <v>1</v>
      </c>
      <c r="M2464" s="32">
        <v>1</v>
      </c>
      <c r="N2464" s="32">
        <v>1</v>
      </c>
      <c r="O2464" s="32">
        <v>1</v>
      </c>
      <c r="P2464" s="32">
        <v>1</v>
      </c>
      <c r="Q2464" s="32">
        <v>1</v>
      </c>
      <c r="R2464" s="32">
        <v>1</v>
      </c>
      <c r="S2464" s="32">
        <v>1</v>
      </c>
    </row>
    <row r="2465" spans="2:19">
      <c r="B2465" s="28" t="s">
        <v>4593</v>
      </c>
      <c r="C2465" s="21" t="s">
        <v>331</v>
      </c>
      <c r="D2465" s="22" t="s">
        <v>1397</v>
      </c>
      <c r="E2465" s="23">
        <v>0.4</v>
      </c>
      <c r="F2465" s="24">
        <v>0</v>
      </c>
      <c r="G2465" s="11">
        <v>0</v>
      </c>
      <c r="H2465" s="25" t="s">
        <v>163</v>
      </c>
      <c r="I2465" s="19">
        <v>1</v>
      </c>
      <c r="J2465" s="31">
        <v>0.25</v>
      </c>
      <c r="K2465" s="32">
        <v>1</v>
      </c>
      <c r="L2465" s="32">
        <v>1</v>
      </c>
      <c r="M2465" s="32">
        <v>1</v>
      </c>
      <c r="N2465" s="32">
        <v>1</v>
      </c>
      <c r="O2465" s="32">
        <v>1</v>
      </c>
      <c r="P2465" s="32">
        <v>1</v>
      </c>
      <c r="Q2465" s="32">
        <v>1</v>
      </c>
      <c r="R2465" s="32">
        <v>1</v>
      </c>
      <c r="S2465" s="32">
        <v>1</v>
      </c>
    </row>
    <row r="2466" spans="2:19">
      <c r="B2466" s="28" t="s">
        <v>4594</v>
      </c>
      <c r="C2466" s="21" t="s">
        <v>331</v>
      </c>
      <c r="D2466" s="22" t="s">
        <v>2960</v>
      </c>
      <c r="E2466" s="23">
        <v>0.4</v>
      </c>
      <c r="F2466" s="24">
        <v>0</v>
      </c>
      <c r="G2466" s="11">
        <v>0</v>
      </c>
      <c r="H2466" s="25" t="s">
        <v>163</v>
      </c>
      <c r="I2466" s="19">
        <v>1</v>
      </c>
      <c r="J2466" s="31">
        <v>0.25</v>
      </c>
      <c r="K2466" s="32">
        <v>1</v>
      </c>
      <c r="L2466" s="32">
        <v>1</v>
      </c>
      <c r="M2466" s="32">
        <v>1</v>
      </c>
      <c r="N2466" s="32">
        <v>1</v>
      </c>
      <c r="O2466" s="32">
        <v>1</v>
      </c>
      <c r="P2466" s="32">
        <v>1</v>
      </c>
      <c r="Q2466" s="32">
        <v>1</v>
      </c>
      <c r="R2466" s="32">
        <v>1</v>
      </c>
      <c r="S2466" s="32">
        <v>1</v>
      </c>
    </row>
    <row r="2467" spans="2:19">
      <c r="B2467" s="28" t="s">
        <v>4595</v>
      </c>
      <c r="C2467" s="21" t="s">
        <v>331</v>
      </c>
      <c r="D2467" s="22" t="s">
        <v>2188</v>
      </c>
      <c r="E2467" s="23">
        <v>0.4</v>
      </c>
      <c r="F2467" s="24">
        <v>0</v>
      </c>
      <c r="G2467" s="11">
        <v>0</v>
      </c>
      <c r="H2467" s="25" t="s">
        <v>163</v>
      </c>
      <c r="I2467" s="19">
        <v>1</v>
      </c>
      <c r="J2467" s="31">
        <v>0.25</v>
      </c>
      <c r="K2467" s="32">
        <v>1</v>
      </c>
      <c r="L2467" s="32">
        <v>1</v>
      </c>
      <c r="M2467" s="32">
        <v>1</v>
      </c>
      <c r="N2467" s="32">
        <v>1</v>
      </c>
      <c r="O2467" s="32">
        <v>1</v>
      </c>
      <c r="P2467" s="32">
        <v>1</v>
      </c>
      <c r="Q2467" s="32">
        <v>1</v>
      </c>
      <c r="R2467" s="32">
        <v>1</v>
      </c>
      <c r="S2467" s="32">
        <v>1</v>
      </c>
    </row>
    <row r="2468" spans="2:19">
      <c r="B2468" s="28" t="s">
        <v>4596</v>
      </c>
      <c r="C2468" s="21" t="s">
        <v>331</v>
      </c>
      <c r="D2468" s="22" t="s">
        <v>1656</v>
      </c>
      <c r="E2468" s="23">
        <v>0.4</v>
      </c>
      <c r="F2468" s="24">
        <v>0</v>
      </c>
      <c r="G2468" s="11">
        <v>0</v>
      </c>
      <c r="H2468" s="25" t="s">
        <v>163</v>
      </c>
      <c r="I2468" s="19">
        <v>1</v>
      </c>
      <c r="J2468" s="31">
        <v>0.25</v>
      </c>
      <c r="K2468" s="32">
        <v>1</v>
      </c>
      <c r="L2468" s="32">
        <v>1</v>
      </c>
      <c r="M2468" s="32">
        <v>1</v>
      </c>
      <c r="N2468" s="32">
        <v>1</v>
      </c>
      <c r="O2468" s="32">
        <v>1</v>
      </c>
      <c r="P2468" s="32">
        <v>1</v>
      </c>
      <c r="Q2468" s="32">
        <v>1</v>
      </c>
      <c r="R2468" s="32">
        <v>1</v>
      </c>
      <c r="S2468" s="32">
        <v>1</v>
      </c>
    </row>
    <row r="2469" spans="2:19">
      <c r="B2469" s="28" t="s">
        <v>4597</v>
      </c>
      <c r="C2469" s="21" t="s">
        <v>331</v>
      </c>
      <c r="D2469" s="22" t="s">
        <v>396</v>
      </c>
      <c r="E2469" s="23">
        <v>0.4</v>
      </c>
      <c r="F2469" s="24">
        <v>0</v>
      </c>
      <c r="G2469" s="11">
        <v>0</v>
      </c>
      <c r="H2469" s="25" t="s">
        <v>163</v>
      </c>
      <c r="I2469" s="19">
        <v>1</v>
      </c>
      <c r="J2469" s="31">
        <v>0.25</v>
      </c>
      <c r="K2469" s="32">
        <v>1</v>
      </c>
      <c r="L2469" s="32">
        <v>1</v>
      </c>
      <c r="M2469" s="32">
        <v>1</v>
      </c>
      <c r="N2469" s="32">
        <v>1</v>
      </c>
      <c r="O2469" s="32">
        <v>1</v>
      </c>
      <c r="P2469" s="32">
        <v>1</v>
      </c>
      <c r="Q2469" s="32">
        <v>1</v>
      </c>
      <c r="R2469" s="32">
        <v>1</v>
      </c>
      <c r="S2469" s="32">
        <v>1</v>
      </c>
    </row>
    <row r="2470" spans="2:19">
      <c r="B2470" s="28" t="s">
        <v>4598</v>
      </c>
      <c r="C2470" s="21" t="s">
        <v>331</v>
      </c>
      <c r="D2470" s="22" t="s">
        <v>1660</v>
      </c>
      <c r="E2470" s="23">
        <v>0.4</v>
      </c>
      <c r="F2470" s="24">
        <v>0</v>
      </c>
      <c r="G2470" s="11">
        <v>0</v>
      </c>
      <c r="H2470" s="25" t="s">
        <v>163</v>
      </c>
      <c r="I2470" s="19">
        <v>1</v>
      </c>
      <c r="J2470" s="31">
        <v>0.25</v>
      </c>
      <c r="K2470" s="32">
        <v>1</v>
      </c>
      <c r="L2470" s="32">
        <v>1</v>
      </c>
      <c r="M2470" s="32">
        <v>1</v>
      </c>
      <c r="N2470" s="32">
        <v>1</v>
      </c>
      <c r="O2470" s="32">
        <v>1</v>
      </c>
      <c r="P2470" s="32">
        <v>1</v>
      </c>
      <c r="Q2470" s="32">
        <v>1</v>
      </c>
      <c r="R2470" s="32">
        <v>1</v>
      </c>
      <c r="S2470" s="32">
        <v>1</v>
      </c>
    </row>
    <row r="2471" spans="2:19">
      <c r="B2471" s="28" t="s">
        <v>4599</v>
      </c>
      <c r="C2471" s="21" t="s">
        <v>331</v>
      </c>
      <c r="D2471" s="22" t="s">
        <v>400</v>
      </c>
      <c r="E2471" s="23">
        <v>0.4</v>
      </c>
      <c r="F2471" s="24">
        <v>0</v>
      </c>
      <c r="G2471" s="11">
        <v>0</v>
      </c>
      <c r="H2471" s="25" t="s">
        <v>163</v>
      </c>
      <c r="I2471" s="19">
        <v>1</v>
      </c>
      <c r="J2471" s="31">
        <v>0.25</v>
      </c>
      <c r="K2471" s="32">
        <v>1</v>
      </c>
      <c r="L2471" s="32">
        <v>1</v>
      </c>
      <c r="M2471" s="32">
        <v>1</v>
      </c>
      <c r="N2471" s="32">
        <v>1</v>
      </c>
      <c r="O2471" s="32">
        <v>1</v>
      </c>
      <c r="P2471" s="32">
        <v>1</v>
      </c>
      <c r="Q2471" s="32">
        <v>1</v>
      </c>
      <c r="R2471" s="32">
        <v>1</v>
      </c>
      <c r="S2471" s="32">
        <v>1</v>
      </c>
    </row>
    <row r="2472" spans="2:19">
      <c r="B2472" s="28" t="s">
        <v>4600</v>
      </c>
      <c r="C2472" s="21" t="s">
        <v>331</v>
      </c>
      <c r="D2472" s="22" t="s">
        <v>2967</v>
      </c>
      <c r="E2472" s="23">
        <v>0.4</v>
      </c>
      <c r="F2472" s="24">
        <v>0</v>
      </c>
      <c r="G2472" s="11">
        <v>0</v>
      </c>
      <c r="H2472" s="25" t="s">
        <v>163</v>
      </c>
      <c r="I2472" s="19">
        <v>1</v>
      </c>
      <c r="J2472" s="31">
        <v>0.25</v>
      </c>
      <c r="K2472" s="32">
        <v>1</v>
      </c>
      <c r="L2472" s="32">
        <v>1</v>
      </c>
      <c r="M2472" s="32">
        <v>1</v>
      </c>
      <c r="N2472" s="32">
        <v>1</v>
      </c>
      <c r="O2472" s="32">
        <v>1</v>
      </c>
      <c r="P2472" s="32">
        <v>1</v>
      </c>
      <c r="Q2472" s="32">
        <v>1</v>
      </c>
      <c r="R2472" s="32">
        <v>1</v>
      </c>
      <c r="S2472" s="32">
        <v>1</v>
      </c>
    </row>
    <row r="2473" spans="2:19">
      <c r="B2473" s="28" t="s">
        <v>4601</v>
      </c>
      <c r="C2473" s="21" t="s">
        <v>331</v>
      </c>
      <c r="D2473" s="22" t="s">
        <v>314</v>
      </c>
      <c r="E2473" s="23">
        <v>0.4</v>
      </c>
      <c r="F2473" s="24">
        <v>0</v>
      </c>
      <c r="G2473" s="11">
        <v>0</v>
      </c>
      <c r="H2473" s="25" t="s">
        <v>163</v>
      </c>
      <c r="I2473" s="19">
        <v>1</v>
      </c>
      <c r="J2473" s="31">
        <v>0.25</v>
      </c>
      <c r="K2473" s="32">
        <v>1</v>
      </c>
      <c r="L2473" s="32">
        <v>1</v>
      </c>
      <c r="M2473" s="32">
        <v>1</v>
      </c>
      <c r="N2473" s="32">
        <v>1</v>
      </c>
      <c r="O2473" s="32">
        <v>1</v>
      </c>
      <c r="P2473" s="32">
        <v>1</v>
      </c>
      <c r="Q2473" s="32">
        <v>1</v>
      </c>
      <c r="R2473" s="32">
        <v>1</v>
      </c>
      <c r="S2473" s="32">
        <v>1</v>
      </c>
    </row>
    <row r="2474" spans="2:19">
      <c r="B2474" s="28" t="s">
        <v>4602</v>
      </c>
      <c r="C2474" s="21" t="s">
        <v>331</v>
      </c>
      <c r="D2474" s="22" t="s">
        <v>318</v>
      </c>
      <c r="E2474" s="23">
        <v>0.4</v>
      </c>
      <c r="F2474" s="24">
        <v>0</v>
      </c>
      <c r="G2474" s="11">
        <v>0</v>
      </c>
      <c r="H2474" s="25" t="s">
        <v>163</v>
      </c>
      <c r="I2474" s="19">
        <v>1</v>
      </c>
      <c r="J2474" s="31">
        <v>0.25</v>
      </c>
      <c r="K2474" s="32">
        <v>1</v>
      </c>
      <c r="L2474" s="32">
        <v>1</v>
      </c>
      <c r="M2474" s="32">
        <v>1</v>
      </c>
      <c r="N2474" s="32">
        <v>1</v>
      </c>
      <c r="O2474" s="32">
        <v>1</v>
      </c>
      <c r="P2474" s="32">
        <v>1</v>
      </c>
      <c r="Q2474" s="32">
        <v>1</v>
      </c>
      <c r="R2474" s="32">
        <v>1</v>
      </c>
      <c r="S2474" s="32">
        <v>1</v>
      </c>
    </row>
    <row r="2475" spans="2:19">
      <c r="B2475" s="28" t="s">
        <v>4603</v>
      </c>
      <c r="C2475" s="21" t="s">
        <v>331</v>
      </c>
      <c r="D2475" s="22" t="s">
        <v>322</v>
      </c>
      <c r="E2475" s="23">
        <v>0.4</v>
      </c>
      <c r="F2475" s="24">
        <v>0</v>
      </c>
      <c r="G2475" s="11">
        <v>0</v>
      </c>
      <c r="H2475" s="25" t="s">
        <v>163</v>
      </c>
      <c r="I2475" s="19">
        <v>1</v>
      </c>
      <c r="J2475" s="31">
        <v>0.25</v>
      </c>
      <c r="K2475" s="32">
        <v>1</v>
      </c>
      <c r="L2475" s="32">
        <v>1</v>
      </c>
      <c r="M2475" s="32">
        <v>1</v>
      </c>
      <c r="N2475" s="32">
        <v>1</v>
      </c>
      <c r="O2475" s="32">
        <v>1</v>
      </c>
      <c r="P2475" s="32">
        <v>1</v>
      </c>
      <c r="Q2475" s="32">
        <v>1</v>
      </c>
      <c r="R2475" s="32">
        <v>1</v>
      </c>
      <c r="S2475" s="32">
        <v>1</v>
      </c>
    </row>
    <row r="2476" spans="2:19">
      <c r="B2476" s="28" t="s">
        <v>4604</v>
      </c>
      <c r="C2476" s="21" t="s">
        <v>331</v>
      </c>
      <c r="D2476" s="22" t="s">
        <v>1676</v>
      </c>
      <c r="E2476" s="23">
        <v>0.4</v>
      </c>
      <c r="F2476" s="24">
        <v>0</v>
      </c>
      <c r="G2476" s="11">
        <v>0</v>
      </c>
      <c r="H2476" s="25" t="s">
        <v>163</v>
      </c>
      <c r="I2476" s="19">
        <v>1</v>
      </c>
      <c r="J2476" s="31">
        <v>0.25</v>
      </c>
      <c r="K2476" s="32">
        <v>1</v>
      </c>
      <c r="L2476" s="32">
        <v>1</v>
      </c>
      <c r="M2476" s="32">
        <v>1</v>
      </c>
      <c r="N2476" s="32">
        <v>1</v>
      </c>
      <c r="O2476" s="32">
        <v>1</v>
      </c>
      <c r="P2476" s="32">
        <v>1</v>
      </c>
      <c r="Q2476" s="32">
        <v>1</v>
      </c>
      <c r="R2476" s="32">
        <v>1</v>
      </c>
      <c r="S2476" s="32">
        <v>1</v>
      </c>
    </row>
    <row r="2477" spans="2:19">
      <c r="B2477" s="28" t="s">
        <v>4605</v>
      </c>
      <c r="C2477" s="21" t="s">
        <v>331</v>
      </c>
      <c r="D2477" s="22" t="s">
        <v>522</v>
      </c>
      <c r="E2477" s="23">
        <v>0.4</v>
      </c>
      <c r="F2477" s="24">
        <v>0</v>
      </c>
      <c r="G2477" s="11">
        <v>0</v>
      </c>
      <c r="H2477" s="25" t="s">
        <v>163</v>
      </c>
      <c r="I2477" s="19">
        <v>1</v>
      </c>
      <c r="J2477" s="31">
        <v>0.25</v>
      </c>
      <c r="K2477" s="32">
        <v>1</v>
      </c>
      <c r="L2477" s="32">
        <v>1</v>
      </c>
      <c r="M2477" s="32">
        <v>1</v>
      </c>
      <c r="N2477" s="32">
        <v>1</v>
      </c>
      <c r="O2477" s="32">
        <v>1</v>
      </c>
      <c r="P2477" s="32">
        <v>1</v>
      </c>
      <c r="Q2477" s="32">
        <v>1</v>
      </c>
      <c r="R2477" s="32">
        <v>1</v>
      </c>
      <c r="S2477" s="32">
        <v>1</v>
      </c>
    </row>
    <row r="2478" spans="2:19">
      <c r="B2478" s="28" t="s">
        <v>4606</v>
      </c>
      <c r="C2478" s="21" t="s">
        <v>331</v>
      </c>
      <c r="D2478" s="22" t="s">
        <v>414</v>
      </c>
      <c r="E2478" s="23">
        <v>0.4</v>
      </c>
      <c r="F2478" s="24">
        <v>0</v>
      </c>
      <c r="G2478" s="11">
        <v>0</v>
      </c>
      <c r="H2478" s="25" t="s">
        <v>163</v>
      </c>
      <c r="I2478" s="19">
        <v>1</v>
      </c>
      <c r="J2478" s="31">
        <v>0.25</v>
      </c>
      <c r="K2478" s="32">
        <v>1</v>
      </c>
      <c r="L2478" s="32">
        <v>1</v>
      </c>
      <c r="M2478" s="32">
        <v>1</v>
      </c>
      <c r="N2478" s="32">
        <v>1</v>
      </c>
      <c r="O2478" s="32">
        <v>1</v>
      </c>
      <c r="P2478" s="32">
        <v>1</v>
      </c>
      <c r="Q2478" s="32">
        <v>1</v>
      </c>
      <c r="R2478" s="32">
        <v>1</v>
      </c>
      <c r="S2478" s="32">
        <v>1</v>
      </c>
    </row>
    <row r="2479" spans="2:19">
      <c r="B2479" s="28" t="s">
        <v>4607</v>
      </c>
      <c r="C2479" s="21" t="s">
        <v>331</v>
      </c>
      <c r="D2479" s="22" t="s">
        <v>329</v>
      </c>
      <c r="E2479" s="23">
        <v>0.4</v>
      </c>
      <c r="F2479" s="24">
        <v>0</v>
      </c>
      <c r="G2479" s="11">
        <v>0</v>
      </c>
      <c r="H2479" s="25" t="s">
        <v>163</v>
      </c>
      <c r="I2479" s="19">
        <v>1</v>
      </c>
      <c r="J2479" s="31">
        <v>0.25</v>
      </c>
      <c r="K2479" s="32">
        <v>1</v>
      </c>
      <c r="L2479" s="32">
        <v>1</v>
      </c>
      <c r="M2479" s="32">
        <v>1</v>
      </c>
      <c r="N2479" s="32">
        <v>1</v>
      </c>
      <c r="O2479" s="32">
        <v>1</v>
      </c>
      <c r="P2479" s="32">
        <v>1</v>
      </c>
      <c r="Q2479" s="32">
        <v>1</v>
      </c>
      <c r="R2479" s="32">
        <v>1</v>
      </c>
      <c r="S2479" s="32">
        <v>1</v>
      </c>
    </row>
    <row r="2480" spans="2:19">
      <c r="B2480" s="28" t="s">
        <v>4608</v>
      </c>
      <c r="C2480" s="21" t="s">
        <v>331</v>
      </c>
      <c r="D2480" s="22" t="s">
        <v>1600</v>
      </c>
      <c r="E2480" s="23">
        <v>0.4</v>
      </c>
      <c r="F2480" s="24">
        <v>0</v>
      </c>
      <c r="G2480" s="11">
        <v>0</v>
      </c>
      <c r="H2480" s="25" t="s">
        <v>163</v>
      </c>
      <c r="I2480" s="19">
        <v>1</v>
      </c>
      <c r="J2480" s="31">
        <v>0.25</v>
      </c>
      <c r="K2480" s="32">
        <v>1</v>
      </c>
      <c r="L2480" s="32">
        <v>1</v>
      </c>
      <c r="M2480" s="32">
        <v>1</v>
      </c>
      <c r="N2480" s="32">
        <v>1</v>
      </c>
      <c r="O2480" s="32">
        <v>1</v>
      </c>
      <c r="P2480" s="32">
        <v>1</v>
      </c>
      <c r="Q2480" s="32">
        <v>1</v>
      </c>
      <c r="R2480" s="32">
        <v>1</v>
      </c>
      <c r="S2480" s="32">
        <v>1</v>
      </c>
    </row>
    <row r="2481" spans="2:19">
      <c r="B2481" s="28" t="s">
        <v>4609</v>
      </c>
      <c r="C2481" s="21" t="s">
        <v>331</v>
      </c>
      <c r="D2481" s="22" t="s">
        <v>336</v>
      </c>
      <c r="E2481" s="23">
        <v>0.4</v>
      </c>
      <c r="F2481" s="24">
        <v>0</v>
      </c>
      <c r="G2481" s="11">
        <v>0</v>
      </c>
      <c r="H2481" s="25" t="s">
        <v>163</v>
      </c>
      <c r="I2481" s="19">
        <v>1</v>
      </c>
      <c r="J2481" s="31">
        <v>0.25</v>
      </c>
      <c r="K2481" s="32">
        <v>1</v>
      </c>
      <c r="L2481" s="32">
        <v>1</v>
      </c>
      <c r="M2481" s="32">
        <v>1</v>
      </c>
      <c r="N2481" s="32">
        <v>1</v>
      </c>
      <c r="O2481" s="32">
        <v>1</v>
      </c>
      <c r="P2481" s="32">
        <v>1</v>
      </c>
      <c r="Q2481" s="32">
        <v>1</v>
      </c>
      <c r="R2481" s="32">
        <v>1</v>
      </c>
      <c r="S2481" s="32">
        <v>1</v>
      </c>
    </row>
    <row r="2482" spans="2:19">
      <c r="B2482" s="28" t="s">
        <v>4610</v>
      </c>
      <c r="C2482" s="21" t="s">
        <v>331</v>
      </c>
      <c r="D2482" s="22" t="s">
        <v>2978</v>
      </c>
      <c r="E2482" s="23">
        <v>0.4</v>
      </c>
      <c r="F2482" s="24">
        <v>0</v>
      </c>
      <c r="G2482" s="11">
        <v>0</v>
      </c>
      <c r="H2482" s="25" t="s">
        <v>163</v>
      </c>
      <c r="I2482" s="19">
        <v>1</v>
      </c>
      <c r="J2482" s="31">
        <v>0.25</v>
      </c>
      <c r="K2482" s="32">
        <v>1</v>
      </c>
      <c r="L2482" s="32">
        <v>1</v>
      </c>
      <c r="M2482" s="32">
        <v>1</v>
      </c>
      <c r="N2482" s="32">
        <v>1</v>
      </c>
      <c r="O2482" s="32">
        <v>1</v>
      </c>
      <c r="P2482" s="32">
        <v>1</v>
      </c>
      <c r="Q2482" s="32">
        <v>1</v>
      </c>
      <c r="R2482" s="32">
        <v>1</v>
      </c>
      <c r="S2482" s="32">
        <v>1</v>
      </c>
    </row>
    <row r="2483" spans="2:19">
      <c r="B2483" s="28" t="s">
        <v>4611</v>
      </c>
      <c r="C2483" s="21" t="s">
        <v>331</v>
      </c>
      <c r="D2483" s="22" t="s">
        <v>428</v>
      </c>
      <c r="E2483" s="23">
        <v>0.4</v>
      </c>
      <c r="F2483" s="24">
        <v>0</v>
      </c>
      <c r="G2483" s="11">
        <v>0</v>
      </c>
      <c r="H2483" s="25" t="s">
        <v>163</v>
      </c>
      <c r="I2483" s="19">
        <v>1</v>
      </c>
      <c r="J2483" s="31">
        <v>0.25</v>
      </c>
      <c r="K2483" s="32">
        <v>1</v>
      </c>
      <c r="L2483" s="32">
        <v>1</v>
      </c>
      <c r="M2483" s="32">
        <v>1</v>
      </c>
      <c r="N2483" s="32">
        <v>1</v>
      </c>
      <c r="O2483" s="32">
        <v>1</v>
      </c>
      <c r="P2483" s="32">
        <v>1</v>
      </c>
      <c r="Q2483" s="32">
        <v>1</v>
      </c>
      <c r="R2483" s="32">
        <v>1</v>
      </c>
      <c r="S2483" s="32">
        <v>1</v>
      </c>
    </row>
    <row r="2484" spans="2:19">
      <c r="B2484" s="28" t="s">
        <v>4612</v>
      </c>
      <c r="C2484" s="21" t="s">
        <v>331</v>
      </c>
      <c r="D2484" s="22" t="s">
        <v>352</v>
      </c>
      <c r="E2484" s="23">
        <v>0.4</v>
      </c>
      <c r="F2484" s="24">
        <v>0</v>
      </c>
      <c r="G2484" s="11">
        <v>0</v>
      </c>
      <c r="H2484" s="25" t="s">
        <v>163</v>
      </c>
      <c r="I2484" s="19">
        <v>1</v>
      </c>
      <c r="J2484" s="31">
        <v>0.25</v>
      </c>
      <c r="K2484" s="32">
        <v>1</v>
      </c>
      <c r="L2484" s="32">
        <v>1</v>
      </c>
      <c r="M2484" s="32">
        <v>1</v>
      </c>
      <c r="N2484" s="32">
        <v>1</v>
      </c>
      <c r="O2484" s="32">
        <v>1</v>
      </c>
      <c r="P2484" s="32">
        <v>1</v>
      </c>
      <c r="Q2484" s="32">
        <v>1</v>
      </c>
      <c r="R2484" s="32">
        <v>1</v>
      </c>
      <c r="S2484" s="32">
        <v>1</v>
      </c>
    </row>
    <row r="2485" spans="2:19">
      <c r="B2485" s="28" t="s">
        <v>4613</v>
      </c>
      <c r="C2485" s="21" t="s">
        <v>331</v>
      </c>
      <c r="D2485" s="22" t="s">
        <v>356</v>
      </c>
      <c r="E2485" s="23">
        <v>0.4</v>
      </c>
      <c r="F2485" s="24">
        <v>0</v>
      </c>
      <c r="G2485" s="11">
        <v>0</v>
      </c>
      <c r="H2485" s="25" t="s">
        <v>163</v>
      </c>
      <c r="I2485" s="19">
        <v>1</v>
      </c>
      <c r="J2485" s="31">
        <v>0.25</v>
      </c>
      <c r="K2485" s="32">
        <v>1</v>
      </c>
      <c r="L2485" s="32">
        <v>1</v>
      </c>
      <c r="M2485" s="32">
        <v>1</v>
      </c>
      <c r="N2485" s="32">
        <v>1</v>
      </c>
      <c r="O2485" s="32">
        <v>1</v>
      </c>
      <c r="P2485" s="32">
        <v>1</v>
      </c>
      <c r="Q2485" s="32">
        <v>1</v>
      </c>
      <c r="R2485" s="32">
        <v>1</v>
      </c>
      <c r="S2485" s="32">
        <v>1</v>
      </c>
    </row>
    <row r="2486" spans="2:19">
      <c r="B2486" s="28" t="s">
        <v>4614</v>
      </c>
      <c r="C2486" s="21" t="s">
        <v>331</v>
      </c>
      <c r="D2486" s="22" t="s">
        <v>438</v>
      </c>
      <c r="E2486" s="23">
        <v>0.4</v>
      </c>
      <c r="F2486" s="24">
        <v>0</v>
      </c>
      <c r="G2486" s="11">
        <v>0</v>
      </c>
      <c r="H2486" s="25" t="s">
        <v>163</v>
      </c>
      <c r="I2486" s="19">
        <v>1</v>
      </c>
      <c r="J2486" s="31">
        <v>0.25</v>
      </c>
      <c r="K2486" s="32">
        <v>1</v>
      </c>
      <c r="L2486" s="32">
        <v>1</v>
      </c>
      <c r="M2486" s="32">
        <v>1</v>
      </c>
      <c r="N2486" s="32">
        <v>1</v>
      </c>
      <c r="O2486" s="32">
        <v>1</v>
      </c>
      <c r="P2486" s="32">
        <v>1</v>
      </c>
      <c r="Q2486" s="32">
        <v>1</v>
      </c>
      <c r="R2486" s="32">
        <v>1</v>
      </c>
      <c r="S2486" s="32">
        <v>1</v>
      </c>
    </row>
    <row r="2487" spans="2:19">
      <c r="B2487" s="28" t="s">
        <v>4615</v>
      </c>
      <c r="C2487" s="21" t="s">
        <v>331</v>
      </c>
      <c r="D2487" s="22" t="s">
        <v>2984</v>
      </c>
      <c r="E2487" s="23">
        <v>0.4</v>
      </c>
      <c r="F2487" s="24">
        <v>0</v>
      </c>
      <c r="G2487" s="11">
        <v>0</v>
      </c>
      <c r="H2487" s="25" t="s">
        <v>163</v>
      </c>
      <c r="I2487" s="19">
        <v>1</v>
      </c>
      <c r="J2487" s="31">
        <v>0.25</v>
      </c>
      <c r="K2487" s="32">
        <v>1</v>
      </c>
      <c r="L2487" s="32">
        <v>1</v>
      </c>
      <c r="M2487" s="32">
        <v>1</v>
      </c>
      <c r="N2487" s="32">
        <v>1</v>
      </c>
      <c r="O2487" s="32">
        <v>1</v>
      </c>
      <c r="P2487" s="32">
        <v>1</v>
      </c>
      <c r="Q2487" s="32">
        <v>1</v>
      </c>
      <c r="R2487" s="32">
        <v>1</v>
      </c>
      <c r="S2487" s="32">
        <v>1</v>
      </c>
    </row>
    <row r="2488" spans="2:19">
      <c r="B2488" s="28" t="s">
        <v>4616</v>
      </c>
      <c r="C2488" s="21" t="s">
        <v>331</v>
      </c>
      <c r="D2488" s="22" t="s">
        <v>2986</v>
      </c>
      <c r="E2488" s="23">
        <v>0.4</v>
      </c>
      <c r="F2488" s="24">
        <v>0</v>
      </c>
      <c r="G2488" s="11">
        <v>0</v>
      </c>
      <c r="H2488" s="25" t="s">
        <v>163</v>
      </c>
      <c r="I2488" s="19">
        <v>1</v>
      </c>
      <c r="J2488" s="31">
        <v>0.25</v>
      </c>
      <c r="K2488" s="32">
        <v>1</v>
      </c>
      <c r="L2488" s="32">
        <v>1</v>
      </c>
      <c r="M2488" s="32">
        <v>1</v>
      </c>
      <c r="N2488" s="32">
        <v>1</v>
      </c>
      <c r="O2488" s="32">
        <v>1</v>
      </c>
      <c r="P2488" s="32">
        <v>1</v>
      </c>
      <c r="Q2488" s="32">
        <v>1</v>
      </c>
      <c r="R2488" s="32">
        <v>1</v>
      </c>
      <c r="S2488" s="32">
        <v>1</v>
      </c>
    </row>
    <row r="2489" spans="2:19">
      <c r="B2489" s="28" t="s">
        <v>4617</v>
      </c>
      <c r="C2489" s="21" t="s">
        <v>331</v>
      </c>
      <c r="D2489" s="22" t="s">
        <v>2988</v>
      </c>
      <c r="E2489" s="23">
        <v>0.4</v>
      </c>
      <c r="F2489" s="24">
        <v>0</v>
      </c>
      <c r="G2489" s="11">
        <v>0</v>
      </c>
      <c r="H2489" s="25" t="s">
        <v>163</v>
      </c>
      <c r="I2489" s="19">
        <v>1</v>
      </c>
      <c r="J2489" s="31">
        <v>0.25</v>
      </c>
      <c r="K2489" s="32">
        <v>1</v>
      </c>
      <c r="L2489" s="32">
        <v>1</v>
      </c>
      <c r="M2489" s="32">
        <v>1</v>
      </c>
      <c r="N2489" s="32">
        <v>1</v>
      </c>
      <c r="O2489" s="32">
        <v>1</v>
      </c>
      <c r="P2489" s="32">
        <v>1</v>
      </c>
      <c r="Q2489" s="32">
        <v>1</v>
      </c>
      <c r="R2489" s="32">
        <v>1</v>
      </c>
      <c r="S2489" s="32">
        <v>1</v>
      </c>
    </row>
    <row r="2490" spans="2:19">
      <c r="B2490" s="28" t="s">
        <v>4618</v>
      </c>
      <c r="C2490" s="21" t="s">
        <v>331</v>
      </c>
      <c r="D2490" s="22" t="s">
        <v>2990</v>
      </c>
      <c r="E2490" s="23">
        <v>0.4</v>
      </c>
      <c r="F2490" s="24">
        <v>0</v>
      </c>
      <c r="G2490" s="11">
        <v>0</v>
      </c>
      <c r="H2490" s="25" t="s">
        <v>163</v>
      </c>
      <c r="I2490" s="19">
        <v>1</v>
      </c>
      <c r="J2490" s="31">
        <v>0.25</v>
      </c>
      <c r="K2490" s="32">
        <v>1</v>
      </c>
      <c r="L2490" s="32">
        <v>1</v>
      </c>
      <c r="M2490" s="32">
        <v>1</v>
      </c>
      <c r="N2490" s="32">
        <v>1</v>
      </c>
      <c r="O2490" s="32">
        <v>1</v>
      </c>
      <c r="P2490" s="32">
        <v>1</v>
      </c>
      <c r="Q2490" s="32">
        <v>1</v>
      </c>
      <c r="R2490" s="32">
        <v>1</v>
      </c>
      <c r="S2490" s="32">
        <v>1</v>
      </c>
    </row>
    <row r="2491" spans="2:19">
      <c r="B2491" s="28" t="s">
        <v>4619</v>
      </c>
      <c r="C2491" s="21" t="s">
        <v>331</v>
      </c>
      <c r="D2491" s="22" t="s">
        <v>366</v>
      </c>
      <c r="E2491" s="23">
        <v>0.4</v>
      </c>
      <c r="F2491" s="24">
        <v>0</v>
      </c>
      <c r="G2491" s="11">
        <v>0</v>
      </c>
      <c r="H2491" s="25" t="s">
        <v>163</v>
      </c>
      <c r="I2491" s="19">
        <v>1</v>
      </c>
      <c r="J2491" s="31">
        <v>0.25</v>
      </c>
      <c r="K2491" s="32">
        <v>1</v>
      </c>
      <c r="L2491" s="32">
        <v>1</v>
      </c>
      <c r="M2491" s="32">
        <v>1</v>
      </c>
      <c r="N2491" s="32">
        <v>1</v>
      </c>
      <c r="O2491" s="32">
        <v>1</v>
      </c>
      <c r="P2491" s="32">
        <v>1</v>
      </c>
      <c r="Q2491" s="32">
        <v>1</v>
      </c>
      <c r="R2491" s="32">
        <v>1</v>
      </c>
      <c r="S2491" s="32">
        <v>1</v>
      </c>
    </row>
    <row r="2492" spans="2:19">
      <c r="B2492" s="28" t="s">
        <v>4620</v>
      </c>
      <c r="C2492" s="21" t="s">
        <v>331</v>
      </c>
      <c r="D2492" s="22" t="s">
        <v>369</v>
      </c>
      <c r="E2492" s="23">
        <v>0.4</v>
      </c>
      <c r="F2492" s="24">
        <v>0</v>
      </c>
      <c r="G2492" s="11">
        <v>0</v>
      </c>
      <c r="H2492" s="25" t="s">
        <v>163</v>
      </c>
      <c r="I2492" s="19">
        <v>1</v>
      </c>
      <c r="J2492" s="31">
        <v>0.25</v>
      </c>
      <c r="K2492" s="32">
        <v>1</v>
      </c>
      <c r="L2492" s="32">
        <v>1</v>
      </c>
      <c r="M2492" s="32">
        <v>1</v>
      </c>
      <c r="N2492" s="32">
        <v>1</v>
      </c>
      <c r="O2492" s="32">
        <v>1</v>
      </c>
      <c r="P2492" s="32">
        <v>1</v>
      </c>
      <c r="Q2492" s="32">
        <v>1</v>
      </c>
      <c r="R2492" s="32">
        <v>1</v>
      </c>
      <c r="S2492" s="32">
        <v>1</v>
      </c>
    </row>
    <row r="2493" spans="2:19">
      <c r="B2493" s="28" t="s">
        <v>4621</v>
      </c>
      <c r="C2493" s="21" t="s">
        <v>331</v>
      </c>
      <c r="D2493" s="22" t="s">
        <v>2236</v>
      </c>
      <c r="E2493" s="23">
        <v>0.4</v>
      </c>
      <c r="F2493" s="24">
        <v>0</v>
      </c>
      <c r="G2493" s="11">
        <v>0</v>
      </c>
      <c r="H2493" s="25" t="s">
        <v>163</v>
      </c>
      <c r="I2493" s="19">
        <v>1</v>
      </c>
      <c r="J2493" s="31">
        <v>0.25</v>
      </c>
      <c r="K2493" s="32">
        <v>1</v>
      </c>
      <c r="L2493" s="32">
        <v>1</v>
      </c>
      <c r="M2493" s="32">
        <v>1</v>
      </c>
      <c r="N2493" s="32">
        <v>1</v>
      </c>
      <c r="O2493" s="32">
        <v>1</v>
      </c>
      <c r="P2493" s="32">
        <v>1</v>
      </c>
      <c r="Q2493" s="32">
        <v>1</v>
      </c>
      <c r="R2493" s="32">
        <v>1</v>
      </c>
      <c r="S2493" s="32">
        <v>1</v>
      </c>
    </row>
    <row r="2494" spans="2:19">
      <c r="B2494" s="28" t="s">
        <v>4622</v>
      </c>
      <c r="C2494" s="21" t="s">
        <v>331</v>
      </c>
      <c r="D2494" s="22" t="s">
        <v>448</v>
      </c>
      <c r="E2494" s="23">
        <v>0.4</v>
      </c>
      <c r="F2494" s="24">
        <v>0</v>
      </c>
      <c r="G2494" s="11">
        <v>0</v>
      </c>
      <c r="H2494" s="25" t="s">
        <v>163</v>
      </c>
      <c r="I2494" s="19">
        <v>1</v>
      </c>
      <c r="J2494" s="31">
        <v>0.25</v>
      </c>
      <c r="K2494" s="32">
        <v>1</v>
      </c>
      <c r="L2494" s="32">
        <v>1</v>
      </c>
      <c r="M2494" s="32">
        <v>1</v>
      </c>
      <c r="N2494" s="32">
        <v>1</v>
      </c>
      <c r="O2494" s="32">
        <v>1</v>
      </c>
      <c r="P2494" s="32">
        <v>1</v>
      </c>
      <c r="Q2494" s="32">
        <v>1</v>
      </c>
      <c r="R2494" s="32">
        <v>1</v>
      </c>
      <c r="S2494" s="32">
        <v>1</v>
      </c>
    </row>
    <row r="2495" spans="2:19">
      <c r="B2495" s="28" t="s">
        <v>4623</v>
      </c>
      <c r="C2495" s="21" t="s">
        <v>331</v>
      </c>
      <c r="D2495" s="22" t="s">
        <v>2996</v>
      </c>
      <c r="E2495" s="23">
        <v>0.4</v>
      </c>
      <c r="F2495" s="24">
        <v>0</v>
      </c>
      <c r="G2495" s="11">
        <v>0</v>
      </c>
      <c r="H2495" s="25" t="s">
        <v>163</v>
      </c>
      <c r="I2495" s="19">
        <v>1</v>
      </c>
      <c r="J2495" s="31">
        <v>0.25</v>
      </c>
      <c r="K2495" s="32">
        <v>1</v>
      </c>
      <c r="L2495" s="32">
        <v>1</v>
      </c>
      <c r="M2495" s="32">
        <v>1</v>
      </c>
      <c r="N2495" s="32">
        <v>1</v>
      </c>
      <c r="O2495" s="32">
        <v>1</v>
      </c>
      <c r="P2495" s="32">
        <v>1</v>
      </c>
      <c r="Q2495" s="32">
        <v>1</v>
      </c>
      <c r="R2495" s="32">
        <v>1</v>
      </c>
      <c r="S2495" s="32">
        <v>1</v>
      </c>
    </row>
    <row r="2496" spans="2:19">
      <c r="B2496" s="28" t="s">
        <v>4624</v>
      </c>
      <c r="C2496" s="21" t="s">
        <v>331</v>
      </c>
      <c r="D2496" s="22" t="s">
        <v>2998</v>
      </c>
      <c r="E2496" s="23">
        <v>0.4</v>
      </c>
      <c r="F2496" s="24">
        <v>0</v>
      </c>
      <c r="G2496" s="11">
        <v>0</v>
      </c>
      <c r="H2496" s="25" t="s">
        <v>163</v>
      </c>
      <c r="I2496" s="19">
        <v>1</v>
      </c>
      <c r="J2496" s="31">
        <v>0.25</v>
      </c>
      <c r="K2496" s="32">
        <v>1</v>
      </c>
      <c r="L2496" s="32">
        <v>1</v>
      </c>
      <c r="M2496" s="32">
        <v>1</v>
      </c>
      <c r="N2496" s="32">
        <v>1</v>
      </c>
      <c r="O2496" s="32">
        <v>1</v>
      </c>
      <c r="P2496" s="32">
        <v>1</v>
      </c>
      <c r="Q2496" s="32">
        <v>1</v>
      </c>
      <c r="R2496" s="32">
        <v>1</v>
      </c>
      <c r="S2496" s="32">
        <v>1</v>
      </c>
    </row>
    <row r="2497" spans="2:19">
      <c r="B2497" s="28" t="s">
        <v>4625</v>
      </c>
      <c r="C2497" s="21" t="s">
        <v>331</v>
      </c>
      <c r="D2497" s="22" t="s">
        <v>381</v>
      </c>
      <c r="E2497" s="23">
        <v>0.4</v>
      </c>
      <c r="F2497" s="24">
        <v>0</v>
      </c>
      <c r="G2497" s="11">
        <v>0</v>
      </c>
      <c r="H2497" s="25" t="s">
        <v>163</v>
      </c>
      <c r="I2497" s="19">
        <v>1</v>
      </c>
      <c r="J2497" s="31">
        <v>0.25</v>
      </c>
      <c r="K2497" s="32">
        <v>1</v>
      </c>
      <c r="L2497" s="32">
        <v>1</v>
      </c>
      <c r="M2497" s="32">
        <v>1</v>
      </c>
      <c r="N2497" s="32">
        <v>1</v>
      </c>
      <c r="O2497" s="32">
        <v>1</v>
      </c>
      <c r="P2497" s="32">
        <v>1</v>
      </c>
      <c r="Q2497" s="32">
        <v>1</v>
      </c>
      <c r="R2497" s="32">
        <v>1</v>
      </c>
      <c r="S2497" s="32">
        <v>1</v>
      </c>
    </row>
    <row r="2498" spans="2:19">
      <c r="B2498" s="28" t="s">
        <v>4626</v>
      </c>
      <c r="C2498" s="21" t="s">
        <v>331</v>
      </c>
      <c r="D2498" s="22" t="s">
        <v>3001</v>
      </c>
      <c r="E2498" s="23">
        <v>0.4</v>
      </c>
      <c r="F2498" s="24">
        <v>0</v>
      </c>
      <c r="G2498" s="11">
        <v>0</v>
      </c>
      <c r="H2498" s="25" t="s">
        <v>163</v>
      </c>
      <c r="I2498" s="19">
        <v>1</v>
      </c>
      <c r="J2498" s="31">
        <v>0.25</v>
      </c>
      <c r="K2498" s="32">
        <v>1</v>
      </c>
      <c r="L2498" s="32">
        <v>1</v>
      </c>
      <c r="M2498" s="32">
        <v>1</v>
      </c>
      <c r="N2498" s="32">
        <v>1</v>
      </c>
      <c r="O2498" s="32">
        <v>1</v>
      </c>
      <c r="P2498" s="32">
        <v>1</v>
      </c>
      <c r="Q2498" s="32">
        <v>1</v>
      </c>
      <c r="R2498" s="32">
        <v>1</v>
      </c>
      <c r="S2498" s="32">
        <v>1</v>
      </c>
    </row>
    <row r="2499" spans="2:19">
      <c r="B2499" s="28" t="s">
        <v>4627</v>
      </c>
      <c r="C2499" s="21" t="s">
        <v>331</v>
      </c>
      <c r="D2499" s="22" t="s">
        <v>394</v>
      </c>
      <c r="E2499" s="23">
        <v>0.4</v>
      </c>
      <c r="F2499" s="24">
        <v>0</v>
      </c>
      <c r="G2499" s="11">
        <v>0</v>
      </c>
      <c r="H2499" s="25" t="s">
        <v>163</v>
      </c>
      <c r="I2499" s="19">
        <v>1</v>
      </c>
      <c r="J2499" s="31">
        <v>0.25</v>
      </c>
      <c r="K2499" s="32">
        <v>1</v>
      </c>
      <c r="L2499" s="32">
        <v>1</v>
      </c>
      <c r="M2499" s="32">
        <v>1</v>
      </c>
      <c r="N2499" s="32">
        <v>1</v>
      </c>
      <c r="O2499" s="32">
        <v>1</v>
      </c>
      <c r="P2499" s="32">
        <v>1</v>
      </c>
      <c r="Q2499" s="32">
        <v>1</v>
      </c>
      <c r="R2499" s="32">
        <v>1</v>
      </c>
      <c r="S2499" s="32">
        <v>1</v>
      </c>
    </row>
    <row r="2500" spans="2:19">
      <c r="B2500" s="28" t="s">
        <v>4628</v>
      </c>
      <c r="C2500" s="21" t="s">
        <v>331</v>
      </c>
      <c r="D2500" s="22" t="s">
        <v>1047</v>
      </c>
      <c r="E2500" s="23">
        <v>0.4</v>
      </c>
      <c r="F2500" s="24">
        <v>0</v>
      </c>
      <c r="G2500" s="11">
        <v>0</v>
      </c>
      <c r="H2500" s="25" t="s">
        <v>163</v>
      </c>
      <c r="I2500" s="19">
        <v>1</v>
      </c>
      <c r="J2500" s="31">
        <v>0.25</v>
      </c>
      <c r="K2500" s="32">
        <v>1</v>
      </c>
      <c r="L2500" s="32">
        <v>1</v>
      </c>
      <c r="M2500" s="32">
        <v>1</v>
      </c>
      <c r="N2500" s="32">
        <v>1</v>
      </c>
      <c r="O2500" s="32">
        <v>1</v>
      </c>
      <c r="P2500" s="32">
        <v>1</v>
      </c>
      <c r="Q2500" s="32">
        <v>1</v>
      </c>
      <c r="R2500" s="32">
        <v>1</v>
      </c>
      <c r="S2500" s="32">
        <v>1</v>
      </c>
    </row>
    <row r="2501" spans="2:19">
      <c r="B2501" s="28" t="s">
        <v>4629</v>
      </c>
      <c r="C2501" s="21" t="s">
        <v>331</v>
      </c>
      <c r="D2501" s="22" t="s">
        <v>3005</v>
      </c>
      <c r="E2501" s="23">
        <v>0.4</v>
      </c>
      <c r="F2501" s="24">
        <v>0</v>
      </c>
      <c r="G2501" s="11">
        <v>0</v>
      </c>
      <c r="H2501" s="25" t="s">
        <v>163</v>
      </c>
      <c r="I2501" s="19">
        <v>1</v>
      </c>
      <c r="J2501" s="31">
        <v>0.25</v>
      </c>
      <c r="K2501" s="32">
        <v>1</v>
      </c>
      <c r="L2501" s="32">
        <v>1</v>
      </c>
      <c r="M2501" s="32">
        <v>1</v>
      </c>
      <c r="N2501" s="32">
        <v>1</v>
      </c>
      <c r="O2501" s="32">
        <v>1</v>
      </c>
      <c r="P2501" s="32">
        <v>1</v>
      </c>
      <c r="Q2501" s="32">
        <v>1</v>
      </c>
      <c r="R2501" s="32">
        <v>1</v>
      </c>
      <c r="S2501" s="32">
        <v>1</v>
      </c>
    </row>
    <row r="2502" spans="2:19">
      <c r="B2502" s="28" t="s">
        <v>4630</v>
      </c>
      <c r="C2502" s="21" t="s">
        <v>331</v>
      </c>
      <c r="D2502" s="22" t="s">
        <v>3007</v>
      </c>
      <c r="E2502" s="23">
        <v>0.4</v>
      </c>
      <c r="F2502" s="24">
        <v>0</v>
      </c>
      <c r="G2502" s="11">
        <v>0</v>
      </c>
      <c r="H2502" s="25" t="s">
        <v>163</v>
      </c>
      <c r="I2502" s="19">
        <v>1</v>
      </c>
      <c r="J2502" s="31">
        <v>0.25</v>
      </c>
      <c r="K2502" s="32">
        <v>1</v>
      </c>
      <c r="L2502" s="32">
        <v>1</v>
      </c>
      <c r="M2502" s="32">
        <v>1</v>
      </c>
      <c r="N2502" s="32">
        <v>1</v>
      </c>
      <c r="O2502" s="32">
        <v>1</v>
      </c>
      <c r="P2502" s="32">
        <v>1</v>
      </c>
      <c r="Q2502" s="32">
        <v>1</v>
      </c>
      <c r="R2502" s="32">
        <v>1</v>
      </c>
      <c r="S2502" s="32">
        <v>1</v>
      </c>
    </row>
    <row r="2503" spans="2:19">
      <c r="B2503" s="28" t="s">
        <v>4631</v>
      </c>
      <c r="C2503" s="21" t="s">
        <v>331</v>
      </c>
      <c r="D2503" s="22" t="s">
        <v>1750</v>
      </c>
      <c r="E2503" s="23">
        <v>0.4</v>
      </c>
      <c r="F2503" s="24">
        <v>0</v>
      </c>
      <c r="G2503" s="11">
        <v>0</v>
      </c>
      <c r="H2503" s="25" t="s">
        <v>163</v>
      </c>
      <c r="I2503" s="19">
        <v>1</v>
      </c>
      <c r="J2503" s="31">
        <v>0.25</v>
      </c>
      <c r="K2503" s="32">
        <v>1</v>
      </c>
      <c r="L2503" s="32">
        <v>1</v>
      </c>
      <c r="M2503" s="32">
        <v>1</v>
      </c>
      <c r="N2503" s="32">
        <v>1</v>
      </c>
      <c r="O2503" s="32">
        <v>1</v>
      </c>
      <c r="P2503" s="32">
        <v>1</v>
      </c>
      <c r="Q2503" s="32">
        <v>1</v>
      </c>
      <c r="R2503" s="32">
        <v>1</v>
      </c>
      <c r="S2503" s="32">
        <v>1</v>
      </c>
    </row>
    <row r="2504" spans="2:19">
      <c r="B2504" s="28" t="s">
        <v>4632</v>
      </c>
      <c r="C2504" s="21" t="s">
        <v>331</v>
      </c>
      <c r="D2504" s="22" t="s">
        <v>2285</v>
      </c>
      <c r="E2504" s="23">
        <v>0.4</v>
      </c>
      <c r="F2504" s="24">
        <v>0</v>
      </c>
      <c r="G2504" s="11">
        <v>0</v>
      </c>
      <c r="H2504" s="25" t="s">
        <v>163</v>
      </c>
      <c r="I2504" s="19">
        <v>1</v>
      </c>
      <c r="J2504" s="31">
        <v>0.25</v>
      </c>
      <c r="K2504" s="32">
        <v>1</v>
      </c>
      <c r="L2504" s="32">
        <v>1</v>
      </c>
      <c r="M2504" s="32">
        <v>1</v>
      </c>
      <c r="N2504" s="32">
        <v>1</v>
      </c>
      <c r="O2504" s="32">
        <v>1</v>
      </c>
      <c r="P2504" s="32">
        <v>1</v>
      </c>
      <c r="Q2504" s="32">
        <v>1</v>
      </c>
      <c r="R2504" s="32">
        <v>1</v>
      </c>
      <c r="S2504" s="32">
        <v>1</v>
      </c>
    </row>
    <row r="2505" spans="2:19">
      <c r="B2505" s="28" t="s">
        <v>4633</v>
      </c>
      <c r="C2505" s="21" t="s">
        <v>331</v>
      </c>
      <c r="D2505" s="22" t="s">
        <v>418</v>
      </c>
      <c r="E2505" s="23">
        <v>0.4</v>
      </c>
      <c r="F2505" s="24">
        <v>0</v>
      </c>
      <c r="G2505" s="11">
        <v>0</v>
      </c>
      <c r="H2505" s="25" t="s">
        <v>163</v>
      </c>
      <c r="I2505" s="19">
        <v>1</v>
      </c>
      <c r="J2505" s="31">
        <v>0.25</v>
      </c>
      <c r="K2505" s="32">
        <v>1</v>
      </c>
      <c r="L2505" s="32">
        <v>1</v>
      </c>
      <c r="M2505" s="32">
        <v>1</v>
      </c>
      <c r="N2505" s="32">
        <v>1</v>
      </c>
      <c r="O2505" s="32">
        <v>1</v>
      </c>
      <c r="P2505" s="32">
        <v>1</v>
      </c>
      <c r="Q2505" s="32">
        <v>1</v>
      </c>
      <c r="R2505" s="32">
        <v>1</v>
      </c>
      <c r="S2505" s="32">
        <v>1</v>
      </c>
    </row>
    <row r="2506" spans="2:19">
      <c r="B2506" s="28" t="s">
        <v>4634</v>
      </c>
      <c r="C2506" s="21" t="s">
        <v>331</v>
      </c>
      <c r="D2506" s="22" t="s">
        <v>3012</v>
      </c>
      <c r="E2506" s="23">
        <v>0.4</v>
      </c>
      <c r="F2506" s="24">
        <v>0</v>
      </c>
      <c r="G2506" s="11">
        <v>0</v>
      </c>
      <c r="H2506" s="25" t="s">
        <v>163</v>
      </c>
      <c r="I2506" s="19">
        <v>1</v>
      </c>
      <c r="J2506" s="31">
        <v>0.25</v>
      </c>
      <c r="K2506" s="32">
        <v>1</v>
      </c>
      <c r="L2506" s="32">
        <v>1</v>
      </c>
      <c r="M2506" s="32">
        <v>1</v>
      </c>
      <c r="N2506" s="32">
        <v>1</v>
      </c>
      <c r="O2506" s="32">
        <v>1</v>
      </c>
      <c r="P2506" s="32">
        <v>1</v>
      </c>
      <c r="Q2506" s="32">
        <v>1</v>
      </c>
      <c r="R2506" s="32">
        <v>1</v>
      </c>
      <c r="S2506" s="32">
        <v>1</v>
      </c>
    </row>
    <row r="2507" spans="2:19">
      <c r="B2507" s="28" t="s">
        <v>4635</v>
      </c>
      <c r="C2507" s="21" t="s">
        <v>331</v>
      </c>
      <c r="D2507" s="22" t="s">
        <v>426</v>
      </c>
      <c r="E2507" s="23">
        <v>0.4</v>
      </c>
      <c r="F2507" s="24">
        <v>0</v>
      </c>
      <c r="G2507" s="11">
        <v>0</v>
      </c>
      <c r="H2507" s="25" t="s">
        <v>163</v>
      </c>
      <c r="I2507" s="19">
        <v>1</v>
      </c>
      <c r="J2507" s="31">
        <v>0.25</v>
      </c>
      <c r="K2507" s="32">
        <v>1</v>
      </c>
      <c r="L2507" s="32">
        <v>1</v>
      </c>
      <c r="M2507" s="32">
        <v>1</v>
      </c>
      <c r="N2507" s="32">
        <v>1</v>
      </c>
      <c r="O2507" s="32">
        <v>1</v>
      </c>
      <c r="P2507" s="32">
        <v>1</v>
      </c>
      <c r="Q2507" s="32">
        <v>1</v>
      </c>
      <c r="R2507" s="32">
        <v>1</v>
      </c>
      <c r="S2507" s="32">
        <v>1</v>
      </c>
    </row>
    <row r="2508" spans="2:19">
      <c r="B2508" s="28" t="s">
        <v>4636</v>
      </c>
      <c r="C2508" s="21" t="s">
        <v>331</v>
      </c>
      <c r="D2508" s="22" t="s">
        <v>463</v>
      </c>
      <c r="E2508" s="23">
        <v>0.4</v>
      </c>
      <c r="F2508" s="24">
        <v>0</v>
      </c>
      <c r="G2508" s="11">
        <v>0</v>
      </c>
      <c r="H2508" s="25" t="s">
        <v>163</v>
      </c>
      <c r="I2508" s="19">
        <v>1</v>
      </c>
      <c r="J2508" s="31">
        <v>0.25</v>
      </c>
      <c r="K2508" s="32">
        <v>1</v>
      </c>
      <c r="L2508" s="32">
        <v>1</v>
      </c>
      <c r="M2508" s="32">
        <v>1</v>
      </c>
      <c r="N2508" s="32">
        <v>1</v>
      </c>
      <c r="O2508" s="32">
        <v>1</v>
      </c>
      <c r="P2508" s="32">
        <v>1</v>
      </c>
      <c r="Q2508" s="32">
        <v>1</v>
      </c>
      <c r="R2508" s="32">
        <v>1</v>
      </c>
      <c r="S2508" s="32">
        <v>1</v>
      </c>
    </row>
    <row r="2509" spans="2:19">
      <c r="B2509" s="28" t="s">
        <v>4637</v>
      </c>
      <c r="C2509" s="21" t="s">
        <v>331</v>
      </c>
      <c r="D2509" s="22" t="s">
        <v>1509</v>
      </c>
      <c r="E2509" s="23">
        <v>0.4</v>
      </c>
      <c r="F2509" s="24">
        <v>0</v>
      </c>
      <c r="G2509" s="11">
        <v>0</v>
      </c>
      <c r="H2509" s="25" t="s">
        <v>163</v>
      </c>
      <c r="I2509" s="19">
        <v>1</v>
      </c>
      <c r="J2509" s="31">
        <v>0.25</v>
      </c>
      <c r="K2509" s="32">
        <v>1</v>
      </c>
      <c r="L2509" s="32">
        <v>1</v>
      </c>
      <c r="M2509" s="32">
        <v>1</v>
      </c>
      <c r="N2509" s="32">
        <v>1</v>
      </c>
      <c r="O2509" s="32">
        <v>1</v>
      </c>
      <c r="P2509" s="32">
        <v>1</v>
      </c>
      <c r="Q2509" s="32">
        <v>1</v>
      </c>
      <c r="R2509" s="32">
        <v>1</v>
      </c>
      <c r="S2509" s="32">
        <v>1</v>
      </c>
    </row>
    <row r="2510" spans="2:19">
      <c r="B2510" s="28" t="s">
        <v>4638</v>
      </c>
      <c r="C2510" s="21" t="s">
        <v>331</v>
      </c>
      <c r="D2510" s="22" t="s">
        <v>1207</v>
      </c>
      <c r="E2510" s="23">
        <v>0.4</v>
      </c>
      <c r="F2510" s="24">
        <v>0</v>
      </c>
      <c r="G2510" s="11">
        <v>0</v>
      </c>
      <c r="H2510" s="25" t="s">
        <v>163</v>
      </c>
      <c r="I2510" s="19">
        <v>1</v>
      </c>
      <c r="J2510" s="31">
        <v>0.25</v>
      </c>
      <c r="K2510" s="32">
        <v>1</v>
      </c>
      <c r="L2510" s="32">
        <v>1</v>
      </c>
      <c r="M2510" s="32">
        <v>1</v>
      </c>
      <c r="N2510" s="32">
        <v>1</v>
      </c>
      <c r="O2510" s="32">
        <v>1</v>
      </c>
      <c r="P2510" s="32">
        <v>1</v>
      </c>
      <c r="Q2510" s="32">
        <v>1</v>
      </c>
      <c r="R2510" s="32">
        <v>1</v>
      </c>
      <c r="S2510" s="32">
        <v>1</v>
      </c>
    </row>
    <row r="2511" spans="2:19">
      <c r="B2511" s="28" t="s">
        <v>4639</v>
      </c>
      <c r="C2511" s="21" t="s">
        <v>331</v>
      </c>
      <c r="D2511" s="22" t="s">
        <v>1970</v>
      </c>
      <c r="E2511" s="23">
        <v>0.4</v>
      </c>
      <c r="F2511" s="24">
        <v>0</v>
      </c>
      <c r="G2511" s="11">
        <v>0</v>
      </c>
      <c r="H2511" s="25" t="s">
        <v>163</v>
      </c>
      <c r="I2511" s="19">
        <v>1</v>
      </c>
      <c r="J2511" s="31">
        <v>0.25</v>
      </c>
      <c r="K2511" s="32">
        <v>1</v>
      </c>
      <c r="L2511" s="32">
        <v>1</v>
      </c>
      <c r="M2511" s="32">
        <v>1</v>
      </c>
      <c r="N2511" s="32">
        <v>1</v>
      </c>
      <c r="O2511" s="32">
        <v>1</v>
      </c>
      <c r="P2511" s="32">
        <v>1</v>
      </c>
      <c r="Q2511" s="32">
        <v>1</v>
      </c>
      <c r="R2511" s="32">
        <v>1</v>
      </c>
      <c r="S2511" s="32">
        <v>1</v>
      </c>
    </row>
    <row r="2512" spans="2:19">
      <c r="B2512" s="28" t="s">
        <v>4640</v>
      </c>
      <c r="C2512" s="21" t="s">
        <v>331</v>
      </c>
      <c r="D2512" s="22" t="s">
        <v>1520</v>
      </c>
      <c r="E2512" s="23">
        <v>0.4</v>
      </c>
      <c r="F2512" s="24">
        <v>0</v>
      </c>
      <c r="G2512" s="11">
        <v>0</v>
      </c>
      <c r="H2512" s="25" t="s">
        <v>163</v>
      </c>
      <c r="I2512" s="19">
        <v>1</v>
      </c>
      <c r="J2512" s="31">
        <v>0.25</v>
      </c>
      <c r="K2512" s="32">
        <v>1</v>
      </c>
      <c r="L2512" s="32">
        <v>1</v>
      </c>
      <c r="M2512" s="32">
        <v>1</v>
      </c>
      <c r="N2512" s="32">
        <v>1</v>
      </c>
      <c r="O2512" s="32">
        <v>1</v>
      </c>
      <c r="P2512" s="32">
        <v>1</v>
      </c>
      <c r="Q2512" s="32">
        <v>1</v>
      </c>
      <c r="R2512" s="32">
        <v>1</v>
      </c>
      <c r="S2512" s="32">
        <v>1</v>
      </c>
    </row>
    <row r="2513" spans="2:19">
      <c r="B2513" s="28" t="s">
        <v>4641</v>
      </c>
      <c r="C2513" s="21" t="s">
        <v>331</v>
      </c>
      <c r="D2513" s="22" t="s">
        <v>1977</v>
      </c>
      <c r="E2513" s="23">
        <v>0.4</v>
      </c>
      <c r="F2513" s="24">
        <v>0</v>
      </c>
      <c r="G2513" s="11">
        <v>0</v>
      </c>
      <c r="H2513" s="25" t="s">
        <v>163</v>
      </c>
      <c r="I2513" s="19">
        <v>1</v>
      </c>
      <c r="J2513" s="31">
        <v>0.25</v>
      </c>
      <c r="K2513" s="32">
        <v>1</v>
      </c>
      <c r="L2513" s="32">
        <v>1</v>
      </c>
      <c r="M2513" s="32">
        <v>1</v>
      </c>
      <c r="N2513" s="32">
        <v>1</v>
      </c>
      <c r="O2513" s="32">
        <v>1</v>
      </c>
      <c r="P2513" s="32">
        <v>1</v>
      </c>
      <c r="Q2513" s="32">
        <v>1</v>
      </c>
      <c r="R2513" s="32">
        <v>1</v>
      </c>
      <c r="S2513" s="32">
        <v>1</v>
      </c>
    </row>
    <row r="2514" spans="2:19">
      <c r="B2514" s="28" t="s">
        <v>4642</v>
      </c>
      <c r="C2514" s="21" t="s">
        <v>331</v>
      </c>
      <c r="D2514" s="22" t="s">
        <v>3021</v>
      </c>
      <c r="E2514" s="23">
        <v>0.4</v>
      </c>
      <c r="F2514" s="24">
        <v>0</v>
      </c>
      <c r="G2514" s="11">
        <v>0</v>
      </c>
      <c r="H2514" s="25" t="s">
        <v>163</v>
      </c>
      <c r="I2514" s="19">
        <v>1</v>
      </c>
      <c r="J2514" s="31">
        <v>0.25</v>
      </c>
      <c r="K2514" s="32">
        <v>1</v>
      </c>
      <c r="L2514" s="32">
        <v>1</v>
      </c>
      <c r="M2514" s="32">
        <v>1</v>
      </c>
      <c r="N2514" s="32">
        <v>1</v>
      </c>
      <c r="O2514" s="32">
        <v>1</v>
      </c>
      <c r="P2514" s="32">
        <v>1</v>
      </c>
      <c r="Q2514" s="32">
        <v>1</v>
      </c>
      <c r="R2514" s="32">
        <v>1</v>
      </c>
      <c r="S2514" s="32">
        <v>1</v>
      </c>
    </row>
    <row r="2515" spans="2:19">
      <c r="B2515" s="28" t="s">
        <v>4643</v>
      </c>
      <c r="C2515" s="21" t="s">
        <v>331</v>
      </c>
      <c r="D2515" s="22" t="s">
        <v>3023</v>
      </c>
      <c r="E2515" s="23">
        <v>0.4</v>
      </c>
      <c r="F2515" s="24">
        <v>0</v>
      </c>
      <c r="G2515" s="11">
        <v>0</v>
      </c>
      <c r="H2515" s="25" t="s">
        <v>163</v>
      </c>
      <c r="I2515" s="19">
        <v>1</v>
      </c>
      <c r="J2515" s="31">
        <v>0.25</v>
      </c>
      <c r="K2515" s="32">
        <v>1</v>
      </c>
      <c r="L2515" s="32">
        <v>1</v>
      </c>
      <c r="M2515" s="32">
        <v>1</v>
      </c>
      <c r="N2515" s="32">
        <v>1</v>
      </c>
      <c r="O2515" s="32">
        <v>1</v>
      </c>
      <c r="P2515" s="32">
        <v>1</v>
      </c>
      <c r="Q2515" s="32">
        <v>1</v>
      </c>
      <c r="R2515" s="32">
        <v>1</v>
      </c>
      <c r="S2515" s="32">
        <v>1</v>
      </c>
    </row>
    <row r="2516" spans="2:19">
      <c r="B2516" s="28" t="s">
        <v>4644</v>
      </c>
      <c r="C2516" s="21" t="s">
        <v>331</v>
      </c>
      <c r="D2516" s="22" t="s">
        <v>434</v>
      </c>
      <c r="E2516" s="23">
        <v>0.4</v>
      </c>
      <c r="F2516" s="24">
        <v>0</v>
      </c>
      <c r="G2516" s="11">
        <v>0</v>
      </c>
      <c r="H2516" s="25" t="s">
        <v>163</v>
      </c>
      <c r="I2516" s="19">
        <v>1</v>
      </c>
      <c r="J2516" s="31">
        <v>0.25</v>
      </c>
      <c r="K2516" s="32">
        <v>1</v>
      </c>
      <c r="L2516" s="32">
        <v>1</v>
      </c>
      <c r="M2516" s="32">
        <v>1</v>
      </c>
      <c r="N2516" s="32">
        <v>1</v>
      </c>
      <c r="O2516" s="32">
        <v>1</v>
      </c>
      <c r="P2516" s="32">
        <v>1</v>
      </c>
      <c r="Q2516" s="32">
        <v>1</v>
      </c>
      <c r="R2516" s="32">
        <v>1</v>
      </c>
      <c r="S2516" s="32">
        <v>1</v>
      </c>
    </row>
    <row r="2517" spans="2:19">
      <c r="B2517" s="28" t="s">
        <v>4645</v>
      </c>
      <c r="C2517" s="21" t="s">
        <v>331</v>
      </c>
      <c r="D2517" s="22" t="s">
        <v>436</v>
      </c>
      <c r="E2517" s="23">
        <v>0.4</v>
      </c>
      <c r="F2517" s="24">
        <v>0</v>
      </c>
      <c r="G2517" s="11">
        <v>0</v>
      </c>
      <c r="H2517" s="25" t="s">
        <v>163</v>
      </c>
      <c r="I2517" s="19">
        <v>1</v>
      </c>
      <c r="J2517" s="31">
        <v>0.25</v>
      </c>
      <c r="K2517" s="32">
        <v>1</v>
      </c>
      <c r="L2517" s="32">
        <v>1</v>
      </c>
      <c r="M2517" s="32">
        <v>1</v>
      </c>
      <c r="N2517" s="32">
        <v>1</v>
      </c>
      <c r="O2517" s="32">
        <v>1</v>
      </c>
      <c r="P2517" s="32">
        <v>1</v>
      </c>
      <c r="Q2517" s="32">
        <v>1</v>
      </c>
      <c r="R2517" s="32">
        <v>1</v>
      </c>
      <c r="S2517" s="32">
        <v>1</v>
      </c>
    </row>
    <row r="2518" spans="2:19">
      <c r="B2518" s="28" t="s">
        <v>4646</v>
      </c>
      <c r="C2518" s="21" t="s">
        <v>331</v>
      </c>
      <c r="D2518" s="22" t="s">
        <v>1266</v>
      </c>
      <c r="E2518" s="23">
        <v>0.4</v>
      </c>
      <c r="F2518" s="24">
        <v>0</v>
      </c>
      <c r="G2518" s="11">
        <v>0</v>
      </c>
      <c r="H2518" s="25" t="s">
        <v>163</v>
      </c>
      <c r="I2518" s="19">
        <v>1</v>
      </c>
      <c r="J2518" s="31">
        <v>0.25</v>
      </c>
      <c r="K2518" s="32">
        <v>1</v>
      </c>
      <c r="L2518" s="32">
        <v>1</v>
      </c>
      <c r="M2518" s="32">
        <v>1</v>
      </c>
      <c r="N2518" s="32">
        <v>1</v>
      </c>
      <c r="O2518" s="32">
        <v>1</v>
      </c>
      <c r="P2518" s="32">
        <v>1</v>
      </c>
      <c r="Q2518" s="32">
        <v>1</v>
      </c>
      <c r="R2518" s="32">
        <v>1</v>
      </c>
      <c r="S2518" s="32">
        <v>1</v>
      </c>
    </row>
    <row r="2519" spans="2:19">
      <c r="B2519" s="28" t="s">
        <v>4647</v>
      </c>
      <c r="C2519" s="21" t="s">
        <v>331</v>
      </c>
      <c r="D2519" s="22" t="s">
        <v>439</v>
      </c>
      <c r="E2519" s="23">
        <v>0.4</v>
      </c>
      <c r="F2519" s="24">
        <v>0</v>
      </c>
      <c r="G2519" s="11">
        <v>0</v>
      </c>
      <c r="H2519" s="25" t="s">
        <v>163</v>
      </c>
      <c r="I2519" s="19">
        <v>1</v>
      </c>
      <c r="J2519" s="31">
        <v>0.25</v>
      </c>
      <c r="K2519" s="32">
        <v>1</v>
      </c>
      <c r="L2519" s="32">
        <v>1</v>
      </c>
      <c r="M2519" s="32">
        <v>1</v>
      </c>
      <c r="N2519" s="32">
        <v>1</v>
      </c>
      <c r="O2519" s="32">
        <v>1</v>
      </c>
      <c r="P2519" s="32">
        <v>1</v>
      </c>
      <c r="Q2519" s="32">
        <v>1</v>
      </c>
      <c r="R2519" s="32">
        <v>1</v>
      </c>
      <c r="S2519" s="32">
        <v>1</v>
      </c>
    </row>
    <row r="2520" spans="2:19">
      <c r="B2520" s="28" t="s">
        <v>4648</v>
      </c>
      <c r="C2520" s="21" t="s">
        <v>331</v>
      </c>
      <c r="D2520" s="22" t="s">
        <v>1282</v>
      </c>
      <c r="E2520" s="23">
        <v>0.4</v>
      </c>
      <c r="F2520" s="24">
        <v>0</v>
      </c>
      <c r="G2520" s="11">
        <v>0</v>
      </c>
      <c r="H2520" s="25" t="s">
        <v>163</v>
      </c>
      <c r="I2520" s="19">
        <v>1</v>
      </c>
      <c r="J2520" s="31">
        <v>0.25</v>
      </c>
      <c r="K2520" s="32">
        <v>1</v>
      </c>
      <c r="L2520" s="32">
        <v>1</v>
      </c>
      <c r="M2520" s="32">
        <v>1</v>
      </c>
      <c r="N2520" s="32">
        <v>1</v>
      </c>
      <c r="O2520" s="32">
        <v>1</v>
      </c>
      <c r="P2520" s="32">
        <v>1</v>
      </c>
      <c r="Q2520" s="32">
        <v>1</v>
      </c>
      <c r="R2520" s="32">
        <v>1</v>
      </c>
      <c r="S2520" s="32">
        <v>1</v>
      </c>
    </row>
    <row r="2521" spans="2:19">
      <c r="B2521" s="28" t="s">
        <v>4649</v>
      </c>
      <c r="C2521" s="21" t="s">
        <v>331</v>
      </c>
      <c r="D2521" s="22" t="s">
        <v>3030</v>
      </c>
      <c r="E2521" s="23">
        <v>0.4</v>
      </c>
      <c r="F2521" s="24">
        <v>0</v>
      </c>
      <c r="G2521" s="11">
        <v>0</v>
      </c>
      <c r="H2521" s="25" t="s">
        <v>163</v>
      </c>
      <c r="I2521" s="19">
        <v>1</v>
      </c>
      <c r="J2521" s="31">
        <v>0.25</v>
      </c>
      <c r="K2521" s="32">
        <v>1</v>
      </c>
      <c r="L2521" s="32">
        <v>1</v>
      </c>
      <c r="M2521" s="32">
        <v>1</v>
      </c>
      <c r="N2521" s="32">
        <v>1</v>
      </c>
      <c r="O2521" s="32">
        <v>1</v>
      </c>
      <c r="P2521" s="32">
        <v>1</v>
      </c>
      <c r="Q2521" s="32">
        <v>1</v>
      </c>
      <c r="R2521" s="32">
        <v>1</v>
      </c>
      <c r="S2521" s="32">
        <v>1</v>
      </c>
    </row>
    <row r="2522" spans="2:19">
      <c r="B2522" s="28" t="s">
        <v>4650</v>
      </c>
      <c r="C2522" s="21" t="s">
        <v>331</v>
      </c>
      <c r="D2522" s="22" t="s">
        <v>442</v>
      </c>
      <c r="E2522" s="23">
        <v>0.4</v>
      </c>
      <c r="F2522" s="24">
        <v>0</v>
      </c>
      <c r="G2522" s="11">
        <v>0</v>
      </c>
      <c r="H2522" s="25" t="s">
        <v>163</v>
      </c>
      <c r="I2522" s="19">
        <v>1</v>
      </c>
      <c r="J2522" s="31">
        <v>0.25</v>
      </c>
      <c r="K2522" s="32">
        <v>1</v>
      </c>
      <c r="L2522" s="32">
        <v>1</v>
      </c>
      <c r="M2522" s="32">
        <v>1</v>
      </c>
      <c r="N2522" s="32">
        <v>1</v>
      </c>
      <c r="O2522" s="32">
        <v>1</v>
      </c>
      <c r="P2522" s="32">
        <v>1</v>
      </c>
      <c r="Q2522" s="32">
        <v>1</v>
      </c>
      <c r="R2522" s="32">
        <v>1</v>
      </c>
      <c r="S2522" s="32">
        <v>1</v>
      </c>
    </row>
    <row r="2523" spans="2:19">
      <c r="B2523" s="28" t="s">
        <v>4651</v>
      </c>
      <c r="C2523" s="21" t="s">
        <v>331</v>
      </c>
      <c r="D2523" s="22" t="s">
        <v>1824</v>
      </c>
      <c r="E2523" s="23">
        <v>0.4</v>
      </c>
      <c r="F2523" s="24">
        <v>0</v>
      </c>
      <c r="G2523" s="11">
        <v>0</v>
      </c>
      <c r="H2523" s="25" t="s">
        <v>163</v>
      </c>
      <c r="I2523" s="19">
        <v>1</v>
      </c>
      <c r="J2523" s="31">
        <v>0.25</v>
      </c>
      <c r="K2523" s="32">
        <v>1</v>
      </c>
      <c r="L2523" s="32">
        <v>1</v>
      </c>
      <c r="M2523" s="32">
        <v>1</v>
      </c>
      <c r="N2523" s="32">
        <v>1</v>
      </c>
      <c r="O2523" s="32">
        <v>1</v>
      </c>
      <c r="P2523" s="32">
        <v>1</v>
      </c>
      <c r="Q2523" s="32">
        <v>1</v>
      </c>
      <c r="R2523" s="32">
        <v>1</v>
      </c>
      <c r="S2523" s="32">
        <v>1</v>
      </c>
    </row>
    <row r="2524" spans="2:19">
      <c r="B2524" s="28" t="s">
        <v>4652</v>
      </c>
      <c r="C2524" s="21" t="s">
        <v>331</v>
      </c>
      <c r="D2524" s="22" t="s">
        <v>1537</v>
      </c>
      <c r="E2524" s="23">
        <v>0.4</v>
      </c>
      <c r="F2524" s="24">
        <v>0</v>
      </c>
      <c r="G2524" s="11">
        <v>0</v>
      </c>
      <c r="H2524" s="25" t="s">
        <v>163</v>
      </c>
      <c r="I2524" s="19">
        <v>1</v>
      </c>
      <c r="J2524" s="31">
        <v>0.25</v>
      </c>
      <c r="K2524" s="32">
        <v>1</v>
      </c>
      <c r="L2524" s="32">
        <v>1</v>
      </c>
      <c r="M2524" s="32">
        <v>1</v>
      </c>
      <c r="N2524" s="32">
        <v>1</v>
      </c>
      <c r="O2524" s="32">
        <v>1</v>
      </c>
      <c r="P2524" s="32">
        <v>1</v>
      </c>
      <c r="Q2524" s="32">
        <v>1</v>
      </c>
      <c r="R2524" s="32">
        <v>1</v>
      </c>
      <c r="S2524" s="32">
        <v>1</v>
      </c>
    </row>
    <row r="2525" spans="2:19">
      <c r="B2525" s="28" t="s">
        <v>4653</v>
      </c>
      <c r="C2525" s="21" t="s">
        <v>335</v>
      </c>
      <c r="D2525" s="22" t="s">
        <v>1313</v>
      </c>
      <c r="E2525" s="23">
        <v>0.8</v>
      </c>
      <c r="F2525" s="24">
        <v>0</v>
      </c>
      <c r="G2525" s="11">
        <v>0</v>
      </c>
      <c r="H2525" s="25" t="s">
        <v>163</v>
      </c>
      <c r="I2525" s="19">
        <v>1</v>
      </c>
      <c r="J2525" s="31">
        <v>0.5</v>
      </c>
      <c r="K2525" s="32">
        <v>5</v>
      </c>
      <c r="L2525" s="32">
        <v>5</v>
      </c>
      <c r="M2525" s="32">
        <v>3</v>
      </c>
      <c r="N2525" s="32">
        <v>2</v>
      </c>
      <c r="O2525" s="32">
        <v>2</v>
      </c>
      <c r="P2525" s="32">
        <v>2</v>
      </c>
      <c r="Q2525" s="32">
        <v>2</v>
      </c>
      <c r="R2525" s="32">
        <v>2</v>
      </c>
      <c r="S2525" s="32">
        <v>2</v>
      </c>
    </row>
    <row r="2526" spans="2:19">
      <c r="B2526" s="28" t="s">
        <v>4654</v>
      </c>
      <c r="C2526" s="21" t="s">
        <v>335</v>
      </c>
      <c r="D2526" s="22" t="s">
        <v>3036</v>
      </c>
      <c r="E2526" s="23">
        <v>0.8</v>
      </c>
      <c r="F2526" s="24">
        <v>0</v>
      </c>
      <c r="G2526" s="11">
        <v>0</v>
      </c>
      <c r="H2526" s="25" t="s">
        <v>163</v>
      </c>
      <c r="I2526" s="19">
        <v>1</v>
      </c>
      <c r="J2526" s="31">
        <v>0.5</v>
      </c>
      <c r="K2526" s="32">
        <v>5</v>
      </c>
      <c r="L2526" s="32">
        <v>5</v>
      </c>
      <c r="M2526" s="32">
        <v>3</v>
      </c>
      <c r="N2526" s="32">
        <v>2</v>
      </c>
      <c r="O2526" s="32">
        <v>2</v>
      </c>
      <c r="P2526" s="32">
        <v>2</v>
      </c>
      <c r="Q2526" s="32">
        <v>2</v>
      </c>
      <c r="R2526" s="32">
        <v>2</v>
      </c>
      <c r="S2526" s="32">
        <v>2</v>
      </c>
    </row>
    <row r="2527" spans="2:19">
      <c r="B2527" s="28" t="s">
        <v>4655</v>
      </c>
      <c r="C2527" s="21" t="s">
        <v>335</v>
      </c>
      <c r="D2527" s="22" t="s">
        <v>3038</v>
      </c>
      <c r="E2527" s="23">
        <v>0.8</v>
      </c>
      <c r="F2527" s="24">
        <v>0</v>
      </c>
      <c r="G2527" s="11">
        <v>0</v>
      </c>
      <c r="H2527" s="25" t="s">
        <v>163</v>
      </c>
      <c r="I2527" s="19">
        <v>1</v>
      </c>
      <c r="J2527" s="31">
        <v>0.5</v>
      </c>
      <c r="K2527" s="32">
        <v>5</v>
      </c>
      <c r="L2527" s="32">
        <v>5</v>
      </c>
      <c r="M2527" s="32">
        <v>3</v>
      </c>
      <c r="N2527" s="32">
        <v>2</v>
      </c>
      <c r="O2527" s="32">
        <v>2</v>
      </c>
      <c r="P2527" s="32">
        <v>2</v>
      </c>
      <c r="Q2527" s="32">
        <v>2</v>
      </c>
      <c r="R2527" s="32">
        <v>2</v>
      </c>
      <c r="S2527" s="32">
        <v>2</v>
      </c>
    </row>
    <row r="2528" spans="2:19">
      <c r="B2528" s="28" t="s">
        <v>4656</v>
      </c>
      <c r="C2528" s="21" t="s">
        <v>335</v>
      </c>
      <c r="D2528" s="22" t="s">
        <v>4657</v>
      </c>
      <c r="E2528" s="23">
        <v>1.1000000000000001</v>
      </c>
      <c r="F2528" s="24">
        <v>0</v>
      </c>
      <c r="G2528" s="11">
        <v>1</v>
      </c>
      <c r="H2528" s="25" t="s">
        <v>17</v>
      </c>
      <c r="I2528" s="19">
        <v>2</v>
      </c>
      <c r="J2528" s="31">
        <v>1.1000000000000001</v>
      </c>
      <c r="K2528" s="32">
        <v>5</v>
      </c>
      <c r="L2528" s="32">
        <v>5</v>
      </c>
      <c r="M2528" s="32">
        <v>3</v>
      </c>
      <c r="N2528" s="32">
        <v>2</v>
      </c>
      <c r="O2528" s="32">
        <v>2</v>
      </c>
      <c r="P2528" s="32">
        <v>2</v>
      </c>
      <c r="Q2528" s="32">
        <v>2</v>
      </c>
      <c r="R2528" s="32">
        <v>2</v>
      </c>
      <c r="S2528" s="32">
        <v>2</v>
      </c>
    </row>
    <row r="2529" spans="2:19">
      <c r="B2529" s="28" t="s">
        <v>4658</v>
      </c>
      <c r="C2529" s="21" t="s">
        <v>335</v>
      </c>
      <c r="D2529" s="22" t="s">
        <v>3042</v>
      </c>
      <c r="E2529" s="23">
        <v>0.8</v>
      </c>
      <c r="F2529" s="24">
        <v>0</v>
      </c>
      <c r="G2529" s="11">
        <v>0</v>
      </c>
      <c r="H2529" s="25" t="s">
        <v>163</v>
      </c>
      <c r="I2529" s="19">
        <v>1</v>
      </c>
      <c r="J2529" s="31">
        <v>0.5</v>
      </c>
      <c r="K2529" s="32">
        <v>5</v>
      </c>
      <c r="L2529" s="32">
        <v>5</v>
      </c>
      <c r="M2529" s="32">
        <v>3</v>
      </c>
      <c r="N2529" s="32">
        <v>2</v>
      </c>
      <c r="O2529" s="32">
        <v>2</v>
      </c>
      <c r="P2529" s="32">
        <v>2</v>
      </c>
      <c r="Q2529" s="32">
        <v>2</v>
      </c>
      <c r="R2529" s="32">
        <v>2</v>
      </c>
      <c r="S2529" s="32">
        <v>2</v>
      </c>
    </row>
    <row r="2530" spans="2:19">
      <c r="B2530" s="28" t="s">
        <v>4659</v>
      </c>
      <c r="C2530" s="21" t="s">
        <v>335</v>
      </c>
      <c r="D2530" s="22" t="s">
        <v>3044</v>
      </c>
      <c r="E2530" s="23">
        <v>0.8</v>
      </c>
      <c r="F2530" s="24">
        <v>0</v>
      </c>
      <c r="G2530" s="11">
        <v>0</v>
      </c>
      <c r="H2530" s="25" t="s">
        <v>163</v>
      </c>
      <c r="I2530" s="19">
        <v>1</v>
      </c>
      <c r="J2530" s="31">
        <v>0.5</v>
      </c>
      <c r="K2530" s="32">
        <v>5</v>
      </c>
      <c r="L2530" s="32">
        <v>5</v>
      </c>
      <c r="M2530" s="32">
        <v>3</v>
      </c>
      <c r="N2530" s="32">
        <v>2</v>
      </c>
      <c r="O2530" s="32">
        <v>2</v>
      </c>
      <c r="P2530" s="32">
        <v>2</v>
      </c>
      <c r="Q2530" s="32">
        <v>2</v>
      </c>
      <c r="R2530" s="32">
        <v>2</v>
      </c>
      <c r="S2530" s="32">
        <v>2</v>
      </c>
    </row>
    <row r="2531" spans="2:19">
      <c r="B2531" s="28" t="s">
        <v>4660</v>
      </c>
      <c r="C2531" s="21" t="s">
        <v>335</v>
      </c>
      <c r="D2531" s="22" t="s">
        <v>3046</v>
      </c>
      <c r="E2531" s="23">
        <v>0.8</v>
      </c>
      <c r="F2531" s="24">
        <v>0</v>
      </c>
      <c r="G2531" s="11">
        <v>0</v>
      </c>
      <c r="H2531" s="25" t="s">
        <v>163</v>
      </c>
      <c r="I2531" s="19">
        <v>1</v>
      </c>
      <c r="J2531" s="31">
        <v>0.5</v>
      </c>
      <c r="K2531" s="32">
        <v>5</v>
      </c>
      <c r="L2531" s="32">
        <v>5</v>
      </c>
      <c r="M2531" s="32">
        <v>3</v>
      </c>
      <c r="N2531" s="32">
        <v>2</v>
      </c>
      <c r="O2531" s="32">
        <v>2</v>
      </c>
      <c r="P2531" s="32">
        <v>2</v>
      </c>
      <c r="Q2531" s="32">
        <v>2</v>
      </c>
      <c r="R2531" s="32">
        <v>2</v>
      </c>
      <c r="S2531" s="32">
        <v>2</v>
      </c>
    </row>
    <row r="2532" spans="2:19">
      <c r="B2532" s="28" t="s">
        <v>4661</v>
      </c>
      <c r="C2532" s="21" t="s">
        <v>335</v>
      </c>
      <c r="D2532" s="22" t="s">
        <v>3048</v>
      </c>
      <c r="E2532" s="23">
        <v>0.8</v>
      </c>
      <c r="F2532" s="24">
        <v>0</v>
      </c>
      <c r="G2532" s="11">
        <v>0</v>
      </c>
      <c r="H2532" s="25" t="s">
        <v>163</v>
      </c>
      <c r="I2532" s="19">
        <v>1</v>
      </c>
      <c r="J2532" s="31">
        <v>0.5</v>
      </c>
      <c r="K2532" s="32">
        <v>5</v>
      </c>
      <c r="L2532" s="32">
        <v>5</v>
      </c>
      <c r="M2532" s="32">
        <v>3</v>
      </c>
      <c r="N2532" s="32">
        <v>2</v>
      </c>
      <c r="O2532" s="32">
        <v>2</v>
      </c>
      <c r="P2532" s="32">
        <v>2</v>
      </c>
      <c r="Q2532" s="32">
        <v>2</v>
      </c>
      <c r="R2532" s="32">
        <v>2</v>
      </c>
      <c r="S2532" s="32">
        <v>2</v>
      </c>
    </row>
    <row r="2533" spans="2:19">
      <c r="B2533" s="28" t="s">
        <v>4662</v>
      </c>
      <c r="C2533" s="21" t="s">
        <v>335</v>
      </c>
      <c r="D2533" s="22" t="s">
        <v>3050</v>
      </c>
      <c r="E2533" s="23">
        <v>0.8</v>
      </c>
      <c r="F2533" s="24">
        <v>0</v>
      </c>
      <c r="G2533" s="11">
        <v>0</v>
      </c>
      <c r="H2533" s="25" t="s">
        <v>163</v>
      </c>
      <c r="I2533" s="19">
        <v>1</v>
      </c>
      <c r="J2533" s="31">
        <v>0.5</v>
      </c>
      <c r="K2533" s="32">
        <v>5</v>
      </c>
      <c r="L2533" s="32">
        <v>5</v>
      </c>
      <c r="M2533" s="32">
        <v>3</v>
      </c>
      <c r="N2533" s="32">
        <v>2</v>
      </c>
      <c r="O2533" s="32">
        <v>2</v>
      </c>
      <c r="P2533" s="32">
        <v>2</v>
      </c>
      <c r="Q2533" s="32">
        <v>2</v>
      </c>
      <c r="R2533" s="32">
        <v>2</v>
      </c>
      <c r="S2533" s="32">
        <v>2</v>
      </c>
    </row>
    <row r="2534" spans="2:19">
      <c r="B2534" s="28" t="s">
        <v>4663</v>
      </c>
      <c r="C2534" s="21" t="s">
        <v>335</v>
      </c>
      <c r="D2534" s="22" t="s">
        <v>3052</v>
      </c>
      <c r="E2534" s="23">
        <v>0.8</v>
      </c>
      <c r="F2534" s="24">
        <v>0</v>
      </c>
      <c r="G2534" s="11">
        <v>0</v>
      </c>
      <c r="H2534" s="25" t="s">
        <v>163</v>
      </c>
      <c r="I2534" s="19">
        <v>1</v>
      </c>
      <c r="J2534" s="31">
        <v>0.5</v>
      </c>
      <c r="K2534" s="32">
        <v>5</v>
      </c>
      <c r="L2534" s="32">
        <v>5</v>
      </c>
      <c r="M2534" s="32">
        <v>3</v>
      </c>
      <c r="N2534" s="32">
        <v>2</v>
      </c>
      <c r="O2534" s="32">
        <v>2</v>
      </c>
      <c r="P2534" s="32">
        <v>2</v>
      </c>
      <c r="Q2534" s="32">
        <v>2</v>
      </c>
      <c r="R2534" s="32">
        <v>2</v>
      </c>
      <c r="S2534" s="32">
        <v>2</v>
      </c>
    </row>
    <row r="2535" spans="2:19">
      <c r="B2535" s="28" t="s">
        <v>4664</v>
      </c>
      <c r="C2535" s="21" t="s">
        <v>335</v>
      </c>
      <c r="D2535" s="22" t="s">
        <v>3054</v>
      </c>
      <c r="E2535" s="23">
        <v>0.8</v>
      </c>
      <c r="F2535" s="24">
        <v>0</v>
      </c>
      <c r="G2535" s="11">
        <v>0</v>
      </c>
      <c r="H2535" s="25" t="s">
        <v>163</v>
      </c>
      <c r="I2535" s="19">
        <v>1</v>
      </c>
      <c r="J2535" s="31">
        <v>0.5</v>
      </c>
      <c r="K2535" s="32">
        <v>5</v>
      </c>
      <c r="L2535" s="32">
        <v>5</v>
      </c>
      <c r="M2535" s="32">
        <v>3</v>
      </c>
      <c r="N2535" s="32">
        <v>2</v>
      </c>
      <c r="O2535" s="32">
        <v>2</v>
      </c>
      <c r="P2535" s="32">
        <v>2</v>
      </c>
      <c r="Q2535" s="32">
        <v>2</v>
      </c>
      <c r="R2535" s="32">
        <v>2</v>
      </c>
      <c r="S2535" s="32">
        <v>2</v>
      </c>
    </row>
    <row r="2536" spans="2:19">
      <c r="B2536" s="28" t="s">
        <v>4665</v>
      </c>
      <c r="C2536" s="21" t="s">
        <v>335</v>
      </c>
      <c r="D2536" s="22" t="s">
        <v>3056</v>
      </c>
      <c r="E2536" s="23">
        <v>0.8</v>
      </c>
      <c r="F2536" s="24">
        <v>0</v>
      </c>
      <c r="G2536" s="11">
        <v>0</v>
      </c>
      <c r="H2536" s="25" t="s">
        <v>163</v>
      </c>
      <c r="I2536" s="19">
        <v>1</v>
      </c>
      <c r="J2536" s="31">
        <v>0.5</v>
      </c>
      <c r="K2536" s="32">
        <v>5</v>
      </c>
      <c r="L2536" s="32">
        <v>5</v>
      </c>
      <c r="M2536" s="32">
        <v>3</v>
      </c>
      <c r="N2536" s="32">
        <v>2</v>
      </c>
      <c r="O2536" s="32">
        <v>2</v>
      </c>
      <c r="P2536" s="32">
        <v>2</v>
      </c>
      <c r="Q2536" s="32">
        <v>2</v>
      </c>
      <c r="R2536" s="32">
        <v>2</v>
      </c>
      <c r="S2536" s="32">
        <v>2</v>
      </c>
    </row>
    <row r="2537" spans="2:19">
      <c r="B2537" s="28" t="s">
        <v>4666</v>
      </c>
      <c r="C2537" s="21" t="s">
        <v>335</v>
      </c>
      <c r="D2537" s="22" t="s">
        <v>4667</v>
      </c>
      <c r="E2537" s="23">
        <v>1.1000000000000001</v>
      </c>
      <c r="F2537" s="24">
        <v>0</v>
      </c>
      <c r="G2537" s="11">
        <v>2</v>
      </c>
      <c r="H2537" s="25" t="s">
        <v>17</v>
      </c>
      <c r="I2537" s="19">
        <v>2</v>
      </c>
      <c r="J2537" s="31">
        <v>1.1000000000000001</v>
      </c>
      <c r="K2537" s="32">
        <v>5</v>
      </c>
      <c r="L2537" s="32">
        <v>5</v>
      </c>
      <c r="M2537" s="32">
        <v>3</v>
      </c>
      <c r="N2537" s="32">
        <v>2</v>
      </c>
      <c r="O2537" s="32">
        <v>2</v>
      </c>
      <c r="P2537" s="32">
        <v>2</v>
      </c>
      <c r="Q2537" s="32">
        <v>2</v>
      </c>
      <c r="R2537" s="32">
        <v>2</v>
      </c>
      <c r="S2537" s="32">
        <v>2</v>
      </c>
    </row>
    <row r="2538" spans="2:19">
      <c r="B2538" s="28" t="s">
        <v>4668</v>
      </c>
      <c r="C2538" s="21" t="s">
        <v>335</v>
      </c>
      <c r="D2538" s="22" t="s">
        <v>1560</v>
      </c>
      <c r="E2538" s="23">
        <v>0.8</v>
      </c>
      <c r="F2538" s="24">
        <v>0</v>
      </c>
      <c r="G2538" s="11">
        <v>0</v>
      </c>
      <c r="H2538" s="25" t="s">
        <v>163</v>
      </c>
      <c r="I2538" s="19">
        <v>1</v>
      </c>
      <c r="J2538" s="31">
        <v>0.5</v>
      </c>
      <c r="K2538" s="32">
        <v>5</v>
      </c>
      <c r="L2538" s="32">
        <v>5</v>
      </c>
      <c r="M2538" s="32">
        <v>3</v>
      </c>
      <c r="N2538" s="32">
        <v>2</v>
      </c>
      <c r="O2538" s="32">
        <v>2</v>
      </c>
      <c r="P2538" s="32">
        <v>2</v>
      </c>
      <c r="Q2538" s="32">
        <v>2</v>
      </c>
      <c r="R2538" s="32">
        <v>2</v>
      </c>
      <c r="S2538" s="32">
        <v>2</v>
      </c>
    </row>
    <row r="2539" spans="2:19">
      <c r="B2539" s="28" t="s">
        <v>4669</v>
      </c>
      <c r="C2539" s="21" t="s">
        <v>335</v>
      </c>
      <c r="D2539" s="22" t="s">
        <v>3061</v>
      </c>
      <c r="E2539" s="23">
        <v>0.8</v>
      </c>
      <c r="F2539" s="24">
        <v>0</v>
      </c>
      <c r="G2539" s="11">
        <v>0</v>
      </c>
      <c r="H2539" s="25" t="s">
        <v>163</v>
      </c>
      <c r="I2539" s="19">
        <v>1</v>
      </c>
      <c r="J2539" s="31">
        <v>0.5</v>
      </c>
      <c r="K2539" s="32">
        <v>5</v>
      </c>
      <c r="L2539" s="32">
        <v>5</v>
      </c>
      <c r="M2539" s="32">
        <v>3</v>
      </c>
      <c r="N2539" s="32">
        <v>2</v>
      </c>
      <c r="O2539" s="32">
        <v>2</v>
      </c>
      <c r="P2539" s="32">
        <v>2</v>
      </c>
      <c r="Q2539" s="32">
        <v>2</v>
      </c>
      <c r="R2539" s="32">
        <v>2</v>
      </c>
      <c r="S2539" s="32">
        <v>2</v>
      </c>
    </row>
    <row r="2540" spans="2:19">
      <c r="B2540" s="28" t="s">
        <v>4670</v>
      </c>
      <c r="C2540" s="21" t="s">
        <v>335</v>
      </c>
      <c r="D2540" s="22" t="s">
        <v>3063</v>
      </c>
      <c r="E2540" s="23">
        <v>0.8</v>
      </c>
      <c r="F2540" s="24">
        <v>0</v>
      </c>
      <c r="G2540" s="11">
        <v>0</v>
      </c>
      <c r="H2540" s="25" t="s">
        <v>163</v>
      </c>
      <c r="I2540" s="19">
        <v>1</v>
      </c>
      <c r="J2540" s="31">
        <v>0.5</v>
      </c>
      <c r="K2540" s="32">
        <v>5</v>
      </c>
      <c r="L2540" s="32">
        <v>5</v>
      </c>
      <c r="M2540" s="32">
        <v>3</v>
      </c>
      <c r="N2540" s="32">
        <v>2</v>
      </c>
      <c r="O2540" s="32">
        <v>2</v>
      </c>
      <c r="P2540" s="32">
        <v>2</v>
      </c>
      <c r="Q2540" s="32">
        <v>2</v>
      </c>
      <c r="R2540" s="32">
        <v>2</v>
      </c>
      <c r="S2540" s="32">
        <v>2</v>
      </c>
    </row>
    <row r="2541" spans="2:19">
      <c r="B2541" s="28" t="s">
        <v>4671</v>
      </c>
      <c r="C2541" s="21" t="s">
        <v>335</v>
      </c>
      <c r="D2541" s="22" t="s">
        <v>3065</v>
      </c>
      <c r="E2541" s="23">
        <v>0.8</v>
      </c>
      <c r="F2541" s="24">
        <v>0</v>
      </c>
      <c r="G2541" s="11">
        <v>0</v>
      </c>
      <c r="H2541" s="25" t="s">
        <v>163</v>
      </c>
      <c r="I2541" s="19">
        <v>1</v>
      </c>
      <c r="J2541" s="31">
        <v>0.5</v>
      </c>
      <c r="K2541" s="32">
        <v>5</v>
      </c>
      <c r="L2541" s="32">
        <v>5</v>
      </c>
      <c r="M2541" s="32">
        <v>3</v>
      </c>
      <c r="N2541" s="32">
        <v>2</v>
      </c>
      <c r="O2541" s="32">
        <v>2</v>
      </c>
      <c r="P2541" s="32">
        <v>2</v>
      </c>
      <c r="Q2541" s="32">
        <v>2</v>
      </c>
      <c r="R2541" s="32">
        <v>2</v>
      </c>
      <c r="S2541" s="32">
        <v>2</v>
      </c>
    </row>
    <row r="2542" spans="2:19">
      <c r="B2542" s="28" t="s">
        <v>4672</v>
      </c>
      <c r="C2542" s="21" t="s">
        <v>335</v>
      </c>
      <c r="D2542" s="22" t="s">
        <v>3067</v>
      </c>
      <c r="E2542" s="23">
        <v>0.8</v>
      </c>
      <c r="F2542" s="24">
        <v>0</v>
      </c>
      <c r="G2542" s="11">
        <v>0</v>
      </c>
      <c r="H2542" s="25" t="s">
        <v>163</v>
      </c>
      <c r="I2542" s="19">
        <v>1</v>
      </c>
      <c r="J2542" s="31">
        <v>0.5</v>
      </c>
      <c r="K2542" s="32">
        <v>5</v>
      </c>
      <c r="L2542" s="32">
        <v>5</v>
      </c>
      <c r="M2542" s="32">
        <v>3</v>
      </c>
      <c r="N2542" s="32">
        <v>2</v>
      </c>
      <c r="O2542" s="32">
        <v>2</v>
      </c>
      <c r="P2542" s="32">
        <v>2</v>
      </c>
      <c r="Q2542" s="32">
        <v>2</v>
      </c>
      <c r="R2542" s="32">
        <v>2</v>
      </c>
      <c r="S2542" s="32">
        <v>2</v>
      </c>
    </row>
    <row r="2543" spans="2:19">
      <c r="B2543" s="28" t="s">
        <v>4673</v>
      </c>
      <c r="C2543" s="21" t="s">
        <v>335</v>
      </c>
      <c r="D2543" s="22" t="s">
        <v>3069</v>
      </c>
      <c r="E2543" s="23">
        <v>0.8</v>
      </c>
      <c r="F2543" s="24">
        <v>0</v>
      </c>
      <c r="G2543" s="11">
        <v>0</v>
      </c>
      <c r="H2543" s="25" t="s">
        <v>163</v>
      </c>
      <c r="I2543" s="19">
        <v>1</v>
      </c>
      <c r="J2543" s="31">
        <v>0.5</v>
      </c>
      <c r="K2543" s="32">
        <v>5</v>
      </c>
      <c r="L2543" s="32">
        <v>5</v>
      </c>
      <c r="M2543" s="32">
        <v>3</v>
      </c>
      <c r="N2543" s="32">
        <v>2</v>
      </c>
      <c r="O2543" s="32">
        <v>2</v>
      </c>
      <c r="P2543" s="32">
        <v>2</v>
      </c>
      <c r="Q2543" s="32">
        <v>2</v>
      </c>
      <c r="R2543" s="32">
        <v>2</v>
      </c>
      <c r="S2543" s="32">
        <v>2</v>
      </c>
    </row>
    <row r="2544" spans="2:19">
      <c r="B2544" s="28" t="s">
        <v>4674</v>
      </c>
      <c r="C2544" s="21" t="s">
        <v>335</v>
      </c>
      <c r="D2544" s="22" t="s">
        <v>4675</v>
      </c>
      <c r="E2544" s="23">
        <v>1.1000000000000001</v>
      </c>
      <c r="F2544" s="24">
        <v>0</v>
      </c>
      <c r="G2544" s="11">
        <v>1</v>
      </c>
      <c r="H2544" s="25" t="s">
        <v>17</v>
      </c>
      <c r="I2544" s="19">
        <v>2</v>
      </c>
      <c r="J2544" s="31">
        <v>1.1000000000000001</v>
      </c>
      <c r="K2544" s="32">
        <v>5</v>
      </c>
      <c r="L2544" s="32">
        <v>5</v>
      </c>
      <c r="M2544" s="32">
        <v>3</v>
      </c>
      <c r="N2544" s="32">
        <v>2</v>
      </c>
      <c r="O2544" s="32">
        <v>2</v>
      </c>
      <c r="P2544" s="32">
        <v>2</v>
      </c>
      <c r="Q2544" s="32">
        <v>2</v>
      </c>
      <c r="R2544" s="32">
        <v>2</v>
      </c>
      <c r="S2544" s="32">
        <v>2</v>
      </c>
    </row>
    <row r="2545" spans="2:19">
      <c r="B2545" s="28" t="s">
        <v>4676</v>
      </c>
      <c r="C2545" s="21" t="s">
        <v>335</v>
      </c>
      <c r="D2545" s="22" t="s">
        <v>3073</v>
      </c>
      <c r="E2545" s="23">
        <v>0.8</v>
      </c>
      <c r="F2545" s="24">
        <v>0</v>
      </c>
      <c r="G2545" s="11">
        <v>0</v>
      </c>
      <c r="H2545" s="25" t="s">
        <v>163</v>
      </c>
      <c r="I2545" s="19">
        <v>1</v>
      </c>
      <c r="J2545" s="31">
        <v>0.5</v>
      </c>
      <c r="K2545" s="32">
        <v>5</v>
      </c>
      <c r="L2545" s="32">
        <v>5</v>
      </c>
      <c r="M2545" s="32">
        <v>3</v>
      </c>
      <c r="N2545" s="32">
        <v>2</v>
      </c>
      <c r="O2545" s="32">
        <v>2</v>
      </c>
      <c r="P2545" s="32">
        <v>2</v>
      </c>
      <c r="Q2545" s="32">
        <v>2</v>
      </c>
      <c r="R2545" s="32">
        <v>2</v>
      </c>
      <c r="S2545" s="32">
        <v>2</v>
      </c>
    </row>
    <row r="2546" spans="2:19">
      <c r="B2546" s="28" t="s">
        <v>4677</v>
      </c>
      <c r="C2546" s="21" t="s">
        <v>335</v>
      </c>
      <c r="D2546" s="22" t="s">
        <v>3075</v>
      </c>
      <c r="E2546" s="23">
        <v>0.8</v>
      </c>
      <c r="F2546" s="24">
        <v>0</v>
      </c>
      <c r="G2546" s="11">
        <v>0</v>
      </c>
      <c r="H2546" s="25" t="s">
        <v>163</v>
      </c>
      <c r="I2546" s="19">
        <v>1</v>
      </c>
      <c r="J2546" s="31">
        <v>0.5</v>
      </c>
      <c r="K2546" s="32">
        <v>5</v>
      </c>
      <c r="L2546" s="32">
        <v>5</v>
      </c>
      <c r="M2546" s="32">
        <v>3</v>
      </c>
      <c r="N2546" s="32">
        <v>2</v>
      </c>
      <c r="O2546" s="32">
        <v>2</v>
      </c>
      <c r="P2546" s="32">
        <v>2</v>
      </c>
      <c r="Q2546" s="32">
        <v>2</v>
      </c>
      <c r="R2546" s="32">
        <v>2</v>
      </c>
      <c r="S2546" s="32">
        <v>2</v>
      </c>
    </row>
    <row r="2547" spans="2:19">
      <c r="B2547" s="28" t="s">
        <v>4678</v>
      </c>
      <c r="C2547" s="21" t="s">
        <v>335</v>
      </c>
      <c r="D2547" s="22" t="s">
        <v>3077</v>
      </c>
      <c r="E2547" s="23">
        <v>0.8</v>
      </c>
      <c r="F2547" s="24">
        <v>0</v>
      </c>
      <c r="G2547" s="11">
        <v>0</v>
      </c>
      <c r="H2547" s="25" t="s">
        <v>163</v>
      </c>
      <c r="I2547" s="19">
        <v>1</v>
      </c>
      <c r="J2547" s="31">
        <v>0.5</v>
      </c>
      <c r="K2547" s="32">
        <v>5</v>
      </c>
      <c r="L2547" s="32">
        <v>5</v>
      </c>
      <c r="M2547" s="32">
        <v>3</v>
      </c>
      <c r="N2547" s="32">
        <v>2</v>
      </c>
      <c r="O2547" s="32">
        <v>2</v>
      </c>
      <c r="P2547" s="32">
        <v>2</v>
      </c>
      <c r="Q2547" s="32">
        <v>2</v>
      </c>
      <c r="R2547" s="32">
        <v>2</v>
      </c>
      <c r="S2547" s="32">
        <v>2</v>
      </c>
    </row>
    <row r="2548" spans="2:19">
      <c r="B2548" s="28" t="s">
        <v>4679</v>
      </c>
      <c r="C2548" s="21" t="s">
        <v>335</v>
      </c>
      <c r="D2548" s="22" t="s">
        <v>843</v>
      </c>
      <c r="E2548" s="23">
        <v>1.1000000000000001</v>
      </c>
      <c r="F2548" s="24">
        <v>0</v>
      </c>
      <c r="G2548" s="11">
        <v>2</v>
      </c>
      <c r="H2548" s="25" t="s">
        <v>17</v>
      </c>
      <c r="I2548" s="19">
        <v>2</v>
      </c>
      <c r="J2548" s="31">
        <v>1.1000000000000001</v>
      </c>
      <c r="K2548" s="32">
        <v>5</v>
      </c>
      <c r="L2548" s="32">
        <v>5</v>
      </c>
      <c r="M2548" s="32">
        <v>3</v>
      </c>
      <c r="N2548" s="32">
        <v>2</v>
      </c>
      <c r="O2548" s="32">
        <v>2</v>
      </c>
      <c r="P2548" s="32">
        <v>2</v>
      </c>
      <c r="Q2548" s="32">
        <v>2</v>
      </c>
      <c r="R2548" s="32">
        <v>2</v>
      </c>
      <c r="S2548" s="32">
        <v>2</v>
      </c>
    </row>
    <row r="2549" spans="2:19">
      <c r="B2549" s="28" t="s">
        <v>4680</v>
      </c>
      <c r="C2549" s="21" t="s">
        <v>335</v>
      </c>
      <c r="D2549" s="22" t="s">
        <v>1326</v>
      </c>
      <c r="E2549" s="23">
        <v>0.8</v>
      </c>
      <c r="F2549" s="24">
        <v>0</v>
      </c>
      <c r="G2549" s="11">
        <v>0</v>
      </c>
      <c r="H2549" s="25" t="s">
        <v>163</v>
      </c>
      <c r="I2549" s="19">
        <v>1</v>
      </c>
      <c r="J2549" s="31">
        <v>0.5</v>
      </c>
      <c r="K2549" s="32">
        <v>5</v>
      </c>
      <c r="L2549" s="32">
        <v>5</v>
      </c>
      <c r="M2549" s="32">
        <v>3</v>
      </c>
      <c r="N2549" s="32">
        <v>2</v>
      </c>
      <c r="O2549" s="32">
        <v>2</v>
      </c>
      <c r="P2549" s="32">
        <v>2</v>
      </c>
      <c r="Q2549" s="32">
        <v>2</v>
      </c>
      <c r="R2549" s="32">
        <v>2</v>
      </c>
      <c r="S2549" s="32">
        <v>2</v>
      </c>
    </row>
    <row r="2550" spans="2:19">
      <c r="B2550" s="28" t="s">
        <v>4681</v>
      </c>
      <c r="C2550" s="21" t="s">
        <v>335</v>
      </c>
      <c r="D2550" s="22" t="s">
        <v>3082</v>
      </c>
      <c r="E2550" s="23">
        <v>0.8</v>
      </c>
      <c r="F2550" s="24">
        <v>0</v>
      </c>
      <c r="G2550" s="11">
        <v>0</v>
      </c>
      <c r="H2550" s="25" t="s">
        <v>163</v>
      </c>
      <c r="I2550" s="19">
        <v>1</v>
      </c>
      <c r="J2550" s="31">
        <v>0.5</v>
      </c>
      <c r="K2550" s="32">
        <v>5</v>
      </c>
      <c r="L2550" s="32">
        <v>5</v>
      </c>
      <c r="M2550" s="32">
        <v>3</v>
      </c>
      <c r="N2550" s="32">
        <v>2</v>
      </c>
      <c r="O2550" s="32">
        <v>2</v>
      </c>
      <c r="P2550" s="32">
        <v>2</v>
      </c>
      <c r="Q2550" s="32">
        <v>2</v>
      </c>
      <c r="R2550" s="32">
        <v>2</v>
      </c>
      <c r="S2550" s="32">
        <v>2</v>
      </c>
    </row>
    <row r="2551" spans="2:19">
      <c r="B2551" s="28" t="s">
        <v>4682</v>
      </c>
      <c r="C2551" s="21" t="s">
        <v>335</v>
      </c>
      <c r="D2551" s="22" t="s">
        <v>3084</v>
      </c>
      <c r="E2551" s="23">
        <v>0.8</v>
      </c>
      <c r="F2551" s="24">
        <v>0</v>
      </c>
      <c r="G2551" s="11">
        <v>0</v>
      </c>
      <c r="H2551" s="25" t="s">
        <v>163</v>
      </c>
      <c r="I2551" s="19">
        <v>1</v>
      </c>
      <c r="J2551" s="31">
        <v>0.5</v>
      </c>
      <c r="K2551" s="32">
        <v>5</v>
      </c>
      <c r="L2551" s="32">
        <v>5</v>
      </c>
      <c r="M2551" s="32">
        <v>3</v>
      </c>
      <c r="N2551" s="32">
        <v>2</v>
      </c>
      <c r="O2551" s="32">
        <v>2</v>
      </c>
      <c r="P2551" s="32">
        <v>2</v>
      </c>
      <c r="Q2551" s="32">
        <v>2</v>
      </c>
      <c r="R2551" s="32">
        <v>2</v>
      </c>
      <c r="S2551" s="32">
        <v>2</v>
      </c>
    </row>
    <row r="2552" spans="2:19">
      <c r="B2552" s="28" t="s">
        <v>4683</v>
      </c>
      <c r="C2552" s="21" t="s">
        <v>335</v>
      </c>
      <c r="D2552" s="22" t="s">
        <v>1582</v>
      </c>
      <c r="E2552" s="23">
        <v>0.8</v>
      </c>
      <c r="F2552" s="24">
        <v>0</v>
      </c>
      <c r="G2552" s="11">
        <v>0</v>
      </c>
      <c r="H2552" s="25" t="s">
        <v>163</v>
      </c>
      <c r="I2552" s="19">
        <v>1</v>
      </c>
      <c r="J2552" s="31">
        <v>0.5</v>
      </c>
      <c r="K2552" s="32">
        <v>5</v>
      </c>
      <c r="L2552" s="32">
        <v>5</v>
      </c>
      <c r="M2552" s="32">
        <v>3</v>
      </c>
      <c r="N2552" s="32">
        <v>2</v>
      </c>
      <c r="O2552" s="32">
        <v>2</v>
      </c>
      <c r="P2552" s="32">
        <v>2</v>
      </c>
      <c r="Q2552" s="32">
        <v>2</v>
      </c>
      <c r="R2552" s="32">
        <v>2</v>
      </c>
      <c r="S2552" s="32">
        <v>2</v>
      </c>
    </row>
    <row r="2553" spans="2:19">
      <c r="B2553" s="28" t="s">
        <v>4684</v>
      </c>
      <c r="C2553" s="21" t="s">
        <v>335</v>
      </c>
      <c r="D2553" s="22" t="s">
        <v>211</v>
      </c>
      <c r="E2553" s="23">
        <v>1.1000000000000001</v>
      </c>
      <c r="F2553" s="24">
        <v>0</v>
      </c>
      <c r="G2553" s="11">
        <v>1</v>
      </c>
      <c r="H2553" s="25" t="s">
        <v>17</v>
      </c>
      <c r="I2553" s="19">
        <v>2</v>
      </c>
      <c r="J2553" s="31">
        <v>1.1000000000000001</v>
      </c>
      <c r="K2553" s="32">
        <v>5</v>
      </c>
      <c r="L2553" s="32">
        <v>5</v>
      </c>
      <c r="M2553" s="32">
        <v>3</v>
      </c>
      <c r="N2553" s="32">
        <v>2</v>
      </c>
      <c r="O2553" s="32">
        <v>2</v>
      </c>
      <c r="P2553" s="32">
        <v>2</v>
      </c>
      <c r="Q2553" s="32">
        <v>2</v>
      </c>
      <c r="R2553" s="32">
        <v>2</v>
      </c>
      <c r="S2553" s="32">
        <v>2</v>
      </c>
    </row>
    <row r="2554" spans="2:19">
      <c r="B2554" s="28" t="s">
        <v>4685</v>
      </c>
      <c r="C2554" s="21" t="s">
        <v>335</v>
      </c>
      <c r="D2554" s="22" t="s">
        <v>3091</v>
      </c>
      <c r="E2554" s="23">
        <v>0.8</v>
      </c>
      <c r="F2554" s="24">
        <v>0</v>
      </c>
      <c r="G2554" s="11">
        <v>0</v>
      </c>
      <c r="H2554" s="25" t="s">
        <v>163</v>
      </c>
      <c r="I2554" s="19">
        <v>1</v>
      </c>
      <c r="J2554" s="31">
        <v>0.5</v>
      </c>
      <c r="K2554" s="32">
        <v>5</v>
      </c>
      <c r="L2554" s="32">
        <v>5</v>
      </c>
      <c r="M2554" s="32">
        <v>3</v>
      </c>
      <c r="N2554" s="32">
        <v>2</v>
      </c>
      <c r="O2554" s="32">
        <v>2</v>
      </c>
      <c r="P2554" s="32">
        <v>2</v>
      </c>
      <c r="Q2554" s="32">
        <v>2</v>
      </c>
      <c r="R2554" s="32">
        <v>2</v>
      </c>
      <c r="S2554" s="32">
        <v>2</v>
      </c>
    </row>
    <row r="2555" spans="2:19">
      <c r="B2555" s="28" t="s">
        <v>4686</v>
      </c>
      <c r="C2555" s="21" t="s">
        <v>335</v>
      </c>
      <c r="D2555" s="22" t="s">
        <v>4317</v>
      </c>
      <c r="E2555" s="23">
        <v>1.1000000000000001</v>
      </c>
      <c r="F2555" s="24">
        <v>0</v>
      </c>
      <c r="G2555" s="11">
        <v>1</v>
      </c>
      <c r="H2555" s="25" t="s">
        <v>17</v>
      </c>
      <c r="I2555" s="19">
        <v>2</v>
      </c>
      <c r="J2555" s="31">
        <v>1.1000000000000001</v>
      </c>
      <c r="K2555" s="32">
        <v>5</v>
      </c>
      <c r="L2555" s="32">
        <v>5</v>
      </c>
      <c r="M2555" s="32">
        <v>3</v>
      </c>
      <c r="N2555" s="32">
        <v>2</v>
      </c>
      <c r="O2555" s="32">
        <v>2</v>
      </c>
      <c r="P2555" s="32">
        <v>2</v>
      </c>
      <c r="Q2555" s="32">
        <v>2</v>
      </c>
      <c r="R2555" s="32">
        <v>2</v>
      </c>
      <c r="S2555" s="32">
        <v>2</v>
      </c>
    </row>
    <row r="2556" spans="2:19">
      <c r="B2556" s="28" t="s">
        <v>4687</v>
      </c>
      <c r="C2556" s="21" t="s">
        <v>335</v>
      </c>
      <c r="D2556" s="22" t="s">
        <v>3095</v>
      </c>
      <c r="E2556" s="23">
        <v>0.8</v>
      </c>
      <c r="F2556" s="24">
        <v>0</v>
      </c>
      <c r="G2556" s="11">
        <v>0</v>
      </c>
      <c r="H2556" s="25" t="s">
        <v>163</v>
      </c>
      <c r="I2556" s="19">
        <v>1</v>
      </c>
      <c r="J2556" s="31">
        <v>0.5</v>
      </c>
      <c r="K2556" s="32">
        <v>5</v>
      </c>
      <c r="L2556" s="32">
        <v>5</v>
      </c>
      <c r="M2556" s="32">
        <v>3</v>
      </c>
      <c r="N2556" s="32">
        <v>2</v>
      </c>
      <c r="O2556" s="32">
        <v>2</v>
      </c>
      <c r="P2556" s="32">
        <v>2</v>
      </c>
      <c r="Q2556" s="32">
        <v>2</v>
      </c>
      <c r="R2556" s="32">
        <v>2</v>
      </c>
      <c r="S2556" s="32">
        <v>2</v>
      </c>
    </row>
    <row r="2557" spans="2:19">
      <c r="B2557" s="28" t="s">
        <v>4688</v>
      </c>
      <c r="C2557" s="21" t="s">
        <v>335</v>
      </c>
      <c r="D2557" s="22" t="s">
        <v>3097</v>
      </c>
      <c r="E2557" s="23">
        <v>0.8</v>
      </c>
      <c r="F2557" s="24">
        <v>0</v>
      </c>
      <c r="G2557" s="11">
        <v>0</v>
      </c>
      <c r="H2557" s="25" t="s">
        <v>163</v>
      </c>
      <c r="I2557" s="19">
        <v>1</v>
      </c>
      <c r="J2557" s="31">
        <v>0.5</v>
      </c>
      <c r="K2557" s="32">
        <v>5</v>
      </c>
      <c r="L2557" s="32">
        <v>5</v>
      </c>
      <c r="M2557" s="32">
        <v>3</v>
      </c>
      <c r="N2557" s="32">
        <v>2</v>
      </c>
      <c r="O2557" s="32">
        <v>2</v>
      </c>
      <c r="P2557" s="32">
        <v>2</v>
      </c>
      <c r="Q2557" s="32">
        <v>2</v>
      </c>
      <c r="R2557" s="32">
        <v>2</v>
      </c>
      <c r="S2557" s="32">
        <v>2</v>
      </c>
    </row>
    <row r="2558" spans="2:19">
      <c r="B2558" s="28" t="s">
        <v>4689</v>
      </c>
      <c r="C2558" s="21" t="s">
        <v>335</v>
      </c>
      <c r="D2558" s="22" t="s">
        <v>1339</v>
      </c>
      <c r="E2558" s="23">
        <v>0.8</v>
      </c>
      <c r="F2558" s="24">
        <v>0</v>
      </c>
      <c r="G2558" s="11">
        <v>0</v>
      </c>
      <c r="H2558" s="25" t="s">
        <v>163</v>
      </c>
      <c r="I2558" s="19">
        <v>1</v>
      </c>
      <c r="J2558" s="31">
        <v>0.5</v>
      </c>
      <c r="K2558" s="32">
        <v>5</v>
      </c>
      <c r="L2558" s="32">
        <v>5</v>
      </c>
      <c r="M2558" s="32">
        <v>3</v>
      </c>
      <c r="N2558" s="32">
        <v>2</v>
      </c>
      <c r="O2558" s="32">
        <v>2</v>
      </c>
      <c r="P2558" s="32">
        <v>2</v>
      </c>
      <c r="Q2558" s="32">
        <v>2</v>
      </c>
      <c r="R2558" s="32">
        <v>2</v>
      </c>
      <c r="S2558" s="32">
        <v>2</v>
      </c>
    </row>
    <row r="2559" spans="2:19">
      <c r="B2559" s="28" t="s">
        <v>4690</v>
      </c>
      <c r="C2559" s="21" t="s">
        <v>335</v>
      </c>
      <c r="D2559" s="22" t="s">
        <v>3100</v>
      </c>
      <c r="E2559" s="23">
        <v>0.8</v>
      </c>
      <c r="F2559" s="24">
        <v>0</v>
      </c>
      <c r="G2559" s="11">
        <v>0</v>
      </c>
      <c r="H2559" s="25" t="s">
        <v>163</v>
      </c>
      <c r="I2559" s="19">
        <v>1</v>
      </c>
      <c r="J2559" s="31">
        <v>0.5</v>
      </c>
      <c r="K2559" s="32">
        <v>5</v>
      </c>
      <c r="L2559" s="32">
        <v>5</v>
      </c>
      <c r="M2559" s="32">
        <v>3</v>
      </c>
      <c r="N2559" s="32">
        <v>2</v>
      </c>
      <c r="O2559" s="32">
        <v>2</v>
      </c>
      <c r="P2559" s="32">
        <v>2</v>
      </c>
      <c r="Q2559" s="32">
        <v>2</v>
      </c>
      <c r="R2559" s="32">
        <v>2</v>
      </c>
      <c r="S2559" s="32">
        <v>2</v>
      </c>
    </row>
    <row r="2560" spans="2:19">
      <c r="B2560" s="28" t="s">
        <v>4691</v>
      </c>
      <c r="C2560" s="21" t="s">
        <v>335</v>
      </c>
      <c r="D2560" s="22" t="s">
        <v>76</v>
      </c>
      <c r="E2560" s="23">
        <v>1.1000000000000001</v>
      </c>
      <c r="F2560" s="24">
        <v>0</v>
      </c>
      <c r="G2560" s="11">
        <v>1</v>
      </c>
      <c r="H2560" s="25" t="s">
        <v>17</v>
      </c>
      <c r="I2560" s="19">
        <v>2</v>
      </c>
      <c r="J2560" s="31">
        <v>1.1000000000000001</v>
      </c>
      <c r="K2560" s="32">
        <v>5</v>
      </c>
      <c r="L2560" s="32">
        <v>5</v>
      </c>
      <c r="M2560" s="32">
        <v>3</v>
      </c>
      <c r="N2560" s="32">
        <v>2</v>
      </c>
      <c r="O2560" s="32">
        <v>2</v>
      </c>
      <c r="P2560" s="32">
        <v>2</v>
      </c>
      <c r="Q2560" s="32">
        <v>2</v>
      </c>
      <c r="R2560" s="32">
        <v>2</v>
      </c>
      <c r="S2560" s="32">
        <v>2</v>
      </c>
    </row>
    <row r="2561" spans="2:19">
      <c r="B2561" s="28" t="s">
        <v>4692</v>
      </c>
      <c r="C2561" s="21" t="s">
        <v>335</v>
      </c>
      <c r="D2561" s="22" t="s">
        <v>312</v>
      </c>
      <c r="E2561" s="23">
        <v>0.8</v>
      </c>
      <c r="F2561" s="24">
        <v>0</v>
      </c>
      <c r="G2561" s="11">
        <v>0</v>
      </c>
      <c r="H2561" s="25" t="s">
        <v>163</v>
      </c>
      <c r="I2561" s="19">
        <v>1</v>
      </c>
      <c r="J2561" s="31">
        <v>0.5</v>
      </c>
      <c r="K2561" s="32">
        <v>5</v>
      </c>
      <c r="L2561" s="32">
        <v>5</v>
      </c>
      <c r="M2561" s="32">
        <v>3</v>
      </c>
      <c r="N2561" s="32">
        <v>2</v>
      </c>
      <c r="O2561" s="32">
        <v>2</v>
      </c>
      <c r="P2561" s="32">
        <v>2</v>
      </c>
      <c r="Q2561" s="32">
        <v>2</v>
      </c>
      <c r="R2561" s="32">
        <v>2</v>
      </c>
      <c r="S2561" s="32">
        <v>2</v>
      </c>
    </row>
    <row r="2562" spans="2:19">
      <c r="B2562" s="28" t="s">
        <v>4693</v>
      </c>
      <c r="C2562" s="21" t="s">
        <v>335</v>
      </c>
      <c r="D2562" s="22" t="s">
        <v>3105</v>
      </c>
      <c r="E2562" s="23">
        <v>0.8</v>
      </c>
      <c r="F2562" s="24">
        <v>0</v>
      </c>
      <c r="G2562" s="11">
        <v>0</v>
      </c>
      <c r="H2562" s="25" t="s">
        <v>163</v>
      </c>
      <c r="I2562" s="19">
        <v>1</v>
      </c>
      <c r="J2562" s="31">
        <v>0.5</v>
      </c>
      <c r="K2562" s="32">
        <v>5</v>
      </c>
      <c r="L2562" s="32">
        <v>5</v>
      </c>
      <c r="M2562" s="32">
        <v>3</v>
      </c>
      <c r="N2562" s="32">
        <v>2</v>
      </c>
      <c r="O2562" s="32">
        <v>2</v>
      </c>
      <c r="P2562" s="32">
        <v>2</v>
      </c>
      <c r="Q2562" s="32">
        <v>2</v>
      </c>
      <c r="R2562" s="32">
        <v>2</v>
      </c>
      <c r="S2562" s="32">
        <v>2</v>
      </c>
    </row>
    <row r="2563" spans="2:19">
      <c r="B2563" s="28" t="s">
        <v>4694</v>
      </c>
      <c r="C2563" s="21" t="s">
        <v>335</v>
      </c>
      <c r="D2563" s="22" t="s">
        <v>225</v>
      </c>
      <c r="E2563" s="23">
        <v>0.8</v>
      </c>
      <c r="F2563" s="24">
        <v>0</v>
      </c>
      <c r="G2563" s="11">
        <v>0</v>
      </c>
      <c r="H2563" s="25" t="s">
        <v>163</v>
      </c>
      <c r="I2563" s="19">
        <v>1</v>
      </c>
      <c r="J2563" s="31">
        <v>0.5</v>
      </c>
      <c r="K2563" s="32">
        <v>5</v>
      </c>
      <c r="L2563" s="32">
        <v>5</v>
      </c>
      <c r="M2563" s="32">
        <v>3</v>
      </c>
      <c r="N2563" s="32">
        <v>2</v>
      </c>
      <c r="O2563" s="32">
        <v>2</v>
      </c>
      <c r="P2563" s="32">
        <v>2</v>
      </c>
      <c r="Q2563" s="32">
        <v>2</v>
      </c>
      <c r="R2563" s="32">
        <v>2</v>
      </c>
      <c r="S2563" s="32">
        <v>2</v>
      </c>
    </row>
    <row r="2564" spans="2:19">
      <c r="B2564" s="28" t="s">
        <v>4695</v>
      </c>
      <c r="C2564" s="21" t="s">
        <v>335</v>
      </c>
      <c r="D2564" s="22" t="s">
        <v>3109</v>
      </c>
      <c r="E2564" s="23">
        <v>0.8</v>
      </c>
      <c r="F2564" s="24">
        <v>0</v>
      </c>
      <c r="G2564" s="11">
        <v>0</v>
      </c>
      <c r="H2564" s="25" t="s">
        <v>163</v>
      </c>
      <c r="I2564" s="19">
        <v>1</v>
      </c>
      <c r="J2564" s="31">
        <v>0.5</v>
      </c>
      <c r="K2564" s="32">
        <v>5</v>
      </c>
      <c r="L2564" s="32">
        <v>5</v>
      </c>
      <c r="M2564" s="32">
        <v>3</v>
      </c>
      <c r="N2564" s="32">
        <v>2</v>
      </c>
      <c r="O2564" s="32">
        <v>2</v>
      </c>
      <c r="P2564" s="32">
        <v>2</v>
      </c>
      <c r="Q2564" s="32">
        <v>2</v>
      </c>
      <c r="R2564" s="32">
        <v>2</v>
      </c>
      <c r="S2564" s="32">
        <v>2</v>
      </c>
    </row>
    <row r="2565" spans="2:19">
      <c r="B2565" s="28" t="s">
        <v>4696</v>
      </c>
      <c r="C2565" s="21" t="s">
        <v>335</v>
      </c>
      <c r="D2565" s="22" t="s">
        <v>3112</v>
      </c>
      <c r="E2565" s="23">
        <v>0.8</v>
      </c>
      <c r="F2565" s="24">
        <v>0</v>
      </c>
      <c r="G2565" s="11">
        <v>0</v>
      </c>
      <c r="H2565" s="25" t="s">
        <v>163</v>
      </c>
      <c r="I2565" s="19">
        <v>1</v>
      </c>
      <c r="J2565" s="31">
        <v>0.5</v>
      </c>
      <c r="K2565" s="32">
        <v>5</v>
      </c>
      <c r="L2565" s="32">
        <v>5</v>
      </c>
      <c r="M2565" s="32">
        <v>3</v>
      </c>
      <c r="N2565" s="32">
        <v>2</v>
      </c>
      <c r="O2565" s="32">
        <v>2</v>
      </c>
      <c r="P2565" s="32">
        <v>2</v>
      </c>
      <c r="Q2565" s="32">
        <v>2</v>
      </c>
      <c r="R2565" s="32">
        <v>2</v>
      </c>
      <c r="S2565" s="32">
        <v>2</v>
      </c>
    </row>
    <row r="2566" spans="2:19">
      <c r="B2566" s="28" t="s">
        <v>4697</v>
      </c>
      <c r="C2566" s="21" t="s">
        <v>335</v>
      </c>
      <c r="D2566" s="22" t="s">
        <v>3114</v>
      </c>
      <c r="E2566" s="23">
        <v>0.8</v>
      </c>
      <c r="F2566" s="24">
        <v>0</v>
      </c>
      <c r="G2566" s="11">
        <v>0</v>
      </c>
      <c r="H2566" s="25" t="s">
        <v>163</v>
      </c>
      <c r="I2566" s="19">
        <v>1</v>
      </c>
      <c r="J2566" s="31">
        <v>0.5</v>
      </c>
      <c r="K2566" s="32">
        <v>5</v>
      </c>
      <c r="L2566" s="32">
        <v>5</v>
      </c>
      <c r="M2566" s="32">
        <v>3</v>
      </c>
      <c r="N2566" s="32">
        <v>2</v>
      </c>
      <c r="O2566" s="32">
        <v>2</v>
      </c>
      <c r="P2566" s="32">
        <v>2</v>
      </c>
      <c r="Q2566" s="32">
        <v>2</v>
      </c>
      <c r="R2566" s="32">
        <v>2</v>
      </c>
      <c r="S2566" s="32">
        <v>2</v>
      </c>
    </row>
    <row r="2567" spans="2:19">
      <c r="B2567" s="28" t="s">
        <v>4698</v>
      </c>
      <c r="C2567" s="21" t="s">
        <v>335</v>
      </c>
      <c r="D2567" s="22" t="s">
        <v>3116</v>
      </c>
      <c r="E2567" s="23">
        <v>0.8</v>
      </c>
      <c r="F2567" s="24">
        <v>0</v>
      </c>
      <c r="G2567" s="11">
        <v>0</v>
      </c>
      <c r="H2567" s="25" t="s">
        <v>163</v>
      </c>
      <c r="I2567" s="19">
        <v>1</v>
      </c>
      <c r="J2567" s="31">
        <v>0.5</v>
      </c>
      <c r="K2567" s="32">
        <v>5</v>
      </c>
      <c r="L2567" s="32">
        <v>5</v>
      </c>
      <c r="M2567" s="32">
        <v>5</v>
      </c>
      <c r="N2567" s="32">
        <v>5</v>
      </c>
      <c r="O2567" s="32">
        <v>5</v>
      </c>
      <c r="P2567" s="32">
        <v>5</v>
      </c>
      <c r="Q2567" s="32">
        <v>5</v>
      </c>
      <c r="R2567" s="32">
        <v>5</v>
      </c>
      <c r="S2567" s="32">
        <v>5</v>
      </c>
    </row>
    <row r="2568" spans="2:19">
      <c r="B2568" s="28" t="s">
        <v>4699</v>
      </c>
      <c r="C2568" s="21" t="s">
        <v>335</v>
      </c>
      <c r="D2568" s="22" t="s">
        <v>3119</v>
      </c>
      <c r="E2568" s="23">
        <v>0.8</v>
      </c>
      <c r="F2568" s="24">
        <v>0</v>
      </c>
      <c r="G2568" s="11">
        <v>0</v>
      </c>
      <c r="H2568" s="25" t="s">
        <v>163</v>
      </c>
      <c r="I2568" s="19">
        <v>1</v>
      </c>
      <c r="J2568" s="31">
        <v>0.5</v>
      </c>
      <c r="K2568" s="32">
        <v>5</v>
      </c>
      <c r="L2568" s="32">
        <v>5</v>
      </c>
      <c r="M2568" s="32">
        <v>3</v>
      </c>
      <c r="N2568" s="32">
        <v>2</v>
      </c>
      <c r="O2568" s="32">
        <v>2</v>
      </c>
      <c r="P2568" s="32">
        <v>2</v>
      </c>
      <c r="Q2568" s="32">
        <v>2</v>
      </c>
      <c r="R2568" s="32">
        <v>2</v>
      </c>
      <c r="S2568" s="32">
        <v>2</v>
      </c>
    </row>
    <row r="2569" spans="2:19">
      <c r="B2569" s="28" t="s">
        <v>4700</v>
      </c>
      <c r="C2569" s="21" t="s">
        <v>335</v>
      </c>
      <c r="D2569" s="22" t="s">
        <v>4701</v>
      </c>
      <c r="E2569" s="23">
        <v>1.1000000000000001</v>
      </c>
      <c r="F2569" s="24">
        <v>0</v>
      </c>
      <c r="G2569" s="11">
        <v>2</v>
      </c>
      <c r="H2569" s="25" t="s">
        <v>17</v>
      </c>
      <c r="I2569" s="19">
        <v>2</v>
      </c>
      <c r="J2569" s="31">
        <v>1.1000000000000001</v>
      </c>
      <c r="K2569" s="32">
        <v>5</v>
      </c>
      <c r="L2569" s="32">
        <v>5</v>
      </c>
      <c r="M2569" s="32">
        <v>3</v>
      </c>
      <c r="N2569" s="32">
        <v>2</v>
      </c>
      <c r="O2569" s="32">
        <v>2</v>
      </c>
      <c r="P2569" s="32">
        <v>2</v>
      </c>
      <c r="Q2569" s="32">
        <v>2</v>
      </c>
      <c r="R2569" s="32">
        <v>2</v>
      </c>
      <c r="S2569" s="32">
        <v>2</v>
      </c>
    </row>
    <row r="2570" spans="2:19">
      <c r="B2570" s="28" t="s">
        <v>4702</v>
      </c>
      <c r="C2570" s="21" t="s">
        <v>335</v>
      </c>
      <c r="D2570" s="22" t="s">
        <v>3124</v>
      </c>
      <c r="E2570" s="23">
        <v>0.8</v>
      </c>
      <c r="F2570" s="24">
        <v>0</v>
      </c>
      <c r="G2570" s="11">
        <v>0</v>
      </c>
      <c r="H2570" s="25" t="s">
        <v>163</v>
      </c>
      <c r="I2570" s="19">
        <v>1</v>
      </c>
      <c r="J2570" s="31">
        <v>0.5</v>
      </c>
      <c r="K2570" s="32">
        <v>5</v>
      </c>
      <c r="L2570" s="32">
        <v>5</v>
      </c>
      <c r="M2570" s="32">
        <v>3</v>
      </c>
      <c r="N2570" s="32">
        <v>2</v>
      </c>
      <c r="O2570" s="32">
        <v>2</v>
      </c>
      <c r="P2570" s="32">
        <v>2</v>
      </c>
      <c r="Q2570" s="32">
        <v>2</v>
      </c>
      <c r="R2570" s="32">
        <v>2</v>
      </c>
      <c r="S2570" s="32">
        <v>2</v>
      </c>
    </row>
    <row r="2571" spans="2:19">
      <c r="B2571" s="28" t="s">
        <v>4703</v>
      </c>
      <c r="C2571" s="21" t="s">
        <v>335</v>
      </c>
      <c r="D2571" s="22" t="s">
        <v>1347</v>
      </c>
      <c r="E2571" s="23">
        <v>0.8</v>
      </c>
      <c r="F2571" s="24">
        <v>0</v>
      </c>
      <c r="G2571" s="11">
        <v>0</v>
      </c>
      <c r="H2571" s="25" t="s">
        <v>163</v>
      </c>
      <c r="I2571" s="19">
        <v>1</v>
      </c>
      <c r="J2571" s="31">
        <v>0.5</v>
      </c>
      <c r="K2571" s="32">
        <v>5</v>
      </c>
      <c r="L2571" s="32">
        <v>5</v>
      </c>
      <c r="M2571" s="32">
        <v>3</v>
      </c>
      <c r="N2571" s="32">
        <v>2</v>
      </c>
      <c r="O2571" s="32">
        <v>2</v>
      </c>
      <c r="P2571" s="32">
        <v>2</v>
      </c>
      <c r="Q2571" s="32">
        <v>2</v>
      </c>
      <c r="R2571" s="32">
        <v>2</v>
      </c>
      <c r="S2571" s="32">
        <v>2</v>
      </c>
    </row>
    <row r="2572" spans="2:19">
      <c r="B2572" s="28" t="s">
        <v>4704</v>
      </c>
      <c r="C2572" s="21" t="s">
        <v>335</v>
      </c>
      <c r="D2572" s="22" t="s">
        <v>3128</v>
      </c>
      <c r="E2572" s="23">
        <v>0.8</v>
      </c>
      <c r="F2572" s="24">
        <v>0</v>
      </c>
      <c r="G2572" s="11">
        <v>0</v>
      </c>
      <c r="H2572" s="25" t="s">
        <v>163</v>
      </c>
      <c r="I2572" s="19">
        <v>1</v>
      </c>
      <c r="J2572" s="31">
        <v>0.5</v>
      </c>
      <c r="K2572" s="32">
        <v>5</v>
      </c>
      <c r="L2572" s="32">
        <v>5</v>
      </c>
      <c r="M2572" s="32">
        <v>3</v>
      </c>
      <c r="N2572" s="32">
        <v>2</v>
      </c>
      <c r="O2572" s="32">
        <v>2</v>
      </c>
      <c r="P2572" s="32">
        <v>2</v>
      </c>
      <c r="Q2572" s="32">
        <v>2</v>
      </c>
      <c r="R2572" s="32">
        <v>2</v>
      </c>
      <c r="S2572" s="32">
        <v>2</v>
      </c>
    </row>
    <row r="2573" spans="2:19">
      <c r="B2573" s="28" t="s">
        <v>4705</v>
      </c>
      <c r="C2573" s="21" t="s">
        <v>335</v>
      </c>
      <c r="D2573" s="22" t="s">
        <v>3130</v>
      </c>
      <c r="E2573" s="23">
        <v>0.8</v>
      </c>
      <c r="F2573" s="24">
        <v>0</v>
      </c>
      <c r="G2573" s="11">
        <v>0</v>
      </c>
      <c r="H2573" s="25" t="s">
        <v>163</v>
      </c>
      <c r="I2573" s="19">
        <v>1</v>
      </c>
      <c r="J2573" s="31">
        <v>0.5</v>
      </c>
      <c r="K2573" s="32">
        <v>5</v>
      </c>
      <c r="L2573" s="32">
        <v>5</v>
      </c>
      <c r="M2573" s="32">
        <v>3</v>
      </c>
      <c r="N2573" s="32">
        <v>2</v>
      </c>
      <c r="O2573" s="32">
        <v>2</v>
      </c>
      <c r="P2573" s="32">
        <v>2</v>
      </c>
      <c r="Q2573" s="32">
        <v>2</v>
      </c>
      <c r="R2573" s="32">
        <v>2</v>
      </c>
      <c r="S2573" s="32">
        <v>2</v>
      </c>
    </row>
    <row r="2574" spans="2:19">
      <c r="B2574" s="28" t="s">
        <v>4706</v>
      </c>
      <c r="C2574" s="21" t="s">
        <v>335</v>
      </c>
      <c r="D2574" s="22" t="s">
        <v>3132</v>
      </c>
      <c r="E2574" s="23">
        <v>0.8</v>
      </c>
      <c r="F2574" s="24">
        <v>0</v>
      </c>
      <c r="G2574" s="11">
        <v>0</v>
      </c>
      <c r="H2574" s="25" t="s">
        <v>163</v>
      </c>
      <c r="I2574" s="19">
        <v>1</v>
      </c>
      <c r="J2574" s="31">
        <v>0.5</v>
      </c>
      <c r="K2574" s="32">
        <v>5</v>
      </c>
      <c r="L2574" s="32">
        <v>5</v>
      </c>
      <c r="M2574" s="32">
        <v>3</v>
      </c>
      <c r="N2574" s="32">
        <v>2</v>
      </c>
      <c r="O2574" s="32">
        <v>2</v>
      </c>
      <c r="P2574" s="32">
        <v>2</v>
      </c>
      <c r="Q2574" s="32">
        <v>2</v>
      </c>
      <c r="R2574" s="32">
        <v>2</v>
      </c>
      <c r="S2574" s="32">
        <v>2</v>
      </c>
    </row>
    <row r="2575" spans="2:19">
      <c r="B2575" s="28" t="s">
        <v>4707</v>
      </c>
      <c r="C2575" s="21" t="s">
        <v>335</v>
      </c>
      <c r="D2575" s="22" t="s">
        <v>3135</v>
      </c>
      <c r="E2575" s="23">
        <v>0.8</v>
      </c>
      <c r="F2575" s="24">
        <v>0</v>
      </c>
      <c r="G2575" s="11">
        <v>0</v>
      </c>
      <c r="H2575" s="25" t="s">
        <v>163</v>
      </c>
      <c r="I2575" s="19">
        <v>1</v>
      </c>
      <c r="J2575" s="31">
        <v>0.5</v>
      </c>
      <c r="K2575" s="32">
        <v>5</v>
      </c>
      <c r="L2575" s="32">
        <v>5</v>
      </c>
      <c r="M2575" s="32">
        <v>3</v>
      </c>
      <c r="N2575" s="32">
        <v>2</v>
      </c>
      <c r="O2575" s="32">
        <v>2</v>
      </c>
      <c r="P2575" s="32">
        <v>2</v>
      </c>
      <c r="Q2575" s="32">
        <v>2</v>
      </c>
      <c r="R2575" s="32">
        <v>2</v>
      </c>
      <c r="S2575" s="32">
        <v>2</v>
      </c>
    </row>
    <row r="2576" spans="2:19">
      <c r="B2576" s="28" t="s">
        <v>4708</v>
      </c>
      <c r="C2576" s="21" t="s">
        <v>335</v>
      </c>
      <c r="D2576" s="22" t="s">
        <v>3137</v>
      </c>
      <c r="E2576" s="23">
        <v>0.8</v>
      </c>
      <c r="F2576" s="24">
        <v>0</v>
      </c>
      <c r="G2576" s="11">
        <v>0</v>
      </c>
      <c r="H2576" s="25" t="s">
        <v>163</v>
      </c>
      <c r="I2576" s="19">
        <v>1</v>
      </c>
      <c r="J2576" s="31">
        <v>0.5</v>
      </c>
      <c r="K2576" s="32">
        <v>5</v>
      </c>
      <c r="L2576" s="32">
        <v>5</v>
      </c>
      <c r="M2576" s="32">
        <v>3</v>
      </c>
      <c r="N2576" s="32">
        <v>2</v>
      </c>
      <c r="O2576" s="32">
        <v>2</v>
      </c>
      <c r="P2576" s="32">
        <v>2</v>
      </c>
      <c r="Q2576" s="32">
        <v>2</v>
      </c>
      <c r="R2576" s="32">
        <v>2</v>
      </c>
      <c r="S2576" s="32">
        <v>2</v>
      </c>
    </row>
    <row r="2577" spans="2:19">
      <c r="B2577" s="28" t="s">
        <v>4709</v>
      </c>
      <c r="C2577" s="21" t="s">
        <v>335</v>
      </c>
      <c r="D2577" s="22" t="s">
        <v>2932</v>
      </c>
      <c r="E2577" s="23">
        <v>0.8</v>
      </c>
      <c r="F2577" s="24">
        <v>0</v>
      </c>
      <c r="G2577" s="11">
        <v>0</v>
      </c>
      <c r="H2577" s="25" t="s">
        <v>163</v>
      </c>
      <c r="I2577" s="19">
        <v>1</v>
      </c>
      <c r="J2577" s="31">
        <v>0.5</v>
      </c>
      <c r="K2577" s="32">
        <v>5</v>
      </c>
      <c r="L2577" s="32">
        <v>5</v>
      </c>
      <c r="M2577" s="32">
        <v>3</v>
      </c>
      <c r="N2577" s="32">
        <v>2</v>
      </c>
      <c r="O2577" s="32">
        <v>2</v>
      </c>
      <c r="P2577" s="32">
        <v>2</v>
      </c>
      <c r="Q2577" s="32">
        <v>2</v>
      </c>
      <c r="R2577" s="32">
        <v>2</v>
      </c>
      <c r="S2577" s="32">
        <v>2</v>
      </c>
    </row>
    <row r="2578" spans="2:19">
      <c r="B2578" s="28" t="s">
        <v>4710</v>
      </c>
      <c r="C2578" s="21" t="s">
        <v>335</v>
      </c>
      <c r="D2578" s="22" t="s">
        <v>3141</v>
      </c>
      <c r="E2578" s="23">
        <v>0.8</v>
      </c>
      <c r="F2578" s="24">
        <v>0</v>
      </c>
      <c r="G2578" s="11">
        <v>0</v>
      </c>
      <c r="H2578" s="25" t="s">
        <v>163</v>
      </c>
      <c r="I2578" s="19">
        <v>1</v>
      </c>
      <c r="J2578" s="31">
        <v>0.5</v>
      </c>
      <c r="K2578" s="32">
        <v>5</v>
      </c>
      <c r="L2578" s="32">
        <v>5</v>
      </c>
      <c r="M2578" s="32">
        <v>3</v>
      </c>
      <c r="N2578" s="32">
        <v>2</v>
      </c>
      <c r="O2578" s="32">
        <v>2</v>
      </c>
      <c r="P2578" s="32">
        <v>2</v>
      </c>
      <c r="Q2578" s="32">
        <v>2</v>
      </c>
      <c r="R2578" s="32">
        <v>2</v>
      </c>
      <c r="S2578" s="32">
        <v>2</v>
      </c>
    </row>
    <row r="2579" spans="2:19">
      <c r="B2579" s="28" t="s">
        <v>4711</v>
      </c>
      <c r="C2579" s="21" t="s">
        <v>335</v>
      </c>
      <c r="D2579" s="22" t="s">
        <v>3144</v>
      </c>
      <c r="E2579" s="23">
        <v>0.8</v>
      </c>
      <c r="F2579" s="24">
        <v>0</v>
      </c>
      <c r="G2579" s="11">
        <v>0</v>
      </c>
      <c r="H2579" s="25" t="s">
        <v>163</v>
      </c>
      <c r="I2579" s="19">
        <v>1</v>
      </c>
      <c r="J2579" s="31">
        <v>0.5</v>
      </c>
      <c r="K2579" s="32">
        <v>5</v>
      </c>
      <c r="L2579" s="32">
        <v>5</v>
      </c>
      <c r="M2579" s="32">
        <v>3</v>
      </c>
      <c r="N2579" s="32">
        <v>2</v>
      </c>
      <c r="O2579" s="32">
        <v>2</v>
      </c>
      <c r="P2579" s="32">
        <v>2</v>
      </c>
      <c r="Q2579" s="32">
        <v>2</v>
      </c>
      <c r="R2579" s="32">
        <v>2</v>
      </c>
      <c r="S2579" s="32">
        <v>2</v>
      </c>
    </row>
    <row r="2580" spans="2:19">
      <c r="B2580" s="28" t="s">
        <v>4712</v>
      </c>
      <c r="C2580" s="21" t="s">
        <v>335</v>
      </c>
      <c r="D2580" s="22" t="s">
        <v>3146</v>
      </c>
      <c r="E2580" s="23">
        <v>0.8</v>
      </c>
      <c r="F2580" s="24">
        <v>0</v>
      </c>
      <c r="G2580" s="11">
        <v>0</v>
      </c>
      <c r="H2580" s="25" t="s">
        <v>163</v>
      </c>
      <c r="I2580" s="19">
        <v>1</v>
      </c>
      <c r="J2580" s="31">
        <v>0.5</v>
      </c>
      <c r="K2580" s="32">
        <v>5</v>
      </c>
      <c r="L2580" s="32">
        <v>5</v>
      </c>
      <c r="M2580" s="32">
        <v>3</v>
      </c>
      <c r="N2580" s="32">
        <v>2</v>
      </c>
      <c r="O2580" s="32">
        <v>2</v>
      </c>
      <c r="P2580" s="32">
        <v>2</v>
      </c>
      <c r="Q2580" s="32">
        <v>2</v>
      </c>
      <c r="R2580" s="32">
        <v>2</v>
      </c>
      <c r="S2580" s="32">
        <v>2</v>
      </c>
    </row>
    <row r="2581" spans="2:19">
      <c r="B2581" s="28" t="s">
        <v>4713</v>
      </c>
      <c r="C2581" s="21" t="s">
        <v>335</v>
      </c>
      <c r="D2581" s="22" t="s">
        <v>261</v>
      </c>
      <c r="E2581" s="23">
        <v>0.8</v>
      </c>
      <c r="F2581" s="24">
        <v>0</v>
      </c>
      <c r="G2581" s="11">
        <v>0</v>
      </c>
      <c r="H2581" s="25" t="s">
        <v>163</v>
      </c>
      <c r="I2581" s="19">
        <v>1</v>
      </c>
      <c r="J2581" s="31">
        <v>0.5</v>
      </c>
      <c r="K2581" s="32">
        <v>5</v>
      </c>
      <c r="L2581" s="32">
        <v>5</v>
      </c>
      <c r="M2581" s="32">
        <v>5</v>
      </c>
      <c r="N2581" s="32">
        <v>5</v>
      </c>
      <c r="O2581" s="32">
        <v>5</v>
      </c>
      <c r="P2581" s="32">
        <v>5</v>
      </c>
      <c r="Q2581" s="32">
        <v>5</v>
      </c>
      <c r="R2581" s="32">
        <v>5</v>
      </c>
      <c r="S2581" s="32">
        <v>5</v>
      </c>
    </row>
    <row r="2582" spans="2:19">
      <c r="B2582" s="28" t="s">
        <v>4714</v>
      </c>
      <c r="C2582" s="21" t="s">
        <v>335</v>
      </c>
      <c r="D2582" s="22" t="s">
        <v>921</v>
      </c>
      <c r="E2582" s="23">
        <v>0.8</v>
      </c>
      <c r="F2582" s="24">
        <v>0</v>
      </c>
      <c r="G2582" s="11">
        <v>0</v>
      </c>
      <c r="H2582" s="25" t="s">
        <v>163</v>
      </c>
      <c r="I2582" s="19">
        <v>1</v>
      </c>
      <c r="J2582" s="31">
        <v>0.5</v>
      </c>
      <c r="K2582" s="32">
        <v>5</v>
      </c>
      <c r="L2582" s="32">
        <v>5</v>
      </c>
      <c r="M2582" s="32">
        <v>3</v>
      </c>
      <c r="N2582" s="32">
        <v>2</v>
      </c>
      <c r="O2582" s="32">
        <v>2</v>
      </c>
      <c r="P2582" s="32">
        <v>2</v>
      </c>
      <c r="Q2582" s="32">
        <v>2</v>
      </c>
      <c r="R2582" s="32">
        <v>2</v>
      </c>
      <c r="S2582" s="32">
        <v>2</v>
      </c>
    </row>
    <row r="2583" spans="2:19">
      <c r="B2583" s="28" t="s">
        <v>4715</v>
      </c>
      <c r="C2583" s="21" t="s">
        <v>335</v>
      </c>
      <c r="D2583" s="22" t="s">
        <v>3151</v>
      </c>
      <c r="E2583" s="23">
        <v>0.8</v>
      </c>
      <c r="F2583" s="24">
        <v>0</v>
      </c>
      <c r="G2583" s="11">
        <v>0</v>
      </c>
      <c r="H2583" s="25" t="s">
        <v>163</v>
      </c>
      <c r="I2583" s="19">
        <v>1</v>
      </c>
      <c r="J2583" s="31">
        <v>0.5</v>
      </c>
      <c r="K2583" s="32">
        <v>5</v>
      </c>
      <c r="L2583" s="32">
        <v>5</v>
      </c>
      <c r="M2583" s="32">
        <v>3</v>
      </c>
      <c r="N2583" s="32">
        <v>2</v>
      </c>
      <c r="O2583" s="32">
        <v>2</v>
      </c>
      <c r="P2583" s="32">
        <v>2</v>
      </c>
      <c r="Q2583" s="32">
        <v>2</v>
      </c>
      <c r="R2583" s="32">
        <v>2</v>
      </c>
      <c r="S2583" s="32">
        <v>2</v>
      </c>
    </row>
    <row r="2584" spans="2:19">
      <c r="B2584" s="28" t="s">
        <v>4716</v>
      </c>
      <c r="C2584" s="21" t="s">
        <v>335</v>
      </c>
      <c r="D2584" s="22" t="s">
        <v>3153</v>
      </c>
      <c r="E2584" s="23">
        <v>0.8</v>
      </c>
      <c r="F2584" s="24">
        <v>0</v>
      </c>
      <c r="G2584" s="11">
        <v>0</v>
      </c>
      <c r="H2584" s="25" t="s">
        <v>163</v>
      </c>
      <c r="I2584" s="19">
        <v>1</v>
      </c>
      <c r="J2584" s="31">
        <v>0.5</v>
      </c>
      <c r="K2584" s="32">
        <v>5</v>
      </c>
      <c r="L2584" s="32">
        <v>5</v>
      </c>
      <c r="M2584" s="32">
        <v>3</v>
      </c>
      <c r="N2584" s="32">
        <v>2</v>
      </c>
      <c r="O2584" s="32">
        <v>2</v>
      </c>
      <c r="P2584" s="32">
        <v>2</v>
      </c>
      <c r="Q2584" s="32">
        <v>2</v>
      </c>
      <c r="R2584" s="32">
        <v>2</v>
      </c>
      <c r="S2584" s="32">
        <v>2</v>
      </c>
    </row>
    <row r="2585" spans="2:19">
      <c r="B2585" s="28" t="s">
        <v>4717</v>
      </c>
      <c r="C2585" s="21" t="s">
        <v>335</v>
      </c>
      <c r="D2585" s="22" t="s">
        <v>484</v>
      </c>
      <c r="E2585" s="23">
        <v>0.8</v>
      </c>
      <c r="F2585" s="24">
        <v>0</v>
      </c>
      <c r="G2585" s="11">
        <v>0</v>
      </c>
      <c r="H2585" s="25" t="s">
        <v>163</v>
      </c>
      <c r="I2585" s="19">
        <v>1</v>
      </c>
      <c r="J2585" s="31">
        <v>0.5</v>
      </c>
      <c r="K2585" s="32">
        <v>5</v>
      </c>
      <c r="L2585" s="32">
        <v>5</v>
      </c>
      <c r="M2585" s="32">
        <v>3</v>
      </c>
      <c r="N2585" s="32">
        <v>2</v>
      </c>
      <c r="O2585" s="32">
        <v>2</v>
      </c>
      <c r="P2585" s="32">
        <v>2</v>
      </c>
      <c r="Q2585" s="32">
        <v>2</v>
      </c>
      <c r="R2585" s="32">
        <v>2</v>
      </c>
      <c r="S2585" s="32">
        <v>2</v>
      </c>
    </row>
    <row r="2586" spans="2:19">
      <c r="B2586" s="28" t="s">
        <v>4718</v>
      </c>
      <c r="C2586" s="21" t="s">
        <v>335</v>
      </c>
      <c r="D2586" s="22" t="s">
        <v>3157</v>
      </c>
      <c r="E2586" s="23">
        <v>0.8</v>
      </c>
      <c r="F2586" s="24">
        <v>0</v>
      </c>
      <c r="G2586" s="11">
        <v>0</v>
      </c>
      <c r="H2586" s="25" t="s">
        <v>163</v>
      </c>
      <c r="I2586" s="19">
        <v>1</v>
      </c>
      <c r="J2586" s="31">
        <v>0.5</v>
      </c>
      <c r="K2586" s="32">
        <v>5</v>
      </c>
      <c r="L2586" s="32">
        <v>5</v>
      </c>
      <c r="M2586" s="32">
        <v>5</v>
      </c>
      <c r="N2586" s="32">
        <v>5</v>
      </c>
      <c r="O2586" s="32">
        <v>5</v>
      </c>
      <c r="P2586" s="32">
        <v>5</v>
      </c>
      <c r="Q2586" s="32">
        <v>5</v>
      </c>
      <c r="R2586" s="32">
        <v>5</v>
      </c>
      <c r="S2586" s="32">
        <v>5</v>
      </c>
    </row>
    <row r="2587" spans="2:19">
      <c r="B2587" s="28" t="s">
        <v>4719</v>
      </c>
      <c r="C2587" s="21" t="s">
        <v>335</v>
      </c>
      <c r="D2587" s="22" t="s">
        <v>3159</v>
      </c>
      <c r="E2587" s="23">
        <v>0.8</v>
      </c>
      <c r="F2587" s="24">
        <v>0</v>
      </c>
      <c r="G2587" s="11">
        <v>0</v>
      </c>
      <c r="H2587" s="25" t="s">
        <v>163</v>
      </c>
      <c r="I2587" s="19">
        <v>1</v>
      </c>
      <c r="J2587" s="31">
        <v>0.5</v>
      </c>
      <c r="K2587" s="32">
        <v>5</v>
      </c>
      <c r="L2587" s="32">
        <v>5</v>
      </c>
      <c r="M2587" s="32">
        <v>3</v>
      </c>
      <c r="N2587" s="32">
        <v>2</v>
      </c>
      <c r="O2587" s="32">
        <v>2</v>
      </c>
      <c r="P2587" s="32">
        <v>2</v>
      </c>
      <c r="Q2587" s="32">
        <v>2</v>
      </c>
      <c r="R2587" s="32">
        <v>2</v>
      </c>
      <c r="S2587" s="32">
        <v>2</v>
      </c>
    </row>
    <row r="2588" spans="2:19">
      <c r="B2588" s="28" t="s">
        <v>4720</v>
      </c>
      <c r="C2588" s="21" t="s">
        <v>335</v>
      </c>
      <c r="D2588" s="22" t="s">
        <v>3161</v>
      </c>
      <c r="E2588" s="23">
        <v>0.8</v>
      </c>
      <c r="F2588" s="24">
        <v>0</v>
      </c>
      <c r="G2588" s="11">
        <v>0</v>
      </c>
      <c r="H2588" s="25" t="s">
        <v>163</v>
      </c>
      <c r="I2588" s="19">
        <v>1</v>
      </c>
      <c r="J2588" s="31">
        <v>0.5</v>
      </c>
      <c r="K2588" s="32">
        <v>5</v>
      </c>
      <c r="L2588" s="32">
        <v>5</v>
      </c>
      <c r="M2588" s="32">
        <v>3</v>
      </c>
      <c r="N2588" s="32">
        <v>2</v>
      </c>
      <c r="O2588" s="32">
        <v>2</v>
      </c>
      <c r="P2588" s="32">
        <v>2</v>
      </c>
      <c r="Q2588" s="32">
        <v>2</v>
      </c>
      <c r="R2588" s="32">
        <v>2</v>
      </c>
      <c r="S2588" s="32">
        <v>2</v>
      </c>
    </row>
    <row r="2589" spans="2:19">
      <c r="B2589" s="28" t="s">
        <v>4721</v>
      </c>
      <c r="C2589" s="21" t="s">
        <v>335</v>
      </c>
      <c r="D2589" s="22" t="s">
        <v>3163</v>
      </c>
      <c r="E2589" s="23">
        <v>0.8</v>
      </c>
      <c r="F2589" s="24">
        <v>0</v>
      </c>
      <c r="G2589" s="11">
        <v>0</v>
      </c>
      <c r="H2589" s="25" t="s">
        <v>163</v>
      </c>
      <c r="I2589" s="19">
        <v>1</v>
      </c>
      <c r="J2589" s="31">
        <v>0.5</v>
      </c>
      <c r="K2589" s="32">
        <v>5</v>
      </c>
      <c r="L2589" s="32">
        <v>5</v>
      </c>
      <c r="M2589" s="32">
        <v>3</v>
      </c>
      <c r="N2589" s="32">
        <v>2</v>
      </c>
      <c r="O2589" s="32">
        <v>2</v>
      </c>
      <c r="P2589" s="32">
        <v>2</v>
      </c>
      <c r="Q2589" s="32">
        <v>2</v>
      </c>
      <c r="R2589" s="32">
        <v>2</v>
      </c>
      <c r="S2589" s="32">
        <v>2</v>
      </c>
    </row>
    <row r="2590" spans="2:19">
      <c r="B2590" s="28" t="s">
        <v>4722</v>
      </c>
      <c r="C2590" s="21" t="s">
        <v>335</v>
      </c>
      <c r="D2590" s="22" t="s">
        <v>969</v>
      </c>
      <c r="E2590" s="23">
        <v>0.8</v>
      </c>
      <c r="F2590" s="24">
        <v>0</v>
      </c>
      <c r="G2590" s="11">
        <v>0</v>
      </c>
      <c r="H2590" s="25" t="s">
        <v>163</v>
      </c>
      <c r="I2590" s="19">
        <v>1</v>
      </c>
      <c r="J2590" s="31">
        <v>0.5</v>
      </c>
      <c r="K2590" s="32">
        <v>5</v>
      </c>
      <c r="L2590" s="32">
        <v>5</v>
      </c>
      <c r="M2590" s="32">
        <v>3</v>
      </c>
      <c r="N2590" s="32">
        <v>2</v>
      </c>
      <c r="O2590" s="32">
        <v>2</v>
      </c>
      <c r="P2590" s="32">
        <v>2</v>
      </c>
      <c r="Q2590" s="32">
        <v>2</v>
      </c>
      <c r="R2590" s="32">
        <v>2</v>
      </c>
      <c r="S2590" s="32">
        <v>2</v>
      </c>
    </row>
    <row r="2591" spans="2:19">
      <c r="B2591" s="28" t="s">
        <v>4723</v>
      </c>
      <c r="C2591" s="21" t="s">
        <v>335</v>
      </c>
      <c r="D2591" s="22" t="s">
        <v>3167</v>
      </c>
      <c r="E2591" s="23">
        <v>0.8</v>
      </c>
      <c r="F2591" s="24">
        <v>0</v>
      </c>
      <c r="G2591" s="11">
        <v>0</v>
      </c>
      <c r="H2591" s="25" t="s">
        <v>163</v>
      </c>
      <c r="I2591" s="19">
        <v>1</v>
      </c>
      <c r="J2591" s="31">
        <v>0.5</v>
      </c>
      <c r="K2591" s="32">
        <v>5</v>
      </c>
      <c r="L2591" s="32">
        <v>5</v>
      </c>
      <c r="M2591" s="32">
        <v>3</v>
      </c>
      <c r="N2591" s="32">
        <v>2</v>
      </c>
      <c r="O2591" s="32">
        <v>2</v>
      </c>
      <c r="P2591" s="32">
        <v>2</v>
      </c>
      <c r="Q2591" s="32">
        <v>2</v>
      </c>
      <c r="R2591" s="32">
        <v>2</v>
      </c>
      <c r="S2591" s="32">
        <v>2</v>
      </c>
    </row>
    <row r="2592" spans="2:19">
      <c r="B2592" s="28" t="s">
        <v>4724</v>
      </c>
      <c r="C2592" s="21" t="s">
        <v>335</v>
      </c>
      <c r="D2592" s="22" t="s">
        <v>3170</v>
      </c>
      <c r="E2592" s="23">
        <v>0.8</v>
      </c>
      <c r="F2592" s="24">
        <v>0</v>
      </c>
      <c r="G2592" s="11">
        <v>0</v>
      </c>
      <c r="H2592" s="25" t="s">
        <v>163</v>
      </c>
      <c r="I2592" s="19">
        <v>1</v>
      </c>
      <c r="J2592" s="31">
        <v>0.5</v>
      </c>
      <c r="K2592" s="32">
        <v>5</v>
      </c>
      <c r="L2592" s="32">
        <v>5</v>
      </c>
      <c r="M2592" s="32">
        <v>3</v>
      </c>
      <c r="N2592" s="32">
        <v>2</v>
      </c>
      <c r="O2592" s="32">
        <v>2</v>
      </c>
      <c r="P2592" s="32">
        <v>2</v>
      </c>
      <c r="Q2592" s="32">
        <v>2</v>
      </c>
      <c r="R2592" s="32">
        <v>2</v>
      </c>
      <c r="S2592" s="32">
        <v>2</v>
      </c>
    </row>
    <row r="2593" spans="2:19">
      <c r="B2593" s="28" t="s">
        <v>4725</v>
      </c>
      <c r="C2593" s="21" t="s">
        <v>335</v>
      </c>
      <c r="D2593" s="22" t="s">
        <v>1360</v>
      </c>
      <c r="E2593" s="23">
        <v>0.8</v>
      </c>
      <c r="F2593" s="24">
        <v>0</v>
      </c>
      <c r="G2593" s="11">
        <v>0</v>
      </c>
      <c r="H2593" s="25" t="s">
        <v>163</v>
      </c>
      <c r="I2593" s="19">
        <v>1</v>
      </c>
      <c r="J2593" s="31">
        <v>0.5</v>
      </c>
      <c r="K2593" s="32">
        <v>5</v>
      </c>
      <c r="L2593" s="32">
        <v>5</v>
      </c>
      <c r="M2593" s="32">
        <v>3</v>
      </c>
      <c r="N2593" s="32">
        <v>2</v>
      </c>
      <c r="O2593" s="32">
        <v>2</v>
      </c>
      <c r="P2593" s="32">
        <v>2</v>
      </c>
      <c r="Q2593" s="32">
        <v>2</v>
      </c>
      <c r="R2593" s="32">
        <v>2</v>
      </c>
      <c r="S2593" s="32">
        <v>2</v>
      </c>
    </row>
    <row r="2594" spans="2:19">
      <c r="B2594" s="28" t="s">
        <v>4726</v>
      </c>
      <c r="C2594" s="21" t="s">
        <v>335</v>
      </c>
      <c r="D2594" s="22" t="s">
        <v>496</v>
      </c>
      <c r="E2594" s="23">
        <v>0.8</v>
      </c>
      <c r="F2594" s="24">
        <v>0</v>
      </c>
      <c r="G2594" s="11">
        <v>0</v>
      </c>
      <c r="H2594" s="25" t="s">
        <v>163</v>
      </c>
      <c r="I2594" s="19">
        <v>1</v>
      </c>
      <c r="J2594" s="31">
        <v>0.5</v>
      </c>
      <c r="K2594" s="32">
        <v>5</v>
      </c>
      <c r="L2594" s="32">
        <v>5</v>
      </c>
      <c r="M2594" s="32">
        <v>3</v>
      </c>
      <c r="N2594" s="32">
        <v>2</v>
      </c>
      <c r="O2594" s="32">
        <v>2</v>
      </c>
      <c r="P2594" s="32">
        <v>2</v>
      </c>
      <c r="Q2594" s="32">
        <v>2</v>
      </c>
      <c r="R2594" s="32">
        <v>2</v>
      </c>
      <c r="S2594" s="32">
        <v>2</v>
      </c>
    </row>
    <row r="2595" spans="2:19">
      <c r="B2595" s="28" t="s">
        <v>4727</v>
      </c>
      <c r="C2595" s="21" t="s">
        <v>335</v>
      </c>
      <c r="D2595" s="22" t="s">
        <v>1365</v>
      </c>
      <c r="E2595" s="23">
        <v>0.8</v>
      </c>
      <c r="F2595" s="24">
        <v>0</v>
      </c>
      <c r="G2595" s="11">
        <v>0</v>
      </c>
      <c r="H2595" s="25" t="s">
        <v>163</v>
      </c>
      <c r="I2595" s="19">
        <v>1</v>
      </c>
      <c r="J2595" s="31">
        <v>0.5</v>
      </c>
      <c r="K2595" s="32">
        <v>5</v>
      </c>
      <c r="L2595" s="32">
        <v>5</v>
      </c>
      <c r="M2595" s="32">
        <v>3</v>
      </c>
      <c r="N2595" s="32">
        <v>2</v>
      </c>
      <c r="O2595" s="32">
        <v>2</v>
      </c>
      <c r="P2595" s="32">
        <v>2</v>
      </c>
      <c r="Q2595" s="32">
        <v>2</v>
      </c>
      <c r="R2595" s="32">
        <v>2</v>
      </c>
      <c r="S2595" s="32">
        <v>2</v>
      </c>
    </row>
    <row r="2596" spans="2:19">
      <c r="B2596" s="28" t="s">
        <v>4728</v>
      </c>
      <c r="C2596" s="21" t="s">
        <v>335</v>
      </c>
      <c r="D2596" s="22" t="s">
        <v>3175</v>
      </c>
      <c r="E2596" s="23">
        <v>0.8</v>
      </c>
      <c r="F2596" s="24">
        <v>0</v>
      </c>
      <c r="G2596" s="11">
        <v>0</v>
      </c>
      <c r="H2596" s="25" t="s">
        <v>163</v>
      </c>
      <c r="I2596" s="19">
        <v>1</v>
      </c>
      <c r="J2596" s="31">
        <v>0.5</v>
      </c>
      <c r="K2596" s="32">
        <v>5</v>
      </c>
      <c r="L2596" s="32">
        <v>5</v>
      </c>
      <c r="M2596" s="32">
        <v>3</v>
      </c>
      <c r="N2596" s="32">
        <v>2</v>
      </c>
      <c r="O2596" s="32">
        <v>2</v>
      </c>
      <c r="P2596" s="32">
        <v>2</v>
      </c>
      <c r="Q2596" s="32">
        <v>2</v>
      </c>
      <c r="R2596" s="32">
        <v>2</v>
      </c>
      <c r="S2596" s="32">
        <v>2</v>
      </c>
    </row>
    <row r="2597" spans="2:19">
      <c r="B2597" s="28" t="s">
        <v>4729</v>
      </c>
      <c r="C2597" s="21" t="s">
        <v>335</v>
      </c>
      <c r="D2597" s="22" t="s">
        <v>3177</v>
      </c>
      <c r="E2597" s="23">
        <v>0.8</v>
      </c>
      <c r="F2597" s="24">
        <v>0</v>
      </c>
      <c r="G2597" s="11">
        <v>0</v>
      </c>
      <c r="H2597" s="25" t="s">
        <v>163</v>
      </c>
      <c r="I2597" s="19">
        <v>1</v>
      </c>
      <c r="J2597" s="31">
        <v>0.5</v>
      </c>
      <c r="K2597" s="32">
        <v>5</v>
      </c>
      <c r="L2597" s="32">
        <v>5</v>
      </c>
      <c r="M2597" s="32">
        <v>3</v>
      </c>
      <c r="N2597" s="32">
        <v>2</v>
      </c>
      <c r="O2597" s="32">
        <v>2</v>
      </c>
      <c r="P2597" s="32">
        <v>2</v>
      </c>
      <c r="Q2597" s="32">
        <v>2</v>
      </c>
      <c r="R2597" s="32">
        <v>2</v>
      </c>
      <c r="S2597" s="32">
        <v>2</v>
      </c>
    </row>
    <row r="2598" spans="2:19">
      <c r="B2598" s="28" t="s">
        <v>4730</v>
      </c>
      <c r="C2598" s="21" t="s">
        <v>335</v>
      </c>
      <c r="D2598" s="22" t="s">
        <v>975</v>
      </c>
      <c r="E2598" s="23">
        <v>0.8</v>
      </c>
      <c r="F2598" s="24">
        <v>0</v>
      </c>
      <c r="G2598" s="11">
        <v>0</v>
      </c>
      <c r="H2598" s="25" t="s">
        <v>163</v>
      </c>
      <c r="I2598" s="19">
        <v>1</v>
      </c>
      <c r="J2598" s="31">
        <v>0.5</v>
      </c>
      <c r="K2598" s="32">
        <v>5</v>
      </c>
      <c r="L2598" s="32">
        <v>5</v>
      </c>
      <c r="M2598" s="32">
        <v>3</v>
      </c>
      <c r="N2598" s="32">
        <v>2</v>
      </c>
      <c r="O2598" s="32">
        <v>2</v>
      </c>
      <c r="P2598" s="32">
        <v>2</v>
      </c>
      <c r="Q2598" s="32">
        <v>2</v>
      </c>
      <c r="R2598" s="32">
        <v>2</v>
      </c>
      <c r="S2598" s="32">
        <v>2</v>
      </c>
    </row>
    <row r="2599" spans="2:19">
      <c r="B2599" s="28" t="s">
        <v>4731</v>
      </c>
      <c r="C2599" s="21" t="s">
        <v>335</v>
      </c>
      <c r="D2599" s="22" t="s">
        <v>380</v>
      </c>
      <c r="E2599" s="23">
        <v>0.8</v>
      </c>
      <c r="F2599" s="24">
        <v>0</v>
      </c>
      <c r="G2599" s="11">
        <v>0</v>
      </c>
      <c r="H2599" s="25" t="s">
        <v>163</v>
      </c>
      <c r="I2599" s="19">
        <v>1</v>
      </c>
      <c r="J2599" s="31">
        <v>0.5</v>
      </c>
      <c r="K2599" s="32">
        <v>5</v>
      </c>
      <c r="L2599" s="32">
        <v>5</v>
      </c>
      <c r="M2599" s="32">
        <v>3</v>
      </c>
      <c r="N2599" s="32">
        <v>2</v>
      </c>
      <c r="O2599" s="32">
        <v>2</v>
      </c>
      <c r="P2599" s="32">
        <v>2</v>
      </c>
      <c r="Q2599" s="32">
        <v>2</v>
      </c>
      <c r="R2599" s="32">
        <v>2</v>
      </c>
      <c r="S2599" s="32">
        <v>2</v>
      </c>
    </row>
    <row r="2600" spans="2:19">
      <c r="B2600" s="28" t="s">
        <v>4732</v>
      </c>
      <c r="C2600" s="21" t="s">
        <v>335</v>
      </c>
      <c r="D2600" s="22" t="s">
        <v>3182</v>
      </c>
      <c r="E2600" s="23">
        <v>0.8</v>
      </c>
      <c r="F2600" s="24">
        <v>0</v>
      </c>
      <c r="G2600" s="11">
        <v>0</v>
      </c>
      <c r="H2600" s="25" t="s">
        <v>163</v>
      </c>
      <c r="I2600" s="19">
        <v>1</v>
      </c>
      <c r="J2600" s="31">
        <v>0.5</v>
      </c>
      <c r="K2600" s="32">
        <v>5</v>
      </c>
      <c r="L2600" s="32">
        <v>5</v>
      </c>
      <c r="M2600" s="32">
        <v>3</v>
      </c>
      <c r="N2600" s="32">
        <v>2</v>
      </c>
      <c r="O2600" s="32">
        <v>2</v>
      </c>
      <c r="P2600" s="32">
        <v>2</v>
      </c>
      <c r="Q2600" s="32">
        <v>2</v>
      </c>
      <c r="R2600" s="32">
        <v>2</v>
      </c>
      <c r="S2600" s="32">
        <v>2</v>
      </c>
    </row>
    <row r="2601" spans="2:19">
      <c r="B2601" s="28" t="s">
        <v>4733</v>
      </c>
      <c r="C2601" s="21" t="s">
        <v>335</v>
      </c>
      <c r="D2601" s="22" t="s">
        <v>983</v>
      </c>
      <c r="E2601" s="23">
        <v>0.8</v>
      </c>
      <c r="F2601" s="24">
        <v>0</v>
      </c>
      <c r="G2601" s="11">
        <v>0</v>
      </c>
      <c r="H2601" s="25" t="s">
        <v>163</v>
      </c>
      <c r="I2601" s="19">
        <v>1</v>
      </c>
      <c r="J2601" s="31">
        <v>0.5</v>
      </c>
      <c r="K2601" s="32">
        <v>5</v>
      </c>
      <c r="L2601" s="32">
        <v>5</v>
      </c>
      <c r="M2601" s="32">
        <v>3</v>
      </c>
      <c r="N2601" s="32">
        <v>2</v>
      </c>
      <c r="O2601" s="32">
        <v>2</v>
      </c>
      <c r="P2601" s="32">
        <v>2</v>
      </c>
      <c r="Q2601" s="32">
        <v>2</v>
      </c>
      <c r="R2601" s="32">
        <v>2</v>
      </c>
      <c r="S2601" s="32">
        <v>2</v>
      </c>
    </row>
    <row r="2602" spans="2:19">
      <c r="B2602" s="28" t="s">
        <v>4734</v>
      </c>
      <c r="C2602" s="21" t="s">
        <v>335</v>
      </c>
      <c r="D2602" s="22" t="s">
        <v>3186</v>
      </c>
      <c r="E2602" s="23">
        <v>0.8</v>
      </c>
      <c r="F2602" s="24">
        <v>0</v>
      </c>
      <c r="G2602" s="11">
        <v>0</v>
      </c>
      <c r="H2602" s="25" t="s">
        <v>163</v>
      </c>
      <c r="I2602" s="19">
        <v>1</v>
      </c>
      <c r="J2602" s="31">
        <v>0.5</v>
      </c>
      <c r="K2602" s="32">
        <v>5</v>
      </c>
      <c r="L2602" s="32">
        <v>5</v>
      </c>
      <c r="M2602" s="32">
        <v>3</v>
      </c>
      <c r="N2602" s="32">
        <v>2</v>
      </c>
      <c r="O2602" s="32">
        <v>2</v>
      </c>
      <c r="P2602" s="32">
        <v>2</v>
      </c>
      <c r="Q2602" s="32">
        <v>2</v>
      </c>
      <c r="R2602" s="32">
        <v>2</v>
      </c>
      <c r="S2602" s="32">
        <v>2</v>
      </c>
    </row>
    <row r="2603" spans="2:19">
      <c r="B2603" s="28" t="s">
        <v>4735</v>
      </c>
      <c r="C2603" s="21" t="s">
        <v>335</v>
      </c>
      <c r="D2603" s="22" t="s">
        <v>4736</v>
      </c>
      <c r="E2603" s="23">
        <v>1.1000000000000001</v>
      </c>
      <c r="F2603" s="24">
        <v>0</v>
      </c>
      <c r="G2603" s="11">
        <v>2</v>
      </c>
      <c r="H2603" s="25" t="s">
        <v>17</v>
      </c>
      <c r="I2603" s="19">
        <v>2</v>
      </c>
      <c r="J2603" s="31">
        <v>1.1000000000000001</v>
      </c>
      <c r="K2603" s="32">
        <v>5</v>
      </c>
      <c r="L2603" s="32">
        <v>5</v>
      </c>
      <c r="M2603" s="32">
        <v>3</v>
      </c>
      <c r="N2603" s="32">
        <v>2</v>
      </c>
      <c r="O2603" s="32">
        <v>2</v>
      </c>
      <c r="P2603" s="32">
        <v>2</v>
      </c>
      <c r="Q2603" s="32">
        <v>2</v>
      </c>
      <c r="R2603" s="32">
        <v>2</v>
      </c>
      <c r="S2603" s="32">
        <v>2</v>
      </c>
    </row>
    <row r="2604" spans="2:19">
      <c r="B2604" s="28" t="s">
        <v>4737</v>
      </c>
      <c r="C2604" s="21" t="s">
        <v>335</v>
      </c>
      <c r="D2604" s="22" t="s">
        <v>276</v>
      </c>
      <c r="E2604" s="23">
        <v>0.8</v>
      </c>
      <c r="F2604" s="24">
        <v>0</v>
      </c>
      <c r="G2604" s="11">
        <v>0</v>
      </c>
      <c r="H2604" s="25" t="s">
        <v>163</v>
      </c>
      <c r="I2604" s="19">
        <v>1</v>
      </c>
      <c r="J2604" s="31">
        <v>0.5</v>
      </c>
      <c r="K2604" s="32">
        <v>5</v>
      </c>
      <c r="L2604" s="32">
        <v>5</v>
      </c>
      <c r="M2604" s="32">
        <v>3</v>
      </c>
      <c r="N2604" s="32">
        <v>2</v>
      </c>
      <c r="O2604" s="32">
        <v>2</v>
      </c>
      <c r="P2604" s="32">
        <v>2</v>
      </c>
      <c r="Q2604" s="32">
        <v>2</v>
      </c>
      <c r="R2604" s="32">
        <v>2</v>
      </c>
      <c r="S2604" s="32">
        <v>2</v>
      </c>
    </row>
    <row r="2605" spans="2:19">
      <c r="B2605" s="28" t="s">
        <v>4738</v>
      </c>
      <c r="C2605" s="21" t="s">
        <v>335</v>
      </c>
      <c r="D2605" s="22" t="s">
        <v>3194</v>
      </c>
      <c r="E2605" s="23">
        <v>0.8</v>
      </c>
      <c r="F2605" s="24">
        <v>0</v>
      </c>
      <c r="G2605" s="11">
        <v>0</v>
      </c>
      <c r="H2605" s="25" t="s">
        <v>163</v>
      </c>
      <c r="I2605" s="19">
        <v>1</v>
      </c>
      <c r="J2605" s="31">
        <v>0.5</v>
      </c>
      <c r="K2605" s="32">
        <v>5</v>
      </c>
      <c r="L2605" s="32">
        <v>5</v>
      </c>
      <c r="M2605" s="32">
        <v>3</v>
      </c>
      <c r="N2605" s="32">
        <v>2</v>
      </c>
      <c r="O2605" s="32">
        <v>2</v>
      </c>
      <c r="P2605" s="32">
        <v>2</v>
      </c>
      <c r="Q2605" s="32">
        <v>2</v>
      </c>
      <c r="R2605" s="32">
        <v>2</v>
      </c>
      <c r="S2605" s="32">
        <v>2</v>
      </c>
    </row>
    <row r="2606" spans="2:19">
      <c r="B2606" s="28" t="s">
        <v>4739</v>
      </c>
      <c r="C2606" s="21" t="s">
        <v>335</v>
      </c>
      <c r="D2606" s="22" t="s">
        <v>3196</v>
      </c>
      <c r="E2606" s="23">
        <v>0.8</v>
      </c>
      <c r="F2606" s="24">
        <v>0</v>
      </c>
      <c r="G2606" s="11">
        <v>0</v>
      </c>
      <c r="H2606" s="25" t="s">
        <v>163</v>
      </c>
      <c r="I2606" s="19">
        <v>1</v>
      </c>
      <c r="J2606" s="31">
        <v>0.5</v>
      </c>
      <c r="K2606" s="32">
        <v>5</v>
      </c>
      <c r="L2606" s="32">
        <v>5</v>
      </c>
      <c r="M2606" s="32">
        <v>3</v>
      </c>
      <c r="N2606" s="32">
        <v>2</v>
      </c>
      <c r="O2606" s="32">
        <v>2</v>
      </c>
      <c r="P2606" s="32">
        <v>2</v>
      </c>
      <c r="Q2606" s="32">
        <v>2</v>
      </c>
      <c r="R2606" s="32">
        <v>2</v>
      </c>
      <c r="S2606" s="32">
        <v>2</v>
      </c>
    </row>
    <row r="2607" spans="2:19">
      <c r="B2607" s="28" t="s">
        <v>4740</v>
      </c>
      <c r="C2607" s="21" t="s">
        <v>335</v>
      </c>
      <c r="D2607" s="22" t="s">
        <v>3198</v>
      </c>
      <c r="E2607" s="23">
        <v>0.8</v>
      </c>
      <c r="F2607" s="24">
        <v>0</v>
      </c>
      <c r="G2607" s="11">
        <v>0</v>
      </c>
      <c r="H2607" s="25" t="s">
        <v>163</v>
      </c>
      <c r="I2607" s="19">
        <v>1</v>
      </c>
      <c r="J2607" s="31">
        <v>0.5</v>
      </c>
      <c r="K2607" s="32">
        <v>5</v>
      </c>
      <c r="L2607" s="32">
        <v>5</v>
      </c>
      <c r="M2607" s="32">
        <v>3</v>
      </c>
      <c r="N2607" s="32">
        <v>2</v>
      </c>
      <c r="O2607" s="32">
        <v>2</v>
      </c>
      <c r="P2607" s="32">
        <v>2</v>
      </c>
      <c r="Q2607" s="32">
        <v>2</v>
      </c>
      <c r="R2607" s="32">
        <v>2</v>
      </c>
      <c r="S2607" s="32">
        <v>2</v>
      </c>
    </row>
    <row r="2608" spans="2:19">
      <c r="B2608" s="28" t="s">
        <v>4741</v>
      </c>
      <c r="C2608" s="21" t="s">
        <v>335</v>
      </c>
      <c r="D2608" s="22" t="s">
        <v>4742</v>
      </c>
      <c r="E2608" s="23">
        <v>1.1000000000000001</v>
      </c>
      <c r="F2608" s="24">
        <v>0</v>
      </c>
      <c r="G2608" s="11">
        <v>1</v>
      </c>
      <c r="H2608" s="25" t="s">
        <v>17</v>
      </c>
      <c r="I2608" s="19">
        <v>2</v>
      </c>
      <c r="J2608" s="31">
        <v>1.1000000000000001</v>
      </c>
      <c r="K2608" s="32">
        <v>5</v>
      </c>
      <c r="L2608" s="32">
        <v>5</v>
      </c>
      <c r="M2608" s="32">
        <v>3</v>
      </c>
      <c r="N2608" s="32">
        <v>2</v>
      </c>
      <c r="O2608" s="32">
        <v>2</v>
      </c>
      <c r="P2608" s="32">
        <v>2</v>
      </c>
      <c r="Q2608" s="32">
        <v>2</v>
      </c>
      <c r="R2608" s="32">
        <v>2</v>
      </c>
      <c r="S2608" s="32">
        <v>2</v>
      </c>
    </row>
    <row r="2609" spans="2:19">
      <c r="B2609" s="28" t="s">
        <v>4743</v>
      </c>
      <c r="C2609" s="21" t="s">
        <v>335</v>
      </c>
      <c r="D2609" s="22" t="s">
        <v>3203</v>
      </c>
      <c r="E2609" s="23">
        <v>0.8</v>
      </c>
      <c r="F2609" s="24">
        <v>0</v>
      </c>
      <c r="G2609" s="11">
        <v>0</v>
      </c>
      <c r="H2609" s="25" t="s">
        <v>163</v>
      </c>
      <c r="I2609" s="19">
        <v>1</v>
      </c>
      <c r="J2609" s="31">
        <v>0.5</v>
      </c>
      <c r="K2609" s="32">
        <v>5</v>
      </c>
      <c r="L2609" s="32">
        <v>5</v>
      </c>
      <c r="M2609" s="32">
        <v>3</v>
      </c>
      <c r="N2609" s="32">
        <v>2</v>
      </c>
      <c r="O2609" s="32">
        <v>2</v>
      </c>
      <c r="P2609" s="32">
        <v>2</v>
      </c>
      <c r="Q2609" s="32">
        <v>2</v>
      </c>
      <c r="R2609" s="32">
        <v>2</v>
      </c>
      <c r="S2609" s="32">
        <v>2</v>
      </c>
    </row>
    <row r="2610" spans="2:19">
      <c r="B2610" s="28" t="s">
        <v>4744</v>
      </c>
      <c r="C2610" s="21" t="s">
        <v>335</v>
      </c>
      <c r="D2610" s="22" t="s">
        <v>3205</v>
      </c>
      <c r="E2610" s="23">
        <v>0.8</v>
      </c>
      <c r="F2610" s="24">
        <v>0</v>
      </c>
      <c r="G2610" s="11">
        <v>0</v>
      </c>
      <c r="H2610" s="25" t="s">
        <v>163</v>
      </c>
      <c r="I2610" s="19">
        <v>1</v>
      </c>
      <c r="J2610" s="31">
        <v>0.5</v>
      </c>
      <c r="K2610" s="32">
        <v>5</v>
      </c>
      <c r="L2610" s="32">
        <v>5</v>
      </c>
      <c r="M2610" s="32">
        <v>3</v>
      </c>
      <c r="N2610" s="32">
        <v>2</v>
      </c>
      <c r="O2610" s="32">
        <v>2</v>
      </c>
      <c r="P2610" s="32">
        <v>2</v>
      </c>
      <c r="Q2610" s="32">
        <v>2</v>
      </c>
      <c r="R2610" s="32">
        <v>2</v>
      </c>
      <c r="S2610" s="32">
        <v>2</v>
      </c>
    </row>
    <row r="2611" spans="2:19">
      <c r="B2611" s="28" t="s">
        <v>4745</v>
      </c>
      <c r="C2611" s="21" t="s">
        <v>335</v>
      </c>
      <c r="D2611" s="22" t="s">
        <v>3208</v>
      </c>
      <c r="E2611" s="23">
        <v>0.8</v>
      </c>
      <c r="F2611" s="24">
        <v>0</v>
      </c>
      <c r="G2611" s="11">
        <v>0</v>
      </c>
      <c r="H2611" s="25" t="s">
        <v>163</v>
      </c>
      <c r="I2611" s="19">
        <v>1</v>
      </c>
      <c r="J2611" s="31">
        <v>0.5</v>
      </c>
      <c r="K2611" s="32">
        <v>5</v>
      </c>
      <c r="L2611" s="32">
        <v>5</v>
      </c>
      <c r="M2611" s="32">
        <v>3</v>
      </c>
      <c r="N2611" s="32">
        <v>2</v>
      </c>
      <c r="O2611" s="32">
        <v>2</v>
      </c>
      <c r="P2611" s="32">
        <v>2</v>
      </c>
      <c r="Q2611" s="32">
        <v>2</v>
      </c>
      <c r="R2611" s="32">
        <v>2</v>
      </c>
      <c r="S2611" s="32">
        <v>2</v>
      </c>
    </row>
    <row r="2612" spans="2:19">
      <c r="B2612" s="28" t="s">
        <v>4746</v>
      </c>
      <c r="C2612" s="21" t="s">
        <v>335</v>
      </c>
      <c r="D2612" s="22" t="s">
        <v>4747</v>
      </c>
      <c r="E2612" s="23">
        <v>1.1000000000000001</v>
      </c>
      <c r="F2612" s="24">
        <v>0</v>
      </c>
      <c r="G2612" s="11">
        <v>2</v>
      </c>
      <c r="H2612" s="25" t="s">
        <v>17</v>
      </c>
      <c r="I2612" s="19">
        <v>2</v>
      </c>
      <c r="J2612" s="31">
        <v>1.1000000000000001</v>
      </c>
      <c r="K2612" s="32">
        <v>5</v>
      </c>
      <c r="L2612" s="32">
        <v>5</v>
      </c>
      <c r="M2612" s="32">
        <v>3</v>
      </c>
      <c r="N2612" s="32">
        <v>2</v>
      </c>
      <c r="O2612" s="32">
        <v>2</v>
      </c>
      <c r="P2612" s="32">
        <v>2</v>
      </c>
      <c r="Q2612" s="32">
        <v>2</v>
      </c>
      <c r="R2612" s="32">
        <v>2</v>
      </c>
      <c r="S2612" s="32">
        <v>2</v>
      </c>
    </row>
    <row r="2613" spans="2:19">
      <c r="B2613" s="28" t="s">
        <v>4748</v>
      </c>
      <c r="C2613" s="21" t="s">
        <v>335</v>
      </c>
      <c r="D2613" s="22" t="s">
        <v>3213</v>
      </c>
      <c r="E2613" s="23">
        <v>0.8</v>
      </c>
      <c r="F2613" s="24">
        <v>0</v>
      </c>
      <c r="G2613" s="11">
        <v>0</v>
      </c>
      <c r="H2613" s="25" t="s">
        <v>163</v>
      </c>
      <c r="I2613" s="19">
        <v>1</v>
      </c>
      <c r="J2613" s="31">
        <v>0.5</v>
      </c>
      <c r="K2613" s="32">
        <v>5</v>
      </c>
      <c r="L2613" s="32">
        <v>5</v>
      </c>
      <c r="M2613" s="32">
        <v>3</v>
      </c>
      <c r="N2613" s="32">
        <v>2</v>
      </c>
      <c r="O2613" s="32">
        <v>2</v>
      </c>
      <c r="P2613" s="32">
        <v>2</v>
      </c>
      <c r="Q2613" s="32">
        <v>2</v>
      </c>
      <c r="R2613" s="32">
        <v>2</v>
      </c>
      <c r="S2613" s="32">
        <v>2</v>
      </c>
    </row>
    <row r="2614" spans="2:19">
      <c r="B2614" s="28" t="s">
        <v>4749</v>
      </c>
      <c r="C2614" s="21" t="s">
        <v>335</v>
      </c>
      <c r="D2614" s="22" t="s">
        <v>1384</v>
      </c>
      <c r="E2614" s="23">
        <v>0.8</v>
      </c>
      <c r="F2614" s="24">
        <v>0</v>
      </c>
      <c r="G2614" s="11">
        <v>0</v>
      </c>
      <c r="H2614" s="25" t="s">
        <v>163</v>
      </c>
      <c r="I2614" s="19">
        <v>1</v>
      </c>
      <c r="J2614" s="31">
        <v>0.5</v>
      </c>
      <c r="K2614" s="32">
        <v>5</v>
      </c>
      <c r="L2614" s="32">
        <v>5</v>
      </c>
      <c r="M2614" s="32">
        <v>3</v>
      </c>
      <c r="N2614" s="32">
        <v>2</v>
      </c>
      <c r="O2614" s="32">
        <v>2</v>
      </c>
      <c r="P2614" s="32">
        <v>2</v>
      </c>
      <c r="Q2614" s="32">
        <v>2</v>
      </c>
      <c r="R2614" s="32">
        <v>2</v>
      </c>
      <c r="S2614" s="32">
        <v>2</v>
      </c>
    </row>
    <row r="2615" spans="2:19">
      <c r="B2615" s="28" t="s">
        <v>4750</v>
      </c>
      <c r="C2615" s="21" t="s">
        <v>335</v>
      </c>
      <c r="D2615" s="22" t="s">
        <v>1643</v>
      </c>
      <c r="E2615" s="23">
        <v>0.8</v>
      </c>
      <c r="F2615" s="24">
        <v>0</v>
      </c>
      <c r="G2615" s="11">
        <v>0</v>
      </c>
      <c r="H2615" s="25" t="s">
        <v>163</v>
      </c>
      <c r="I2615" s="19">
        <v>1</v>
      </c>
      <c r="J2615" s="31">
        <v>0.5</v>
      </c>
      <c r="K2615" s="32">
        <v>5</v>
      </c>
      <c r="L2615" s="32">
        <v>5</v>
      </c>
      <c r="M2615" s="32">
        <v>3</v>
      </c>
      <c r="N2615" s="32">
        <v>2</v>
      </c>
      <c r="O2615" s="32">
        <v>2</v>
      </c>
      <c r="P2615" s="32">
        <v>2</v>
      </c>
      <c r="Q2615" s="32">
        <v>2</v>
      </c>
      <c r="R2615" s="32">
        <v>2</v>
      </c>
      <c r="S2615" s="32">
        <v>2</v>
      </c>
    </row>
    <row r="2616" spans="2:19">
      <c r="B2616" s="28" t="s">
        <v>4751</v>
      </c>
      <c r="C2616" s="21" t="s">
        <v>335</v>
      </c>
      <c r="D2616" s="22" t="s">
        <v>3217</v>
      </c>
      <c r="E2616" s="23">
        <v>0.8</v>
      </c>
      <c r="F2616" s="24">
        <v>0</v>
      </c>
      <c r="G2616" s="11">
        <v>0</v>
      </c>
      <c r="H2616" s="25" t="s">
        <v>163</v>
      </c>
      <c r="I2616" s="19">
        <v>1</v>
      </c>
      <c r="J2616" s="31">
        <v>0.5</v>
      </c>
      <c r="K2616" s="32">
        <v>5</v>
      </c>
      <c r="L2616" s="32">
        <v>5</v>
      </c>
      <c r="M2616" s="32">
        <v>3</v>
      </c>
      <c r="N2616" s="32">
        <v>2</v>
      </c>
      <c r="O2616" s="32">
        <v>2</v>
      </c>
      <c r="P2616" s="32">
        <v>2</v>
      </c>
      <c r="Q2616" s="32">
        <v>2</v>
      </c>
      <c r="R2616" s="32">
        <v>2</v>
      </c>
      <c r="S2616" s="32">
        <v>2</v>
      </c>
    </row>
    <row r="2617" spans="2:19">
      <c r="B2617" s="28" t="s">
        <v>4752</v>
      </c>
      <c r="C2617" s="21" t="s">
        <v>335</v>
      </c>
      <c r="D2617" s="22" t="s">
        <v>3220</v>
      </c>
      <c r="E2617" s="23">
        <v>0.8</v>
      </c>
      <c r="F2617" s="24">
        <v>0</v>
      </c>
      <c r="G2617" s="11">
        <v>0</v>
      </c>
      <c r="H2617" s="25" t="s">
        <v>163</v>
      </c>
      <c r="I2617" s="19">
        <v>1</v>
      </c>
      <c r="J2617" s="31">
        <v>0.5</v>
      </c>
      <c r="K2617" s="32">
        <v>5</v>
      </c>
      <c r="L2617" s="32">
        <v>5</v>
      </c>
      <c r="M2617" s="32">
        <v>3</v>
      </c>
      <c r="N2617" s="32">
        <v>2</v>
      </c>
      <c r="O2617" s="32">
        <v>2</v>
      </c>
      <c r="P2617" s="32">
        <v>2</v>
      </c>
      <c r="Q2617" s="32">
        <v>2</v>
      </c>
      <c r="R2617" s="32">
        <v>2</v>
      </c>
      <c r="S2617" s="32">
        <v>2</v>
      </c>
    </row>
    <row r="2618" spans="2:19">
      <c r="B2618" s="28" t="s">
        <v>4753</v>
      </c>
      <c r="C2618" s="21" t="s">
        <v>335</v>
      </c>
      <c r="D2618" s="22" t="s">
        <v>3223</v>
      </c>
      <c r="E2618" s="23">
        <v>0.8</v>
      </c>
      <c r="F2618" s="24">
        <v>0</v>
      </c>
      <c r="G2618" s="11">
        <v>0</v>
      </c>
      <c r="H2618" s="25" t="s">
        <v>163</v>
      </c>
      <c r="I2618" s="19">
        <v>1</v>
      </c>
      <c r="J2618" s="31">
        <v>0.5</v>
      </c>
      <c r="K2618" s="32">
        <v>5</v>
      </c>
      <c r="L2618" s="32">
        <v>5</v>
      </c>
      <c r="M2618" s="32">
        <v>3</v>
      </c>
      <c r="N2618" s="32">
        <v>2</v>
      </c>
      <c r="O2618" s="32">
        <v>2</v>
      </c>
      <c r="P2618" s="32">
        <v>2</v>
      </c>
      <c r="Q2618" s="32">
        <v>2</v>
      </c>
      <c r="R2618" s="32">
        <v>2</v>
      </c>
      <c r="S2618" s="32">
        <v>2</v>
      </c>
    </row>
    <row r="2619" spans="2:19">
      <c r="B2619" s="28" t="s">
        <v>4754</v>
      </c>
      <c r="C2619" s="21" t="s">
        <v>335</v>
      </c>
      <c r="D2619" s="22" t="s">
        <v>390</v>
      </c>
      <c r="E2619" s="23">
        <v>0.8</v>
      </c>
      <c r="F2619" s="24">
        <v>0</v>
      </c>
      <c r="G2619" s="11">
        <v>0</v>
      </c>
      <c r="H2619" s="25" t="s">
        <v>163</v>
      </c>
      <c r="I2619" s="19">
        <v>1</v>
      </c>
      <c r="J2619" s="31">
        <v>0.5</v>
      </c>
      <c r="K2619" s="32">
        <v>5</v>
      </c>
      <c r="L2619" s="32">
        <v>5</v>
      </c>
      <c r="M2619" s="32">
        <v>3</v>
      </c>
      <c r="N2619" s="32">
        <v>2</v>
      </c>
      <c r="O2619" s="32">
        <v>2</v>
      </c>
      <c r="P2619" s="32">
        <v>2</v>
      </c>
      <c r="Q2619" s="32">
        <v>2</v>
      </c>
      <c r="R2619" s="32">
        <v>2</v>
      </c>
      <c r="S2619" s="32">
        <v>2</v>
      </c>
    </row>
    <row r="2620" spans="2:19">
      <c r="B2620" s="28" t="s">
        <v>4755</v>
      </c>
      <c r="C2620" s="21" t="s">
        <v>335</v>
      </c>
      <c r="D2620" s="22" t="s">
        <v>1030</v>
      </c>
      <c r="E2620" s="23">
        <v>0.8</v>
      </c>
      <c r="F2620" s="24">
        <v>0</v>
      </c>
      <c r="G2620" s="11">
        <v>0</v>
      </c>
      <c r="H2620" s="25" t="s">
        <v>163</v>
      </c>
      <c r="I2620" s="19">
        <v>1</v>
      </c>
      <c r="J2620" s="31">
        <v>0.5</v>
      </c>
      <c r="K2620" s="32">
        <v>5</v>
      </c>
      <c r="L2620" s="32">
        <v>5</v>
      </c>
      <c r="M2620" s="32">
        <v>3</v>
      </c>
      <c r="N2620" s="32">
        <v>2</v>
      </c>
      <c r="O2620" s="32">
        <v>2</v>
      </c>
      <c r="P2620" s="32">
        <v>2</v>
      </c>
      <c r="Q2620" s="32">
        <v>2</v>
      </c>
      <c r="R2620" s="32">
        <v>2</v>
      </c>
      <c r="S2620" s="32">
        <v>2</v>
      </c>
    </row>
    <row r="2621" spans="2:19">
      <c r="B2621" s="28" t="s">
        <v>4756</v>
      </c>
      <c r="C2621" s="21" t="s">
        <v>335</v>
      </c>
      <c r="D2621" s="22" t="s">
        <v>665</v>
      </c>
      <c r="E2621" s="23">
        <v>0.8</v>
      </c>
      <c r="F2621" s="24">
        <v>0</v>
      </c>
      <c r="G2621" s="11">
        <v>0</v>
      </c>
      <c r="H2621" s="25" t="s">
        <v>163</v>
      </c>
      <c r="I2621" s="19">
        <v>1</v>
      </c>
      <c r="J2621" s="31">
        <v>0.5</v>
      </c>
      <c r="K2621" s="32">
        <v>5</v>
      </c>
      <c r="L2621" s="32">
        <v>5</v>
      </c>
      <c r="M2621" s="32">
        <v>3</v>
      </c>
      <c r="N2621" s="32">
        <v>2</v>
      </c>
      <c r="O2621" s="32">
        <v>2</v>
      </c>
      <c r="P2621" s="32">
        <v>2</v>
      </c>
      <c r="Q2621" s="32">
        <v>2</v>
      </c>
      <c r="R2621" s="32">
        <v>2</v>
      </c>
      <c r="S2621" s="32">
        <v>2</v>
      </c>
    </row>
    <row r="2622" spans="2:19">
      <c r="B2622" s="28" t="s">
        <v>4757</v>
      </c>
      <c r="C2622" s="21" t="s">
        <v>335</v>
      </c>
      <c r="D2622" s="22" t="s">
        <v>3232</v>
      </c>
      <c r="E2622" s="23">
        <v>0.8</v>
      </c>
      <c r="F2622" s="24">
        <v>0</v>
      </c>
      <c r="G2622" s="11">
        <v>0</v>
      </c>
      <c r="H2622" s="25" t="s">
        <v>163</v>
      </c>
      <c r="I2622" s="19">
        <v>1</v>
      </c>
      <c r="J2622" s="31">
        <v>0.5</v>
      </c>
      <c r="K2622" s="32">
        <v>5</v>
      </c>
      <c r="L2622" s="32">
        <v>5</v>
      </c>
      <c r="M2622" s="32">
        <v>3</v>
      </c>
      <c r="N2622" s="32">
        <v>2</v>
      </c>
      <c r="O2622" s="32">
        <v>2</v>
      </c>
      <c r="P2622" s="32">
        <v>2</v>
      </c>
      <c r="Q2622" s="32">
        <v>2</v>
      </c>
      <c r="R2622" s="32">
        <v>2</v>
      </c>
      <c r="S2622" s="32">
        <v>2</v>
      </c>
    </row>
    <row r="2623" spans="2:19">
      <c r="B2623" s="28" t="s">
        <v>4758</v>
      </c>
      <c r="C2623" s="21" t="s">
        <v>335</v>
      </c>
      <c r="D2623" s="22" t="s">
        <v>2957</v>
      </c>
      <c r="E2623" s="23">
        <v>0.8</v>
      </c>
      <c r="F2623" s="24">
        <v>0</v>
      </c>
      <c r="G2623" s="11">
        <v>0</v>
      </c>
      <c r="H2623" s="25" t="s">
        <v>163</v>
      </c>
      <c r="I2623" s="19">
        <v>1</v>
      </c>
      <c r="J2623" s="31">
        <v>0.5</v>
      </c>
      <c r="K2623" s="32">
        <v>5</v>
      </c>
      <c r="L2623" s="32">
        <v>5</v>
      </c>
      <c r="M2623" s="32">
        <v>3</v>
      </c>
      <c r="N2623" s="32">
        <v>2</v>
      </c>
      <c r="O2623" s="32">
        <v>2</v>
      </c>
      <c r="P2623" s="32">
        <v>2</v>
      </c>
      <c r="Q2623" s="32">
        <v>2</v>
      </c>
      <c r="R2623" s="32">
        <v>2</v>
      </c>
      <c r="S2623" s="32">
        <v>2</v>
      </c>
    </row>
    <row r="2624" spans="2:19">
      <c r="B2624" s="28" t="s">
        <v>4759</v>
      </c>
      <c r="C2624" s="21" t="s">
        <v>335</v>
      </c>
      <c r="D2624" s="22" t="s">
        <v>1397</v>
      </c>
      <c r="E2624" s="23">
        <v>1.1000000000000001</v>
      </c>
      <c r="F2624" s="24">
        <v>0</v>
      </c>
      <c r="G2624" s="11">
        <v>2</v>
      </c>
      <c r="H2624" s="25" t="s">
        <v>17</v>
      </c>
      <c r="I2624" s="19">
        <v>2</v>
      </c>
      <c r="J2624" s="31">
        <v>1.1000000000000001</v>
      </c>
      <c r="K2624" s="32">
        <v>5</v>
      </c>
      <c r="L2624" s="32">
        <v>5</v>
      </c>
      <c r="M2624" s="32">
        <v>3</v>
      </c>
      <c r="N2624" s="32">
        <v>2</v>
      </c>
      <c r="O2624" s="32">
        <v>2</v>
      </c>
      <c r="P2624" s="32">
        <v>2</v>
      </c>
      <c r="Q2624" s="32">
        <v>2</v>
      </c>
      <c r="R2624" s="32">
        <v>2</v>
      </c>
      <c r="S2624" s="32">
        <v>2</v>
      </c>
    </row>
    <row r="2625" spans="2:19">
      <c r="B2625" s="28" t="s">
        <v>4760</v>
      </c>
      <c r="C2625" s="21" t="s">
        <v>335</v>
      </c>
      <c r="D2625" s="22" t="s">
        <v>1044</v>
      </c>
      <c r="E2625" s="23">
        <v>1.1000000000000001</v>
      </c>
      <c r="F2625" s="24">
        <v>0</v>
      </c>
      <c r="G2625" s="11">
        <v>2</v>
      </c>
      <c r="H2625" s="25" t="s">
        <v>17</v>
      </c>
      <c r="I2625" s="19">
        <v>2</v>
      </c>
      <c r="J2625" s="31">
        <v>1.1000000000000001</v>
      </c>
      <c r="K2625" s="32">
        <v>5</v>
      </c>
      <c r="L2625" s="32">
        <v>5</v>
      </c>
      <c r="M2625" s="32">
        <v>5</v>
      </c>
      <c r="N2625" s="32">
        <v>5</v>
      </c>
      <c r="O2625" s="32">
        <v>5</v>
      </c>
      <c r="P2625" s="32">
        <v>5</v>
      </c>
      <c r="Q2625" s="32">
        <v>5</v>
      </c>
      <c r="R2625" s="32">
        <v>3</v>
      </c>
      <c r="S2625" s="32">
        <v>3</v>
      </c>
    </row>
    <row r="2626" spans="2:19">
      <c r="B2626" s="28" t="s">
        <v>4761</v>
      </c>
      <c r="C2626" s="21" t="s">
        <v>335</v>
      </c>
      <c r="D2626" s="22" t="s">
        <v>1400</v>
      </c>
      <c r="E2626" s="23">
        <v>0.8</v>
      </c>
      <c r="F2626" s="24">
        <v>0</v>
      </c>
      <c r="G2626" s="11">
        <v>0</v>
      </c>
      <c r="H2626" s="25" t="s">
        <v>163</v>
      </c>
      <c r="I2626" s="19">
        <v>1</v>
      </c>
      <c r="J2626" s="31">
        <v>0.5</v>
      </c>
      <c r="K2626" s="32">
        <v>5</v>
      </c>
      <c r="L2626" s="32">
        <v>5</v>
      </c>
      <c r="M2626" s="32">
        <v>3</v>
      </c>
      <c r="N2626" s="32">
        <v>2</v>
      </c>
      <c r="O2626" s="32">
        <v>2</v>
      </c>
      <c r="P2626" s="32">
        <v>2</v>
      </c>
      <c r="Q2626" s="32">
        <v>2</v>
      </c>
      <c r="R2626" s="32">
        <v>2</v>
      </c>
      <c r="S2626" s="32">
        <v>2</v>
      </c>
    </row>
    <row r="2627" spans="2:19">
      <c r="B2627" s="28" t="s">
        <v>4762</v>
      </c>
      <c r="C2627" s="21" t="s">
        <v>335</v>
      </c>
      <c r="D2627" s="22" t="s">
        <v>3241</v>
      </c>
      <c r="E2627" s="23">
        <v>0.8</v>
      </c>
      <c r="F2627" s="24">
        <v>0</v>
      </c>
      <c r="G2627" s="11">
        <v>0</v>
      </c>
      <c r="H2627" s="25" t="s">
        <v>163</v>
      </c>
      <c r="I2627" s="19">
        <v>1</v>
      </c>
      <c r="J2627" s="31">
        <v>0.5</v>
      </c>
      <c r="K2627" s="32">
        <v>5</v>
      </c>
      <c r="L2627" s="32">
        <v>5</v>
      </c>
      <c r="M2627" s="32">
        <v>3</v>
      </c>
      <c r="N2627" s="32">
        <v>2</v>
      </c>
      <c r="O2627" s="32">
        <v>2</v>
      </c>
      <c r="P2627" s="32">
        <v>2</v>
      </c>
      <c r="Q2627" s="32">
        <v>2</v>
      </c>
      <c r="R2627" s="32">
        <v>2</v>
      </c>
      <c r="S2627" s="32">
        <v>2</v>
      </c>
    </row>
    <row r="2628" spans="2:19">
      <c r="B2628" s="28" t="s">
        <v>4763</v>
      </c>
      <c r="C2628" s="21" t="s">
        <v>335</v>
      </c>
      <c r="D2628" s="22" t="s">
        <v>1398</v>
      </c>
      <c r="E2628" s="23">
        <v>0.8</v>
      </c>
      <c r="F2628" s="24">
        <v>0</v>
      </c>
      <c r="G2628" s="11">
        <v>0</v>
      </c>
      <c r="H2628" s="25" t="s">
        <v>163</v>
      </c>
      <c r="I2628" s="19">
        <v>1</v>
      </c>
      <c r="J2628" s="31">
        <v>0.5</v>
      </c>
      <c r="K2628" s="32">
        <v>5</v>
      </c>
      <c r="L2628" s="32">
        <v>5</v>
      </c>
      <c r="M2628" s="32">
        <v>3</v>
      </c>
      <c r="N2628" s="32">
        <v>2</v>
      </c>
      <c r="O2628" s="32">
        <v>2</v>
      </c>
      <c r="P2628" s="32">
        <v>2</v>
      </c>
      <c r="Q2628" s="32">
        <v>2</v>
      </c>
      <c r="R2628" s="32">
        <v>2</v>
      </c>
      <c r="S2628" s="32">
        <v>2</v>
      </c>
    </row>
    <row r="2629" spans="2:19">
      <c r="B2629" s="28" t="s">
        <v>4764</v>
      </c>
      <c r="C2629" s="21" t="s">
        <v>335</v>
      </c>
      <c r="D2629" s="22" t="s">
        <v>3244</v>
      </c>
      <c r="E2629" s="23">
        <v>0.8</v>
      </c>
      <c r="F2629" s="24">
        <v>0</v>
      </c>
      <c r="G2629" s="11">
        <v>0</v>
      </c>
      <c r="H2629" s="25" t="s">
        <v>163</v>
      </c>
      <c r="I2629" s="19">
        <v>1</v>
      </c>
      <c r="J2629" s="31">
        <v>0.5</v>
      </c>
      <c r="K2629" s="32">
        <v>5</v>
      </c>
      <c r="L2629" s="32">
        <v>5</v>
      </c>
      <c r="M2629" s="32">
        <v>3</v>
      </c>
      <c r="N2629" s="32">
        <v>2</v>
      </c>
      <c r="O2629" s="32">
        <v>2</v>
      </c>
      <c r="P2629" s="32">
        <v>2</v>
      </c>
      <c r="Q2629" s="32">
        <v>2</v>
      </c>
      <c r="R2629" s="32">
        <v>2</v>
      </c>
      <c r="S2629" s="32">
        <v>2</v>
      </c>
    </row>
    <row r="2630" spans="2:19">
      <c r="B2630" s="28" t="s">
        <v>4765</v>
      </c>
      <c r="C2630" s="21" t="s">
        <v>335</v>
      </c>
      <c r="D2630" s="22" t="s">
        <v>3246</v>
      </c>
      <c r="E2630" s="23">
        <v>0.8</v>
      </c>
      <c r="F2630" s="24">
        <v>0</v>
      </c>
      <c r="G2630" s="11">
        <v>0</v>
      </c>
      <c r="H2630" s="25" t="s">
        <v>163</v>
      </c>
      <c r="I2630" s="19">
        <v>1</v>
      </c>
      <c r="J2630" s="31">
        <v>0.5</v>
      </c>
      <c r="K2630" s="32">
        <v>5</v>
      </c>
      <c r="L2630" s="32">
        <v>5</v>
      </c>
      <c r="M2630" s="32">
        <v>3</v>
      </c>
      <c r="N2630" s="32">
        <v>2</v>
      </c>
      <c r="O2630" s="32">
        <v>2</v>
      </c>
      <c r="P2630" s="32">
        <v>2</v>
      </c>
      <c r="Q2630" s="32">
        <v>2</v>
      </c>
      <c r="R2630" s="32">
        <v>2</v>
      </c>
      <c r="S2630" s="32">
        <v>2</v>
      </c>
    </row>
    <row r="2631" spans="2:19">
      <c r="B2631" s="28" t="s">
        <v>4766</v>
      </c>
      <c r="C2631" s="21" t="s">
        <v>335</v>
      </c>
      <c r="D2631" s="22" t="s">
        <v>1656</v>
      </c>
      <c r="E2631" s="23">
        <v>0.8</v>
      </c>
      <c r="F2631" s="24">
        <v>0</v>
      </c>
      <c r="G2631" s="11">
        <v>0</v>
      </c>
      <c r="H2631" s="25" t="s">
        <v>163</v>
      </c>
      <c r="I2631" s="19">
        <v>1</v>
      </c>
      <c r="J2631" s="31">
        <v>0.5</v>
      </c>
      <c r="K2631" s="32">
        <v>5</v>
      </c>
      <c r="L2631" s="32">
        <v>5</v>
      </c>
      <c r="M2631" s="32">
        <v>3</v>
      </c>
      <c r="N2631" s="32">
        <v>2</v>
      </c>
      <c r="O2631" s="32">
        <v>2</v>
      </c>
      <c r="P2631" s="32">
        <v>2</v>
      </c>
      <c r="Q2631" s="32">
        <v>2</v>
      </c>
      <c r="R2631" s="32">
        <v>2</v>
      </c>
      <c r="S2631" s="32">
        <v>2</v>
      </c>
    </row>
    <row r="2632" spans="2:19">
      <c r="B2632" s="28" t="s">
        <v>4767</v>
      </c>
      <c r="C2632" s="21" t="s">
        <v>335</v>
      </c>
      <c r="D2632" s="22" t="s">
        <v>3923</v>
      </c>
      <c r="E2632" s="23">
        <v>1.1000000000000001</v>
      </c>
      <c r="F2632" s="24">
        <v>0</v>
      </c>
      <c r="G2632" s="11">
        <v>2</v>
      </c>
      <c r="H2632" s="25" t="s">
        <v>17</v>
      </c>
      <c r="I2632" s="19">
        <v>2</v>
      </c>
      <c r="J2632" s="31">
        <v>1.1000000000000001</v>
      </c>
      <c r="K2632" s="32">
        <v>5</v>
      </c>
      <c r="L2632" s="32">
        <v>5</v>
      </c>
      <c r="M2632" s="32">
        <v>3</v>
      </c>
      <c r="N2632" s="32">
        <v>2</v>
      </c>
      <c r="O2632" s="32">
        <v>2</v>
      </c>
      <c r="P2632" s="32">
        <v>2</v>
      </c>
      <c r="Q2632" s="32">
        <v>2</v>
      </c>
      <c r="R2632" s="32">
        <v>2</v>
      </c>
      <c r="S2632" s="32">
        <v>2</v>
      </c>
    </row>
    <row r="2633" spans="2:19">
      <c r="B2633" s="28" t="s">
        <v>4768</v>
      </c>
      <c r="C2633" s="21" t="s">
        <v>335</v>
      </c>
      <c r="D2633" s="22" t="s">
        <v>3254</v>
      </c>
      <c r="E2633" s="23">
        <v>0.8</v>
      </c>
      <c r="F2633" s="24">
        <v>0</v>
      </c>
      <c r="G2633" s="11">
        <v>0</v>
      </c>
      <c r="H2633" s="25" t="s">
        <v>163</v>
      </c>
      <c r="I2633" s="19">
        <v>1</v>
      </c>
      <c r="J2633" s="31">
        <v>0.5</v>
      </c>
      <c r="K2633" s="32">
        <v>5</v>
      </c>
      <c r="L2633" s="32">
        <v>5</v>
      </c>
      <c r="M2633" s="32">
        <v>3</v>
      </c>
      <c r="N2633" s="32">
        <v>2</v>
      </c>
      <c r="O2633" s="32">
        <v>2</v>
      </c>
      <c r="P2633" s="32">
        <v>2</v>
      </c>
      <c r="Q2633" s="32">
        <v>2</v>
      </c>
      <c r="R2633" s="32">
        <v>2</v>
      </c>
      <c r="S2633" s="32">
        <v>2</v>
      </c>
    </row>
    <row r="2634" spans="2:19">
      <c r="B2634" s="28" t="s">
        <v>4769</v>
      </c>
      <c r="C2634" s="21" t="s">
        <v>335</v>
      </c>
      <c r="D2634" s="22" t="s">
        <v>3257</v>
      </c>
      <c r="E2634" s="23">
        <v>0.8</v>
      </c>
      <c r="F2634" s="24">
        <v>0</v>
      </c>
      <c r="G2634" s="11">
        <v>0</v>
      </c>
      <c r="H2634" s="25" t="s">
        <v>163</v>
      </c>
      <c r="I2634" s="19">
        <v>1</v>
      </c>
      <c r="J2634" s="31">
        <v>0.5</v>
      </c>
      <c r="K2634" s="32">
        <v>5</v>
      </c>
      <c r="L2634" s="32">
        <v>5</v>
      </c>
      <c r="M2634" s="32">
        <v>3</v>
      </c>
      <c r="N2634" s="32">
        <v>2</v>
      </c>
      <c r="O2634" s="32">
        <v>2</v>
      </c>
      <c r="P2634" s="32">
        <v>2</v>
      </c>
      <c r="Q2634" s="32">
        <v>2</v>
      </c>
      <c r="R2634" s="32">
        <v>2</v>
      </c>
      <c r="S2634" s="32">
        <v>2</v>
      </c>
    </row>
    <row r="2635" spans="2:19">
      <c r="B2635" s="28" t="s">
        <v>4770</v>
      </c>
      <c r="C2635" s="21" t="s">
        <v>335</v>
      </c>
      <c r="D2635" s="22" t="s">
        <v>3259</v>
      </c>
      <c r="E2635" s="23">
        <v>0.8</v>
      </c>
      <c r="F2635" s="24">
        <v>0</v>
      </c>
      <c r="G2635" s="11">
        <v>0</v>
      </c>
      <c r="H2635" s="25" t="s">
        <v>163</v>
      </c>
      <c r="I2635" s="19">
        <v>1</v>
      </c>
      <c r="J2635" s="31">
        <v>0.5</v>
      </c>
      <c r="K2635" s="32">
        <v>5</v>
      </c>
      <c r="L2635" s="32">
        <v>5</v>
      </c>
      <c r="M2635" s="32">
        <v>3</v>
      </c>
      <c r="N2635" s="32">
        <v>2</v>
      </c>
      <c r="O2635" s="32">
        <v>2</v>
      </c>
      <c r="P2635" s="32">
        <v>2</v>
      </c>
      <c r="Q2635" s="32">
        <v>2</v>
      </c>
      <c r="R2635" s="32">
        <v>2</v>
      </c>
      <c r="S2635" s="32">
        <v>2</v>
      </c>
    </row>
    <row r="2636" spans="2:19">
      <c r="B2636" s="28" t="s">
        <v>4771</v>
      </c>
      <c r="C2636" s="21" t="s">
        <v>335</v>
      </c>
      <c r="D2636" s="22" t="s">
        <v>1662</v>
      </c>
      <c r="E2636" s="23">
        <v>0.8</v>
      </c>
      <c r="F2636" s="24">
        <v>0</v>
      </c>
      <c r="G2636" s="11">
        <v>0</v>
      </c>
      <c r="H2636" s="25" t="s">
        <v>163</v>
      </c>
      <c r="I2636" s="19">
        <v>1</v>
      </c>
      <c r="J2636" s="31">
        <v>0.5</v>
      </c>
      <c r="K2636" s="32">
        <v>5</v>
      </c>
      <c r="L2636" s="32">
        <v>5</v>
      </c>
      <c r="M2636" s="32">
        <v>3</v>
      </c>
      <c r="N2636" s="32">
        <v>2</v>
      </c>
      <c r="O2636" s="32">
        <v>2</v>
      </c>
      <c r="P2636" s="32">
        <v>2</v>
      </c>
      <c r="Q2636" s="32">
        <v>2</v>
      </c>
      <c r="R2636" s="32">
        <v>2</v>
      </c>
      <c r="S2636" s="32">
        <v>2</v>
      </c>
    </row>
    <row r="2637" spans="2:19">
      <c r="B2637" s="28" t="s">
        <v>4772</v>
      </c>
      <c r="C2637" s="21" t="s">
        <v>335</v>
      </c>
      <c r="D2637" s="22" t="s">
        <v>400</v>
      </c>
      <c r="E2637" s="23">
        <v>0.8</v>
      </c>
      <c r="F2637" s="24">
        <v>0</v>
      </c>
      <c r="G2637" s="11">
        <v>0</v>
      </c>
      <c r="H2637" s="25" t="s">
        <v>163</v>
      </c>
      <c r="I2637" s="19">
        <v>1</v>
      </c>
      <c r="J2637" s="31">
        <v>0.5</v>
      </c>
      <c r="K2637" s="32">
        <v>5</v>
      </c>
      <c r="L2637" s="32">
        <v>5</v>
      </c>
      <c r="M2637" s="32">
        <v>3</v>
      </c>
      <c r="N2637" s="32">
        <v>2</v>
      </c>
      <c r="O2637" s="32">
        <v>2</v>
      </c>
      <c r="P2637" s="32">
        <v>2</v>
      </c>
      <c r="Q2637" s="32">
        <v>2</v>
      </c>
      <c r="R2637" s="32">
        <v>2</v>
      </c>
      <c r="S2637" s="32">
        <v>2</v>
      </c>
    </row>
    <row r="2638" spans="2:19">
      <c r="B2638" s="28" t="s">
        <v>4773</v>
      </c>
      <c r="C2638" s="21" t="s">
        <v>335</v>
      </c>
      <c r="D2638" s="22" t="s">
        <v>304</v>
      </c>
      <c r="E2638" s="23">
        <v>0.8</v>
      </c>
      <c r="F2638" s="24">
        <v>0</v>
      </c>
      <c r="G2638" s="11">
        <v>0</v>
      </c>
      <c r="H2638" s="25" t="s">
        <v>163</v>
      </c>
      <c r="I2638" s="19">
        <v>1</v>
      </c>
      <c r="J2638" s="31">
        <v>0.5</v>
      </c>
      <c r="K2638" s="32">
        <v>5</v>
      </c>
      <c r="L2638" s="32">
        <v>5</v>
      </c>
      <c r="M2638" s="32">
        <v>3</v>
      </c>
      <c r="N2638" s="32">
        <v>2</v>
      </c>
      <c r="O2638" s="32">
        <v>2</v>
      </c>
      <c r="P2638" s="32">
        <v>2</v>
      </c>
      <c r="Q2638" s="32">
        <v>2</v>
      </c>
      <c r="R2638" s="32">
        <v>2</v>
      </c>
      <c r="S2638" s="32">
        <v>2</v>
      </c>
    </row>
    <row r="2639" spans="2:19">
      <c r="B2639" s="28" t="s">
        <v>4774</v>
      </c>
      <c r="C2639" s="21" t="s">
        <v>335</v>
      </c>
      <c r="D2639" s="22" t="s">
        <v>3267</v>
      </c>
      <c r="E2639" s="23">
        <v>0.8</v>
      </c>
      <c r="F2639" s="24">
        <v>0</v>
      </c>
      <c r="G2639" s="11">
        <v>0</v>
      </c>
      <c r="H2639" s="25" t="s">
        <v>163</v>
      </c>
      <c r="I2639" s="19">
        <v>1</v>
      </c>
      <c r="J2639" s="31">
        <v>0.5</v>
      </c>
      <c r="K2639" s="32">
        <v>5</v>
      </c>
      <c r="L2639" s="32">
        <v>5</v>
      </c>
      <c r="M2639" s="32">
        <v>3</v>
      </c>
      <c r="N2639" s="32">
        <v>2</v>
      </c>
      <c r="O2639" s="32">
        <v>2</v>
      </c>
      <c r="P2639" s="32">
        <v>2</v>
      </c>
      <c r="Q2639" s="32">
        <v>2</v>
      </c>
      <c r="R2639" s="32">
        <v>2</v>
      </c>
      <c r="S2639" s="32">
        <v>2</v>
      </c>
    </row>
    <row r="2640" spans="2:19">
      <c r="B2640" s="28" t="s">
        <v>4775</v>
      </c>
      <c r="C2640" s="21" t="s">
        <v>335</v>
      </c>
      <c r="D2640" s="22" t="s">
        <v>3270</v>
      </c>
      <c r="E2640" s="23">
        <v>0.8</v>
      </c>
      <c r="F2640" s="24">
        <v>0</v>
      </c>
      <c r="G2640" s="11">
        <v>0</v>
      </c>
      <c r="H2640" s="25" t="s">
        <v>163</v>
      </c>
      <c r="I2640" s="19">
        <v>1</v>
      </c>
      <c r="J2640" s="31">
        <v>0.5</v>
      </c>
      <c r="K2640" s="32">
        <v>5</v>
      </c>
      <c r="L2640" s="32">
        <v>5</v>
      </c>
      <c r="M2640" s="32">
        <v>3</v>
      </c>
      <c r="N2640" s="32">
        <v>2</v>
      </c>
      <c r="O2640" s="32">
        <v>2</v>
      </c>
      <c r="P2640" s="32">
        <v>2</v>
      </c>
      <c r="Q2640" s="32">
        <v>2</v>
      </c>
      <c r="R2640" s="32">
        <v>2</v>
      </c>
      <c r="S2640" s="32">
        <v>2</v>
      </c>
    </row>
    <row r="2641" spans="2:19">
      <c r="B2641" s="28" t="s">
        <v>4776</v>
      </c>
      <c r="C2641" s="21" t="s">
        <v>335</v>
      </c>
      <c r="D2641" s="22" t="s">
        <v>3272</v>
      </c>
      <c r="E2641" s="23">
        <v>0.8</v>
      </c>
      <c r="F2641" s="24">
        <v>0</v>
      </c>
      <c r="G2641" s="11">
        <v>0</v>
      </c>
      <c r="H2641" s="25" t="s">
        <v>163</v>
      </c>
      <c r="I2641" s="19">
        <v>1</v>
      </c>
      <c r="J2641" s="31">
        <v>0.5</v>
      </c>
      <c r="K2641" s="32">
        <v>5</v>
      </c>
      <c r="L2641" s="32">
        <v>5</v>
      </c>
      <c r="M2641" s="32">
        <v>3</v>
      </c>
      <c r="N2641" s="32">
        <v>2</v>
      </c>
      <c r="O2641" s="32">
        <v>2</v>
      </c>
      <c r="P2641" s="32">
        <v>2</v>
      </c>
      <c r="Q2641" s="32">
        <v>2</v>
      </c>
      <c r="R2641" s="32">
        <v>2</v>
      </c>
      <c r="S2641" s="32">
        <v>2</v>
      </c>
    </row>
    <row r="2642" spans="2:19">
      <c r="B2642" s="28" t="s">
        <v>4777</v>
      </c>
      <c r="C2642" s="21" t="s">
        <v>335</v>
      </c>
      <c r="D2642" s="22" t="s">
        <v>3275</v>
      </c>
      <c r="E2642" s="23">
        <v>0.8</v>
      </c>
      <c r="F2642" s="24">
        <v>0</v>
      </c>
      <c r="G2642" s="11">
        <v>0</v>
      </c>
      <c r="H2642" s="25" t="s">
        <v>163</v>
      </c>
      <c r="I2642" s="19">
        <v>1</v>
      </c>
      <c r="J2642" s="31">
        <v>0.5</v>
      </c>
      <c r="K2642" s="32">
        <v>5</v>
      </c>
      <c r="L2642" s="32">
        <v>5</v>
      </c>
      <c r="M2642" s="32">
        <v>3</v>
      </c>
      <c r="N2642" s="32">
        <v>2</v>
      </c>
      <c r="O2642" s="32">
        <v>2</v>
      </c>
      <c r="P2642" s="32">
        <v>2</v>
      </c>
      <c r="Q2642" s="32">
        <v>2</v>
      </c>
      <c r="R2642" s="32">
        <v>2</v>
      </c>
      <c r="S2642" s="32">
        <v>2</v>
      </c>
    </row>
    <row r="2643" spans="2:19">
      <c r="B2643" s="28" t="s">
        <v>4778</v>
      </c>
      <c r="C2643" s="21" t="s">
        <v>335</v>
      </c>
      <c r="D2643" s="22" t="s">
        <v>3277</v>
      </c>
      <c r="E2643" s="23">
        <v>0.8</v>
      </c>
      <c r="F2643" s="24">
        <v>0</v>
      </c>
      <c r="G2643" s="11">
        <v>0</v>
      </c>
      <c r="H2643" s="25" t="s">
        <v>163</v>
      </c>
      <c r="I2643" s="19">
        <v>1</v>
      </c>
      <c r="J2643" s="31">
        <v>0.5</v>
      </c>
      <c r="K2643" s="32">
        <v>5</v>
      </c>
      <c r="L2643" s="32">
        <v>5</v>
      </c>
      <c r="M2643" s="32">
        <v>3</v>
      </c>
      <c r="N2643" s="32">
        <v>2</v>
      </c>
      <c r="O2643" s="32">
        <v>2</v>
      </c>
      <c r="P2643" s="32">
        <v>2</v>
      </c>
      <c r="Q2643" s="32">
        <v>2</v>
      </c>
      <c r="R2643" s="32">
        <v>2</v>
      </c>
      <c r="S2643" s="32">
        <v>2</v>
      </c>
    </row>
    <row r="2644" spans="2:19">
      <c r="B2644" s="28" t="s">
        <v>4779</v>
      </c>
      <c r="C2644" s="21" t="s">
        <v>335</v>
      </c>
      <c r="D2644" s="22" t="s">
        <v>314</v>
      </c>
      <c r="E2644" s="23">
        <v>1.1000000000000001</v>
      </c>
      <c r="F2644" s="24">
        <v>0</v>
      </c>
      <c r="G2644" s="11">
        <v>1</v>
      </c>
      <c r="H2644" s="25" t="s">
        <v>17</v>
      </c>
      <c r="I2644" s="19">
        <v>2</v>
      </c>
      <c r="J2644" s="31">
        <v>1.1000000000000001</v>
      </c>
      <c r="K2644" s="32">
        <v>5</v>
      </c>
      <c r="L2644" s="32">
        <v>5</v>
      </c>
      <c r="M2644" s="32">
        <v>3</v>
      </c>
      <c r="N2644" s="32">
        <v>2</v>
      </c>
      <c r="O2644" s="32">
        <v>2</v>
      </c>
      <c r="P2644" s="32">
        <v>2</v>
      </c>
      <c r="Q2644" s="32">
        <v>2</v>
      </c>
      <c r="R2644" s="32">
        <v>2</v>
      </c>
      <c r="S2644" s="32">
        <v>2</v>
      </c>
    </row>
    <row r="2645" spans="2:19">
      <c r="B2645" s="28" t="s">
        <v>4780</v>
      </c>
      <c r="C2645" s="21" t="s">
        <v>335</v>
      </c>
      <c r="D2645" s="22" t="s">
        <v>1072</v>
      </c>
      <c r="E2645" s="23">
        <v>1.1000000000000001</v>
      </c>
      <c r="F2645" s="24">
        <v>0</v>
      </c>
      <c r="G2645" s="11">
        <v>2</v>
      </c>
      <c r="H2645" s="25" t="s">
        <v>17</v>
      </c>
      <c r="I2645" s="19">
        <v>2</v>
      </c>
      <c r="J2645" s="31">
        <v>1.1000000000000001</v>
      </c>
      <c r="K2645" s="32">
        <v>5</v>
      </c>
      <c r="L2645" s="32">
        <v>5</v>
      </c>
      <c r="M2645" s="32">
        <v>3</v>
      </c>
      <c r="N2645" s="32">
        <v>2</v>
      </c>
      <c r="O2645" s="32">
        <v>2</v>
      </c>
      <c r="P2645" s="32">
        <v>2</v>
      </c>
      <c r="Q2645" s="32">
        <v>2</v>
      </c>
      <c r="R2645" s="32">
        <v>2</v>
      </c>
      <c r="S2645" s="32">
        <v>2</v>
      </c>
    </row>
    <row r="2646" spans="2:19">
      <c r="B2646" s="28" t="s">
        <v>4781</v>
      </c>
      <c r="C2646" s="21" t="s">
        <v>335</v>
      </c>
      <c r="D2646" s="22" t="s">
        <v>1075</v>
      </c>
      <c r="E2646" s="23">
        <v>0.8</v>
      </c>
      <c r="F2646" s="24">
        <v>0</v>
      </c>
      <c r="G2646" s="11">
        <v>0</v>
      </c>
      <c r="H2646" s="25" t="s">
        <v>163</v>
      </c>
      <c r="I2646" s="19">
        <v>1</v>
      </c>
      <c r="J2646" s="31">
        <v>0.5</v>
      </c>
      <c r="K2646" s="32">
        <v>5</v>
      </c>
      <c r="L2646" s="32">
        <v>5</v>
      </c>
      <c r="M2646" s="32">
        <v>3</v>
      </c>
      <c r="N2646" s="32">
        <v>2</v>
      </c>
      <c r="O2646" s="32">
        <v>2</v>
      </c>
      <c r="P2646" s="32">
        <v>2</v>
      </c>
      <c r="Q2646" s="32">
        <v>2</v>
      </c>
      <c r="R2646" s="32">
        <v>2</v>
      </c>
      <c r="S2646" s="32">
        <v>2</v>
      </c>
    </row>
    <row r="2647" spans="2:19">
      <c r="B2647" s="28" t="s">
        <v>4782</v>
      </c>
      <c r="C2647" s="21" t="s">
        <v>335</v>
      </c>
      <c r="D2647" s="22" t="s">
        <v>318</v>
      </c>
      <c r="E2647" s="23">
        <v>1.1000000000000001</v>
      </c>
      <c r="F2647" s="24">
        <v>0</v>
      </c>
      <c r="G2647" s="11">
        <v>1</v>
      </c>
      <c r="H2647" s="25" t="s">
        <v>17</v>
      </c>
      <c r="I2647" s="19">
        <v>2</v>
      </c>
      <c r="J2647" s="31">
        <v>1.1000000000000001</v>
      </c>
      <c r="K2647" s="32">
        <v>5</v>
      </c>
      <c r="L2647" s="32">
        <v>5</v>
      </c>
      <c r="M2647" s="32">
        <v>3</v>
      </c>
      <c r="N2647" s="32">
        <v>2</v>
      </c>
      <c r="O2647" s="32">
        <v>2</v>
      </c>
      <c r="P2647" s="32">
        <v>2</v>
      </c>
      <c r="Q2647" s="32">
        <v>2</v>
      </c>
      <c r="R2647" s="32">
        <v>2</v>
      </c>
      <c r="S2647" s="32">
        <v>2</v>
      </c>
    </row>
    <row r="2648" spans="2:19">
      <c r="B2648" s="28" t="s">
        <v>4783</v>
      </c>
      <c r="C2648" s="21" t="s">
        <v>335</v>
      </c>
      <c r="D2648" s="22" t="s">
        <v>3288</v>
      </c>
      <c r="E2648" s="23">
        <v>0.8</v>
      </c>
      <c r="F2648" s="24">
        <v>0</v>
      </c>
      <c r="G2648" s="11">
        <v>0</v>
      </c>
      <c r="H2648" s="25" t="s">
        <v>163</v>
      </c>
      <c r="I2648" s="19">
        <v>1</v>
      </c>
      <c r="J2648" s="31">
        <v>0.5</v>
      </c>
      <c r="K2648" s="32">
        <v>5</v>
      </c>
      <c r="L2648" s="32">
        <v>5</v>
      </c>
      <c r="M2648" s="32">
        <v>3</v>
      </c>
      <c r="N2648" s="32">
        <v>2</v>
      </c>
      <c r="O2648" s="32">
        <v>2</v>
      </c>
      <c r="P2648" s="32">
        <v>2</v>
      </c>
      <c r="Q2648" s="32">
        <v>2</v>
      </c>
      <c r="R2648" s="32">
        <v>2</v>
      </c>
      <c r="S2648" s="32">
        <v>2</v>
      </c>
    </row>
    <row r="2649" spans="2:19">
      <c r="B2649" s="28" t="s">
        <v>4784</v>
      </c>
      <c r="C2649" s="21" t="s">
        <v>335</v>
      </c>
      <c r="D2649" s="22" t="s">
        <v>4785</v>
      </c>
      <c r="E2649" s="23">
        <v>1.1000000000000001</v>
      </c>
      <c r="F2649" s="24">
        <v>0</v>
      </c>
      <c r="G2649" s="11">
        <v>2</v>
      </c>
      <c r="H2649" s="25" t="s">
        <v>17</v>
      </c>
      <c r="I2649" s="19">
        <v>2</v>
      </c>
      <c r="J2649" s="31">
        <v>1.1000000000000001</v>
      </c>
      <c r="K2649" s="32">
        <v>5</v>
      </c>
      <c r="L2649" s="32">
        <v>5</v>
      </c>
      <c r="M2649" s="32">
        <v>3</v>
      </c>
      <c r="N2649" s="32">
        <v>2</v>
      </c>
      <c r="O2649" s="32">
        <v>2</v>
      </c>
      <c r="P2649" s="32">
        <v>2</v>
      </c>
      <c r="Q2649" s="32">
        <v>2</v>
      </c>
      <c r="R2649" s="32">
        <v>2</v>
      </c>
      <c r="S2649" s="32">
        <v>2</v>
      </c>
    </row>
    <row r="2650" spans="2:19">
      <c r="B2650" s="28" t="s">
        <v>4786</v>
      </c>
      <c r="C2650" s="21" t="s">
        <v>335</v>
      </c>
      <c r="D2650" s="22" t="s">
        <v>322</v>
      </c>
      <c r="E2650" s="23">
        <v>0.8</v>
      </c>
      <c r="F2650" s="24">
        <v>0</v>
      </c>
      <c r="G2650" s="11">
        <v>0</v>
      </c>
      <c r="H2650" s="25" t="s">
        <v>163</v>
      </c>
      <c r="I2650" s="19">
        <v>1</v>
      </c>
      <c r="J2650" s="31">
        <v>0.5</v>
      </c>
      <c r="K2650" s="32">
        <v>5</v>
      </c>
      <c r="L2650" s="32">
        <v>5</v>
      </c>
      <c r="M2650" s="32">
        <v>3</v>
      </c>
      <c r="N2650" s="32">
        <v>2</v>
      </c>
      <c r="O2650" s="32">
        <v>2</v>
      </c>
      <c r="P2650" s="32">
        <v>2</v>
      </c>
      <c r="Q2650" s="32">
        <v>2</v>
      </c>
      <c r="R2650" s="32">
        <v>2</v>
      </c>
      <c r="S2650" s="32">
        <v>2</v>
      </c>
    </row>
    <row r="2651" spans="2:19">
      <c r="B2651" s="28" t="s">
        <v>4787</v>
      </c>
      <c r="C2651" s="21" t="s">
        <v>335</v>
      </c>
      <c r="D2651" s="22" t="s">
        <v>1085</v>
      </c>
      <c r="E2651" s="23">
        <v>0.8</v>
      </c>
      <c r="F2651" s="24">
        <v>0</v>
      </c>
      <c r="G2651" s="11">
        <v>0</v>
      </c>
      <c r="H2651" s="25" t="s">
        <v>163</v>
      </c>
      <c r="I2651" s="19">
        <v>1</v>
      </c>
      <c r="J2651" s="31">
        <v>0.5</v>
      </c>
      <c r="K2651" s="32">
        <v>5</v>
      </c>
      <c r="L2651" s="32">
        <v>5</v>
      </c>
      <c r="M2651" s="32">
        <v>3</v>
      </c>
      <c r="N2651" s="32">
        <v>2</v>
      </c>
      <c r="O2651" s="32">
        <v>2</v>
      </c>
      <c r="P2651" s="32">
        <v>2</v>
      </c>
      <c r="Q2651" s="32">
        <v>2</v>
      </c>
      <c r="R2651" s="32">
        <v>2</v>
      </c>
      <c r="S2651" s="32">
        <v>2</v>
      </c>
    </row>
    <row r="2652" spans="2:19">
      <c r="B2652" s="28" t="s">
        <v>4788</v>
      </c>
      <c r="C2652" s="21" t="s">
        <v>335</v>
      </c>
      <c r="D2652" s="22" t="s">
        <v>3297</v>
      </c>
      <c r="E2652" s="23">
        <v>0.8</v>
      </c>
      <c r="F2652" s="24">
        <v>0</v>
      </c>
      <c r="G2652" s="11">
        <v>0</v>
      </c>
      <c r="H2652" s="25" t="s">
        <v>163</v>
      </c>
      <c r="I2652" s="19">
        <v>1</v>
      </c>
      <c r="J2652" s="31">
        <v>0.5</v>
      </c>
      <c r="K2652" s="32">
        <v>5</v>
      </c>
      <c r="L2652" s="32">
        <v>5</v>
      </c>
      <c r="M2652" s="32">
        <v>3</v>
      </c>
      <c r="N2652" s="32">
        <v>2</v>
      </c>
      <c r="O2652" s="32">
        <v>2</v>
      </c>
      <c r="P2652" s="32">
        <v>2</v>
      </c>
      <c r="Q2652" s="32">
        <v>2</v>
      </c>
      <c r="R2652" s="32">
        <v>2</v>
      </c>
      <c r="S2652" s="32">
        <v>2</v>
      </c>
    </row>
    <row r="2653" spans="2:19">
      <c r="B2653" s="28" t="s">
        <v>4789</v>
      </c>
      <c r="C2653" s="21" t="s">
        <v>335</v>
      </c>
      <c r="D2653" s="22" t="s">
        <v>3299</v>
      </c>
      <c r="E2653" s="23">
        <v>0.8</v>
      </c>
      <c r="F2653" s="24">
        <v>0</v>
      </c>
      <c r="G2653" s="11">
        <v>0</v>
      </c>
      <c r="H2653" s="25" t="s">
        <v>163</v>
      </c>
      <c r="I2653" s="19">
        <v>1</v>
      </c>
      <c r="J2653" s="31">
        <v>0.5</v>
      </c>
      <c r="K2653" s="32">
        <v>5</v>
      </c>
      <c r="L2653" s="32">
        <v>5</v>
      </c>
      <c r="M2653" s="32">
        <v>3</v>
      </c>
      <c r="N2653" s="32">
        <v>2</v>
      </c>
      <c r="O2653" s="32">
        <v>2</v>
      </c>
      <c r="P2653" s="32">
        <v>2</v>
      </c>
      <c r="Q2653" s="32">
        <v>2</v>
      </c>
      <c r="R2653" s="32">
        <v>2</v>
      </c>
      <c r="S2653" s="32">
        <v>2</v>
      </c>
    </row>
    <row r="2654" spans="2:19">
      <c r="B2654" s="28" t="s">
        <v>4790</v>
      </c>
      <c r="C2654" s="21" t="s">
        <v>335</v>
      </c>
      <c r="D2654" s="22" t="s">
        <v>1716</v>
      </c>
      <c r="E2654" s="23">
        <v>0.8</v>
      </c>
      <c r="F2654" s="24">
        <v>0</v>
      </c>
      <c r="G2654" s="11">
        <v>0</v>
      </c>
      <c r="H2654" s="25" t="s">
        <v>163</v>
      </c>
      <c r="I2654" s="19">
        <v>1</v>
      </c>
      <c r="J2654" s="31">
        <v>0.5</v>
      </c>
      <c r="K2654" s="32">
        <v>5</v>
      </c>
      <c r="L2654" s="32">
        <v>5</v>
      </c>
      <c r="M2654" s="32">
        <v>3</v>
      </c>
      <c r="N2654" s="32">
        <v>2</v>
      </c>
      <c r="O2654" s="32">
        <v>2</v>
      </c>
      <c r="P2654" s="32">
        <v>2</v>
      </c>
      <c r="Q2654" s="32">
        <v>2</v>
      </c>
      <c r="R2654" s="32">
        <v>2</v>
      </c>
      <c r="S2654" s="32">
        <v>2</v>
      </c>
    </row>
    <row r="2655" spans="2:19">
      <c r="B2655" s="28" t="s">
        <v>4791</v>
      </c>
      <c r="C2655" s="21" t="s">
        <v>335</v>
      </c>
      <c r="D2655" s="22" t="s">
        <v>4792</v>
      </c>
      <c r="E2655" s="23">
        <v>1.1000000000000001</v>
      </c>
      <c r="F2655" s="24">
        <v>0</v>
      </c>
      <c r="G2655" s="11">
        <v>1</v>
      </c>
      <c r="H2655" s="25" t="s">
        <v>17</v>
      </c>
      <c r="I2655" s="19">
        <v>2</v>
      </c>
      <c r="J2655" s="31">
        <v>1.1000000000000001</v>
      </c>
      <c r="K2655" s="32">
        <v>5</v>
      </c>
      <c r="L2655" s="32">
        <v>5</v>
      </c>
      <c r="M2655" s="32">
        <v>3</v>
      </c>
      <c r="N2655" s="32">
        <v>2</v>
      </c>
      <c r="O2655" s="32">
        <v>2</v>
      </c>
      <c r="P2655" s="32">
        <v>2</v>
      </c>
      <c r="Q2655" s="32">
        <v>2</v>
      </c>
      <c r="R2655" s="32">
        <v>2</v>
      </c>
      <c r="S2655" s="32">
        <v>2</v>
      </c>
    </row>
    <row r="2656" spans="2:19">
      <c r="B2656" s="28" t="s">
        <v>4793</v>
      </c>
      <c r="C2656" s="21" t="s">
        <v>335</v>
      </c>
      <c r="D2656" s="22" t="s">
        <v>933</v>
      </c>
      <c r="E2656" s="23">
        <v>0.8</v>
      </c>
      <c r="F2656" s="24">
        <v>0</v>
      </c>
      <c r="G2656" s="11">
        <v>0</v>
      </c>
      <c r="H2656" s="25" t="s">
        <v>163</v>
      </c>
      <c r="I2656" s="19">
        <v>1</v>
      </c>
      <c r="J2656" s="31">
        <v>0.5</v>
      </c>
      <c r="K2656" s="32">
        <v>5</v>
      </c>
      <c r="L2656" s="32">
        <v>5</v>
      </c>
      <c r="M2656" s="32">
        <v>3</v>
      </c>
      <c r="N2656" s="32">
        <v>2</v>
      </c>
      <c r="O2656" s="32">
        <v>2</v>
      </c>
      <c r="P2656" s="32">
        <v>2</v>
      </c>
      <c r="Q2656" s="32">
        <v>2</v>
      </c>
      <c r="R2656" s="32">
        <v>2</v>
      </c>
      <c r="S2656" s="32">
        <v>2</v>
      </c>
    </row>
    <row r="2657" spans="2:19">
      <c r="B2657" s="28" t="s">
        <v>4794</v>
      </c>
      <c r="C2657" s="21" t="s">
        <v>335</v>
      </c>
      <c r="D2657" s="22" t="s">
        <v>3307</v>
      </c>
      <c r="E2657" s="23">
        <v>0.8</v>
      </c>
      <c r="F2657" s="24">
        <v>0</v>
      </c>
      <c r="G2657" s="11">
        <v>0</v>
      </c>
      <c r="H2657" s="25" t="s">
        <v>163</v>
      </c>
      <c r="I2657" s="19">
        <v>1</v>
      </c>
      <c r="J2657" s="31">
        <v>0.5</v>
      </c>
      <c r="K2657" s="32">
        <v>5</v>
      </c>
      <c r="L2657" s="32">
        <v>5</v>
      </c>
      <c r="M2657" s="32">
        <v>3</v>
      </c>
      <c r="N2657" s="32">
        <v>2</v>
      </c>
      <c r="O2657" s="32">
        <v>2</v>
      </c>
      <c r="P2657" s="32">
        <v>2</v>
      </c>
      <c r="Q2657" s="32">
        <v>2</v>
      </c>
      <c r="R2657" s="32">
        <v>2</v>
      </c>
      <c r="S2657" s="32">
        <v>2</v>
      </c>
    </row>
    <row r="2658" spans="2:19">
      <c r="B2658" s="28" t="s">
        <v>4795</v>
      </c>
      <c r="C2658" s="21" t="s">
        <v>335</v>
      </c>
      <c r="D2658" s="22" t="s">
        <v>3310</v>
      </c>
      <c r="E2658" s="23">
        <v>0.8</v>
      </c>
      <c r="F2658" s="24">
        <v>0</v>
      </c>
      <c r="G2658" s="11">
        <v>0</v>
      </c>
      <c r="H2658" s="25" t="s">
        <v>163</v>
      </c>
      <c r="I2658" s="19">
        <v>1</v>
      </c>
      <c r="J2658" s="31">
        <v>0.5</v>
      </c>
      <c r="K2658" s="32">
        <v>5</v>
      </c>
      <c r="L2658" s="32">
        <v>5</v>
      </c>
      <c r="M2658" s="32">
        <v>3</v>
      </c>
      <c r="N2658" s="32">
        <v>2</v>
      </c>
      <c r="O2658" s="32">
        <v>2</v>
      </c>
      <c r="P2658" s="32">
        <v>2</v>
      </c>
      <c r="Q2658" s="32">
        <v>2</v>
      </c>
      <c r="R2658" s="32">
        <v>2</v>
      </c>
      <c r="S2658" s="32">
        <v>2</v>
      </c>
    </row>
    <row r="2659" spans="2:19">
      <c r="B2659" s="28" t="s">
        <v>4796</v>
      </c>
      <c r="C2659" s="21" t="s">
        <v>335</v>
      </c>
      <c r="D2659" s="22" t="s">
        <v>3312</v>
      </c>
      <c r="E2659" s="23">
        <v>0.8</v>
      </c>
      <c r="F2659" s="24">
        <v>0</v>
      </c>
      <c r="G2659" s="11">
        <v>0</v>
      </c>
      <c r="H2659" s="25" t="s">
        <v>163</v>
      </c>
      <c r="I2659" s="19">
        <v>1</v>
      </c>
      <c r="J2659" s="31">
        <v>0.5</v>
      </c>
      <c r="K2659" s="32">
        <v>5</v>
      </c>
      <c r="L2659" s="32">
        <v>5</v>
      </c>
      <c r="M2659" s="32">
        <v>3</v>
      </c>
      <c r="N2659" s="32">
        <v>2</v>
      </c>
      <c r="O2659" s="32">
        <v>2</v>
      </c>
      <c r="P2659" s="32">
        <v>2</v>
      </c>
      <c r="Q2659" s="32">
        <v>2</v>
      </c>
      <c r="R2659" s="32">
        <v>2</v>
      </c>
      <c r="S2659" s="32">
        <v>2</v>
      </c>
    </row>
    <row r="2660" spans="2:19">
      <c r="B2660" s="28" t="s">
        <v>4797</v>
      </c>
      <c r="C2660" s="21" t="s">
        <v>335</v>
      </c>
      <c r="D2660" s="22" t="s">
        <v>3314</v>
      </c>
      <c r="E2660" s="23">
        <v>0.8</v>
      </c>
      <c r="F2660" s="24">
        <v>0</v>
      </c>
      <c r="G2660" s="11">
        <v>0</v>
      </c>
      <c r="H2660" s="25" t="s">
        <v>163</v>
      </c>
      <c r="I2660" s="19">
        <v>1</v>
      </c>
      <c r="J2660" s="31">
        <v>0.5</v>
      </c>
      <c r="K2660" s="32">
        <v>5</v>
      </c>
      <c r="L2660" s="32">
        <v>5</v>
      </c>
      <c r="M2660" s="32">
        <v>3</v>
      </c>
      <c r="N2660" s="32">
        <v>2</v>
      </c>
      <c r="O2660" s="32">
        <v>2</v>
      </c>
      <c r="P2660" s="32">
        <v>2</v>
      </c>
      <c r="Q2660" s="32">
        <v>2</v>
      </c>
      <c r="R2660" s="32">
        <v>2</v>
      </c>
      <c r="S2660" s="32">
        <v>2</v>
      </c>
    </row>
    <row r="2661" spans="2:19">
      <c r="B2661" s="28" t="s">
        <v>4798</v>
      </c>
      <c r="C2661" s="21" t="s">
        <v>335</v>
      </c>
      <c r="D2661" s="22" t="s">
        <v>4799</v>
      </c>
      <c r="E2661" s="23">
        <v>1.1000000000000001</v>
      </c>
      <c r="F2661" s="24">
        <v>0</v>
      </c>
      <c r="G2661" s="11">
        <v>1</v>
      </c>
      <c r="H2661" s="25" t="s">
        <v>17</v>
      </c>
      <c r="I2661" s="19">
        <v>2</v>
      </c>
      <c r="J2661" s="31">
        <v>1.1000000000000001</v>
      </c>
      <c r="K2661" s="32">
        <v>5</v>
      </c>
      <c r="L2661" s="32">
        <v>5</v>
      </c>
      <c r="M2661" s="32">
        <v>3</v>
      </c>
      <c r="N2661" s="32">
        <v>2</v>
      </c>
      <c r="O2661" s="32">
        <v>2</v>
      </c>
      <c r="P2661" s="32">
        <v>2</v>
      </c>
      <c r="Q2661" s="32">
        <v>2</v>
      </c>
      <c r="R2661" s="32">
        <v>2</v>
      </c>
      <c r="S2661" s="32">
        <v>2</v>
      </c>
    </row>
    <row r="2662" spans="2:19">
      <c r="B2662" s="28" t="s">
        <v>4800</v>
      </c>
      <c r="C2662" s="21" t="s">
        <v>335</v>
      </c>
      <c r="D2662" s="22" t="s">
        <v>1676</v>
      </c>
      <c r="E2662" s="23">
        <v>0.8</v>
      </c>
      <c r="F2662" s="24">
        <v>0</v>
      </c>
      <c r="G2662" s="11">
        <v>0</v>
      </c>
      <c r="H2662" s="25" t="s">
        <v>163</v>
      </c>
      <c r="I2662" s="19">
        <v>1</v>
      </c>
      <c r="J2662" s="31">
        <v>0.5</v>
      </c>
      <c r="K2662" s="32">
        <v>5</v>
      </c>
      <c r="L2662" s="32">
        <v>5</v>
      </c>
      <c r="M2662" s="32">
        <v>3</v>
      </c>
      <c r="N2662" s="32">
        <v>2</v>
      </c>
      <c r="O2662" s="32">
        <v>2</v>
      </c>
      <c r="P2662" s="32">
        <v>2</v>
      </c>
      <c r="Q2662" s="32">
        <v>2</v>
      </c>
      <c r="R2662" s="32">
        <v>2</v>
      </c>
      <c r="S2662" s="32">
        <v>2</v>
      </c>
    </row>
    <row r="2663" spans="2:19">
      <c r="B2663" s="28" t="s">
        <v>4801</v>
      </c>
      <c r="C2663" s="21" t="s">
        <v>335</v>
      </c>
      <c r="D2663" s="22" t="s">
        <v>1721</v>
      </c>
      <c r="E2663" s="23">
        <v>0.8</v>
      </c>
      <c r="F2663" s="24">
        <v>0</v>
      </c>
      <c r="G2663" s="11">
        <v>0</v>
      </c>
      <c r="H2663" s="25" t="s">
        <v>163</v>
      </c>
      <c r="I2663" s="19">
        <v>1</v>
      </c>
      <c r="J2663" s="31">
        <v>0.5</v>
      </c>
      <c r="K2663" s="32">
        <v>5</v>
      </c>
      <c r="L2663" s="32">
        <v>5</v>
      </c>
      <c r="M2663" s="32">
        <v>3</v>
      </c>
      <c r="N2663" s="32">
        <v>2</v>
      </c>
      <c r="O2663" s="32">
        <v>2</v>
      </c>
      <c r="P2663" s="32">
        <v>2</v>
      </c>
      <c r="Q2663" s="32">
        <v>2</v>
      </c>
      <c r="R2663" s="32">
        <v>2</v>
      </c>
      <c r="S2663" s="32">
        <v>2</v>
      </c>
    </row>
    <row r="2664" spans="2:19">
      <c r="B2664" s="28" t="s">
        <v>4802</v>
      </c>
      <c r="C2664" s="21" t="s">
        <v>335</v>
      </c>
      <c r="D2664" s="22" t="s">
        <v>410</v>
      </c>
      <c r="E2664" s="23">
        <v>0.8</v>
      </c>
      <c r="F2664" s="24">
        <v>0</v>
      </c>
      <c r="G2664" s="11">
        <v>0</v>
      </c>
      <c r="H2664" s="25" t="s">
        <v>163</v>
      </c>
      <c r="I2664" s="19">
        <v>1</v>
      </c>
      <c r="J2664" s="31">
        <v>0.5</v>
      </c>
      <c r="K2664" s="32">
        <v>5</v>
      </c>
      <c r="L2664" s="32">
        <v>5</v>
      </c>
      <c r="M2664" s="32">
        <v>3</v>
      </c>
      <c r="N2664" s="32">
        <v>2</v>
      </c>
      <c r="O2664" s="32">
        <v>2</v>
      </c>
      <c r="P2664" s="32">
        <v>2</v>
      </c>
      <c r="Q2664" s="32">
        <v>2</v>
      </c>
      <c r="R2664" s="32">
        <v>2</v>
      </c>
      <c r="S2664" s="32">
        <v>2</v>
      </c>
    </row>
    <row r="2665" spans="2:19">
      <c r="B2665" s="28" t="s">
        <v>4803</v>
      </c>
      <c r="C2665" s="21" t="s">
        <v>335</v>
      </c>
      <c r="D2665" s="22" t="s">
        <v>3325</v>
      </c>
      <c r="E2665" s="23">
        <v>0.8</v>
      </c>
      <c r="F2665" s="24">
        <v>0</v>
      </c>
      <c r="G2665" s="11">
        <v>0</v>
      </c>
      <c r="H2665" s="25" t="s">
        <v>163</v>
      </c>
      <c r="I2665" s="19">
        <v>1</v>
      </c>
      <c r="J2665" s="31">
        <v>0.5</v>
      </c>
      <c r="K2665" s="32">
        <v>5</v>
      </c>
      <c r="L2665" s="32">
        <v>5</v>
      </c>
      <c r="M2665" s="32">
        <v>3</v>
      </c>
      <c r="N2665" s="32">
        <v>2</v>
      </c>
      <c r="O2665" s="32">
        <v>2</v>
      </c>
      <c r="P2665" s="32">
        <v>2</v>
      </c>
      <c r="Q2665" s="32">
        <v>2</v>
      </c>
      <c r="R2665" s="32">
        <v>2</v>
      </c>
      <c r="S2665" s="32">
        <v>2</v>
      </c>
    </row>
    <row r="2666" spans="2:19">
      <c r="B2666" s="28" t="s">
        <v>4804</v>
      </c>
      <c r="C2666" s="21" t="s">
        <v>335</v>
      </c>
      <c r="D2666" s="22" t="s">
        <v>3327</v>
      </c>
      <c r="E2666" s="23">
        <v>0.8</v>
      </c>
      <c r="F2666" s="24">
        <v>0</v>
      </c>
      <c r="G2666" s="11">
        <v>0</v>
      </c>
      <c r="H2666" s="25" t="s">
        <v>163</v>
      </c>
      <c r="I2666" s="19">
        <v>1</v>
      </c>
      <c r="J2666" s="31">
        <v>0.5</v>
      </c>
      <c r="K2666" s="32">
        <v>5</v>
      </c>
      <c r="L2666" s="32">
        <v>5</v>
      </c>
      <c r="M2666" s="32">
        <v>3</v>
      </c>
      <c r="N2666" s="32">
        <v>2</v>
      </c>
      <c r="O2666" s="32">
        <v>2</v>
      </c>
      <c r="P2666" s="32">
        <v>2</v>
      </c>
      <c r="Q2666" s="32">
        <v>2</v>
      </c>
      <c r="R2666" s="32">
        <v>2</v>
      </c>
      <c r="S2666" s="32">
        <v>2</v>
      </c>
    </row>
    <row r="2667" spans="2:19">
      <c r="B2667" s="28" t="s">
        <v>4805</v>
      </c>
      <c r="C2667" s="21" t="s">
        <v>335</v>
      </c>
      <c r="D2667" s="22" t="s">
        <v>4806</v>
      </c>
      <c r="E2667" s="23">
        <v>1.1000000000000001</v>
      </c>
      <c r="F2667" s="24">
        <v>0</v>
      </c>
      <c r="G2667" s="11">
        <v>2</v>
      </c>
      <c r="H2667" s="25" t="s">
        <v>17</v>
      </c>
      <c r="I2667" s="19">
        <v>2</v>
      </c>
      <c r="J2667" s="31">
        <v>1.1000000000000001</v>
      </c>
      <c r="K2667" s="32">
        <v>5</v>
      </c>
      <c r="L2667" s="32">
        <v>5</v>
      </c>
      <c r="M2667" s="32">
        <v>3</v>
      </c>
      <c r="N2667" s="32">
        <v>2</v>
      </c>
      <c r="O2667" s="32">
        <v>2</v>
      </c>
      <c r="P2667" s="32">
        <v>2</v>
      </c>
      <c r="Q2667" s="32">
        <v>2</v>
      </c>
      <c r="R2667" s="32">
        <v>2</v>
      </c>
      <c r="S2667" s="32">
        <v>2</v>
      </c>
    </row>
    <row r="2668" spans="2:19">
      <c r="B2668" s="28" t="s">
        <v>4807</v>
      </c>
      <c r="C2668" s="21" t="s">
        <v>335</v>
      </c>
      <c r="D2668" s="22" t="s">
        <v>332</v>
      </c>
      <c r="E2668" s="23">
        <v>0.8</v>
      </c>
      <c r="F2668" s="24">
        <v>0</v>
      </c>
      <c r="G2668" s="11">
        <v>0</v>
      </c>
      <c r="H2668" s="25" t="s">
        <v>163</v>
      </c>
      <c r="I2668" s="19">
        <v>1</v>
      </c>
      <c r="J2668" s="31">
        <v>0.5</v>
      </c>
      <c r="K2668" s="32">
        <v>5</v>
      </c>
      <c r="L2668" s="32">
        <v>5</v>
      </c>
      <c r="M2668" s="32">
        <v>3</v>
      </c>
      <c r="N2668" s="32">
        <v>2</v>
      </c>
      <c r="O2668" s="32">
        <v>2</v>
      </c>
      <c r="P2668" s="32">
        <v>2</v>
      </c>
      <c r="Q2668" s="32">
        <v>2</v>
      </c>
      <c r="R2668" s="32">
        <v>2</v>
      </c>
      <c r="S2668" s="32">
        <v>2</v>
      </c>
    </row>
    <row r="2669" spans="2:19">
      <c r="B2669" s="28" t="s">
        <v>4808</v>
      </c>
      <c r="C2669" s="21" t="s">
        <v>335</v>
      </c>
      <c r="D2669" s="22" t="s">
        <v>1008</v>
      </c>
      <c r="E2669" s="23">
        <v>0.8</v>
      </c>
      <c r="F2669" s="24">
        <v>0</v>
      </c>
      <c r="G2669" s="11">
        <v>0</v>
      </c>
      <c r="H2669" s="25" t="s">
        <v>163</v>
      </c>
      <c r="I2669" s="19">
        <v>1</v>
      </c>
      <c r="J2669" s="31">
        <v>0.5</v>
      </c>
      <c r="K2669" s="32">
        <v>5</v>
      </c>
      <c r="L2669" s="32">
        <v>5</v>
      </c>
      <c r="M2669" s="32">
        <v>3</v>
      </c>
      <c r="N2669" s="32">
        <v>2</v>
      </c>
      <c r="O2669" s="32">
        <v>2</v>
      </c>
      <c r="P2669" s="32">
        <v>2</v>
      </c>
      <c r="Q2669" s="32">
        <v>2</v>
      </c>
      <c r="R2669" s="32">
        <v>2</v>
      </c>
      <c r="S2669" s="32">
        <v>2</v>
      </c>
    </row>
    <row r="2670" spans="2:19">
      <c r="B2670" s="28" t="s">
        <v>4809</v>
      </c>
      <c r="C2670" s="21" t="s">
        <v>335</v>
      </c>
      <c r="D2670" s="22" t="s">
        <v>1013</v>
      </c>
      <c r="E2670" s="23">
        <v>1.1000000000000001</v>
      </c>
      <c r="F2670" s="24">
        <v>0</v>
      </c>
      <c r="G2670" s="11">
        <v>2</v>
      </c>
      <c r="H2670" s="25" t="s">
        <v>17</v>
      </c>
      <c r="I2670" s="19">
        <v>2</v>
      </c>
      <c r="J2670" s="31">
        <v>1.1000000000000001</v>
      </c>
      <c r="K2670" s="32">
        <v>5</v>
      </c>
      <c r="L2670" s="32">
        <v>5</v>
      </c>
      <c r="M2670" s="32">
        <v>3</v>
      </c>
      <c r="N2670" s="32">
        <v>2</v>
      </c>
      <c r="O2670" s="32">
        <v>2</v>
      </c>
      <c r="P2670" s="32">
        <v>2</v>
      </c>
      <c r="Q2670" s="32">
        <v>2</v>
      </c>
      <c r="R2670" s="32">
        <v>2</v>
      </c>
      <c r="S2670" s="32">
        <v>2</v>
      </c>
    </row>
    <row r="2671" spans="2:19">
      <c r="B2671" s="28" t="s">
        <v>4810</v>
      </c>
      <c r="C2671" s="21" t="s">
        <v>335</v>
      </c>
      <c r="D2671" s="22" t="s">
        <v>422</v>
      </c>
      <c r="E2671" s="23">
        <v>0.8</v>
      </c>
      <c r="F2671" s="24">
        <v>0</v>
      </c>
      <c r="G2671" s="11">
        <v>0</v>
      </c>
      <c r="H2671" s="25" t="s">
        <v>163</v>
      </c>
      <c r="I2671" s="19">
        <v>1</v>
      </c>
      <c r="J2671" s="31">
        <v>0.5</v>
      </c>
      <c r="K2671" s="32">
        <v>5</v>
      </c>
      <c r="L2671" s="32">
        <v>5</v>
      </c>
      <c r="M2671" s="32">
        <v>3</v>
      </c>
      <c r="N2671" s="32">
        <v>2</v>
      </c>
      <c r="O2671" s="32">
        <v>2</v>
      </c>
      <c r="P2671" s="32">
        <v>2</v>
      </c>
      <c r="Q2671" s="32">
        <v>2</v>
      </c>
      <c r="R2671" s="32">
        <v>2</v>
      </c>
      <c r="S2671" s="32">
        <v>2</v>
      </c>
    </row>
    <row r="2672" spans="2:19">
      <c r="B2672" s="28" t="s">
        <v>4811</v>
      </c>
      <c r="C2672" s="21" t="s">
        <v>335</v>
      </c>
      <c r="D2672" s="22" t="s">
        <v>3338</v>
      </c>
      <c r="E2672" s="23">
        <v>0.8</v>
      </c>
      <c r="F2672" s="24">
        <v>0</v>
      </c>
      <c r="G2672" s="11">
        <v>0</v>
      </c>
      <c r="H2672" s="25" t="s">
        <v>163</v>
      </c>
      <c r="I2672" s="19">
        <v>1</v>
      </c>
      <c r="J2672" s="31">
        <v>0.5</v>
      </c>
      <c r="K2672" s="32">
        <v>5</v>
      </c>
      <c r="L2672" s="32">
        <v>5</v>
      </c>
      <c r="M2672" s="32">
        <v>3</v>
      </c>
      <c r="N2672" s="32">
        <v>2</v>
      </c>
      <c r="O2672" s="32">
        <v>2</v>
      </c>
      <c r="P2672" s="32">
        <v>2</v>
      </c>
      <c r="Q2672" s="32">
        <v>2</v>
      </c>
      <c r="R2672" s="32">
        <v>2</v>
      </c>
      <c r="S2672" s="32">
        <v>2</v>
      </c>
    </row>
    <row r="2673" spans="2:19">
      <c r="B2673" s="28" t="s">
        <v>4812</v>
      </c>
      <c r="C2673" s="21" t="s">
        <v>335</v>
      </c>
      <c r="D2673" s="22" t="s">
        <v>4813</v>
      </c>
      <c r="E2673" s="23">
        <v>1.1000000000000001</v>
      </c>
      <c r="F2673" s="24">
        <v>0</v>
      </c>
      <c r="G2673" s="11">
        <v>2</v>
      </c>
      <c r="H2673" s="25" t="s">
        <v>17</v>
      </c>
      <c r="I2673" s="19">
        <v>2</v>
      </c>
      <c r="J2673" s="31">
        <v>1.1000000000000001</v>
      </c>
      <c r="K2673" s="32">
        <v>5</v>
      </c>
      <c r="L2673" s="32">
        <v>5</v>
      </c>
      <c r="M2673" s="32">
        <v>3</v>
      </c>
      <c r="N2673" s="32">
        <v>2</v>
      </c>
      <c r="O2673" s="32">
        <v>2</v>
      </c>
      <c r="P2673" s="32">
        <v>2</v>
      </c>
      <c r="Q2673" s="32">
        <v>2</v>
      </c>
      <c r="R2673" s="32">
        <v>2</v>
      </c>
      <c r="S2673" s="32">
        <v>2</v>
      </c>
    </row>
    <row r="2674" spans="2:19">
      <c r="B2674" s="28" t="s">
        <v>4814</v>
      </c>
      <c r="C2674" s="21" t="s">
        <v>335</v>
      </c>
      <c r="D2674" s="22" t="s">
        <v>3343</v>
      </c>
      <c r="E2674" s="23">
        <v>0.8</v>
      </c>
      <c r="F2674" s="24">
        <v>0</v>
      </c>
      <c r="G2674" s="11">
        <v>0</v>
      </c>
      <c r="H2674" s="25" t="s">
        <v>163</v>
      </c>
      <c r="I2674" s="19">
        <v>1</v>
      </c>
      <c r="J2674" s="31">
        <v>0.5</v>
      </c>
      <c r="K2674" s="32">
        <v>5</v>
      </c>
      <c r="L2674" s="32">
        <v>5</v>
      </c>
      <c r="M2674" s="32">
        <v>3</v>
      </c>
      <c r="N2674" s="32">
        <v>2</v>
      </c>
      <c r="O2674" s="32">
        <v>2</v>
      </c>
      <c r="P2674" s="32">
        <v>2</v>
      </c>
      <c r="Q2674" s="32">
        <v>2</v>
      </c>
      <c r="R2674" s="32">
        <v>2</v>
      </c>
      <c r="S2674" s="32">
        <v>2</v>
      </c>
    </row>
    <row r="2675" spans="2:19">
      <c r="B2675" s="28" t="s">
        <v>4815</v>
      </c>
      <c r="C2675" s="21" t="s">
        <v>335</v>
      </c>
      <c r="D2675" s="22" t="s">
        <v>3346</v>
      </c>
      <c r="E2675" s="23">
        <v>0.8</v>
      </c>
      <c r="F2675" s="24">
        <v>0</v>
      </c>
      <c r="G2675" s="11">
        <v>0</v>
      </c>
      <c r="H2675" s="25" t="s">
        <v>163</v>
      </c>
      <c r="I2675" s="19">
        <v>1</v>
      </c>
      <c r="J2675" s="31">
        <v>0.5</v>
      </c>
      <c r="K2675" s="32">
        <v>5</v>
      </c>
      <c r="L2675" s="32">
        <v>5</v>
      </c>
      <c r="M2675" s="32">
        <v>3</v>
      </c>
      <c r="N2675" s="32">
        <v>2</v>
      </c>
      <c r="O2675" s="32">
        <v>2</v>
      </c>
      <c r="P2675" s="32">
        <v>2</v>
      </c>
      <c r="Q2675" s="32">
        <v>2</v>
      </c>
      <c r="R2675" s="32">
        <v>2</v>
      </c>
      <c r="S2675" s="32">
        <v>2</v>
      </c>
    </row>
    <row r="2676" spans="2:19">
      <c r="B2676" s="28" t="s">
        <v>4816</v>
      </c>
      <c r="C2676" s="21" t="s">
        <v>335</v>
      </c>
      <c r="D2676" s="22" t="s">
        <v>3349</v>
      </c>
      <c r="E2676" s="23">
        <v>0.8</v>
      </c>
      <c r="F2676" s="24">
        <v>0</v>
      </c>
      <c r="G2676" s="11">
        <v>0</v>
      </c>
      <c r="H2676" s="25" t="s">
        <v>163</v>
      </c>
      <c r="I2676" s="19">
        <v>1</v>
      </c>
      <c r="J2676" s="31">
        <v>0.5</v>
      </c>
      <c r="K2676" s="32">
        <v>5</v>
      </c>
      <c r="L2676" s="32">
        <v>5</v>
      </c>
      <c r="M2676" s="32">
        <v>3</v>
      </c>
      <c r="N2676" s="32">
        <v>2</v>
      </c>
      <c r="O2676" s="32">
        <v>2</v>
      </c>
      <c r="P2676" s="32">
        <v>2</v>
      </c>
      <c r="Q2676" s="32">
        <v>2</v>
      </c>
      <c r="R2676" s="32">
        <v>2</v>
      </c>
      <c r="S2676" s="32">
        <v>2</v>
      </c>
    </row>
    <row r="2677" spans="2:19">
      <c r="B2677" s="28" t="s">
        <v>4817</v>
      </c>
      <c r="C2677" s="21" t="s">
        <v>335</v>
      </c>
      <c r="D2677" s="22" t="s">
        <v>3352</v>
      </c>
      <c r="E2677" s="23">
        <v>0.8</v>
      </c>
      <c r="F2677" s="24">
        <v>0</v>
      </c>
      <c r="G2677" s="11">
        <v>0</v>
      </c>
      <c r="H2677" s="25" t="s">
        <v>163</v>
      </c>
      <c r="I2677" s="19">
        <v>1</v>
      </c>
      <c r="J2677" s="31">
        <v>0.5</v>
      </c>
      <c r="K2677" s="32">
        <v>5</v>
      </c>
      <c r="L2677" s="32">
        <v>5</v>
      </c>
      <c r="M2677" s="32">
        <v>3</v>
      </c>
      <c r="N2677" s="32">
        <v>2</v>
      </c>
      <c r="O2677" s="32">
        <v>2</v>
      </c>
      <c r="P2677" s="32">
        <v>2</v>
      </c>
      <c r="Q2677" s="32">
        <v>2</v>
      </c>
      <c r="R2677" s="32">
        <v>2</v>
      </c>
      <c r="S2677" s="32">
        <v>2</v>
      </c>
    </row>
    <row r="2678" spans="2:19">
      <c r="B2678" s="28" t="s">
        <v>4818</v>
      </c>
      <c r="C2678" s="21" t="s">
        <v>335</v>
      </c>
      <c r="D2678" s="22" t="s">
        <v>352</v>
      </c>
      <c r="E2678" s="23">
        <v>0.8</v>
      </c>
      <c r="F2678" s="24">
        <v>0</v>
      </c>
      <c r="G2678" s="11">
        <v>0</v>
      </c>
      <c r="H2678" s="25" t="s">
        <v>163</v>
      </c>
      <c r="I2678" s="19">
        <v>1</v>
      </c>
      <c r="J2678" s="31">
        <v>0.5</v>
      </c>
      <c r="K2678" s="32">
        <v>5</v>
      </c>
      <c r="L2678" s="32">
        <v>5</v>
      </c>
      <c r="M2678" s="32">
        <v>3</v>
      </c>
      <c r="N2678" s="32">
        <v>2</v>
      </c>
      <c r="O2678" s="32">
        <v>2</v>
      </c>
      <c r="P2678" s="32">
        <v>2</v>
      </c>
      <c r="Q2678" s="32">
        <v>2</v>
      </c>
      <c r="R2678" s="32">
        <v>2</v>
      </c>
      <c r="S2678" s="32">
        <v>2</v>
      </c>
    </row>
    <row r="2679" spans="2:19">
      <c r="B2679" s="28" t="s">
        <v>4819</v>
      </c>
      <c r="C2679" s="21" t="s">
        <v>335</v>
      </c>
      <c r="D2679" s="22" t="s">
        <v>356</v>
      </c>
      <c r="E2679" s="23">
        <v>0.8</v>
      </c>
      <c r="F2679" s="24">
        <v>0</v>
      </c>
      <c r="G2679" s="11">
        <v>0</v>
      </c>
      <c r="H2679" s="25" t="s">
        <v>163</v>
      </c>
      <c r="I2679" s="19">
        <v>1</v>
      </c>
      <c r="J2679" s="31">
        <v>0.5</v>
      </c>
      <c r="K2679" s="32">
        <v>5</v>
      </c>
      <c r="L2679" s="32">
        <v>5</v>
      </c>
      <c r="M2679" s="32">
        <v>3</v>
      </c>
      <c r="N2679" s="32">
        <v>2</v>
      </c>
      <c r="O2679" s="32">
        <v>2</v>
      </c>
      <c r="P2679" s="32">
        <v>2</v>
      </c>
      <c r="Q2679" s="32">
        <v>2</v>
      </c>
      <c r="R2679" s="32">
        <v>2</v>
      </c>
      <c r="S2679" s="32">
        <v>2</v>
      </c>
    </row>
    <row r="2680" spans="2:19">
      <c r="B2680" s="28" t="s">
        <v>4820</v>
      </c>
      <c r="C2680" s="21" t="s">
        <v>335</v>
      </c>
      <c r="D2680" s="22" t="s">
        <v>1020</v>
      </c>
      <c r="E2680" s="23">
        <v>0.8</v>
      </c>
      <c r="F2680" s="24">
        <v>0</v>
      </c>
      <c r="G2680" s="11">
        <v>0</v>
      </c>
      <c r="H2680" s="25" t="s">
        <v>163</v>
      </c>
      <c r="I2680" s="19">
        <v>1</v>
      </c>
      <c r="J2680" s="31">
        <v>0.5</v>
      </c>
      <c r="K2680" s="32">
        <v>5</v>
      </c>
      <c r="L2680" s="32">
        <v>5</v>
      </c>
      <c r="M2680" s="32">
        <v>3</v>
      </c>
      <c r="N2680" s="32">
        <v>2</v>
      </c>
      <c r="O2680" s="32">
        <v>2</v>
      </c>
      <c r="P2680" s="32">
        <v>2</v>
      </c>
      <c r="Q2680" s="32">
        <v>2</v>
      </c>
      <c r="R2680" s="32">
        <v>2</v>
      </c>
      <c r="S2680" s="32">
        <v>2</v>
      </c>
    </row>
    <row r="2681" spans="2:19">
      <c r="B2681" s="28" t="s">
        <v>4821</v>
      </c>
      <c r="C2681" s="21" t="s">
        <v>335</v>
      </c>
      <c r="D2681" s="22" t="s">
        <v>1701</v>
      </c>
      <c r="E2681" s="23">
        <v>0.8</v>
      </c>
      <c r="F2681" s="24">
        <v>0</v>
      </c>
      <c r="G2681" s="11">
        <v>0</v>
      </c>
      <c r="H2681" s="25" t="s">
        <v>163</v>
      </c>
      <c r="I2681" s="19">
        <v>1</v>
      </c>
      <c r="J2681" s="31">
        <v>0.5</v>
      </c>
      <c r="K2681" s="32">
        <v>5</v>
      </c>
      <c r="L2681" s="32">
        <v>5</v>
      </c>
      <c r="M2681" s="32">
        <v>3</v>
      </c>
      <c r="N2681" s="32">
        <v>2</v>
      </c>
      <c r="O2681" s="32">
        <v>2</v>
      </c>
      <c r="P2681" s="32">
        <v>2</v>
      </c>
      <c r="Q2681" s="32">
        <v>2</v>
      </c>
      <c r="R2681" s="32">
        <v>2</v>
      </c>
      <c r="S2681" s="32">
        <v>2</v>
      </c>
    </row>
    <row r="2682" spans="2:19">
      <c r="B2682" s="28" t="s">
        <v>4822</v>
      </c>
      <c r="C2682" s="21" t="s">
        <v>335</v>
      </c>
      <c r="D2682" s="22" t="s">
        <v>4823</v>
      </c>
      <c r="E2682" s="23">
        <v>1.1000000000000001</v>
      </c>
      <c r="F2682" s="24">
        <v>0</v>
      </c>
      <c r="G2682" s="11">
        <v>1</v>
      </c>
      <c r="H2682" s="25" t="s">
        <v>17</v>
      </c>
      <c r="I2682" s="19">
        <v>2</v>
      </c>
      <c r="J2682" s="31">
        <v>1.1000000000000001</v>
      </c>
      <c r="K2682" s="32">
        <v>5</v>
      </c>
      <c r="L2682" s="32">
        <v>5</v>
      </c>
      <c r="M2682" s="32">
        <v>3</v>
      </c>
      <c r="N2682" s="32">
        <v>2</v>
      </c>
      <c r="O2682" s="32">
        <v>2</v>
      </c>
      <c r="P2682" s="32">
        <v>2</v>
      </c>
      <c r="Q2682" s="32">
        <v>2</v>
      </c>
      <c r="R2682" s="32">
        <v>2</v>
      </c>
      <c r="S2682" s="32">
        <v>2</v>
      </c>
    </row>
    <row r="2683" spans="2:19">
      <c r="B2683" s="28" t="s">
        <v>4824</v>
      </c>
      <c r="C2683" s="21" t="s">
        <v>335</v>
      </c>
      <c r="D2683" s="22" t="s">
        <v>3364</v>
      </c>
      <c r="E2683" s="23">
        <v>0.8</v>
      </c>
      <c r="F2683" s="24">
        <v>0</v>
      </c>
      <c r="G2683" s="11">
        <v>0</v>
      </c>
      <c r="H2683" s="25" t="s">
        <v>163</v>
      </c>
      <c r="I2683" s="19">
        <v>1</v>
      </c>
      <c r="J2683" s="31">
        <v>0.5</v>
      </c>
      <c r="K2683" s="32">
        <v>5</v>
      </c>
      <c r="L2683" s="32">
        <v>5</v>
      </c>
      <c r="M2683" s="32">
        <v>3</v>
      </c>
      <c r="N2683" s="32">
        <v>2</v>
      </c>
      <c r="O2683" s="32">
        <v>2</v>
      </c>
      <c r="P2683" s="32">
        <v>2</v>
      </c>
      <c r="Q2683" s="32">
        <v>2</v>
      </c>
      <c r="R2683" s="32">
        <v>2</v>
      </c>
      <c r="S2683" s="32">
        <v>2</v>
      </c>
    </row>
    <row r="2684" spans="2:19">
      <c r="B2684" s="28" t="s">
        <v>4825</v>
      </c>
      <c r="C2684" s="21" t="s">
        <v>335</v>
      </c>
      <c r="D2684" s="22" t="s">
        <v>3367</v>
      </c>
      <c r="E2684" s="23">
        <v>0.8</v>
      </c>
      <c r="F2684" s="24">
        <v>0</v>
      </c>
      <c r="G2684" s="11">
        <v>0</v>
      </c>
      <c r="H2684" s="25" t="s">
        <v>163</v>
      </c>
      <c r="I2684" s="19">
        <v>1</v>
      </c>
      <c r="J2684" s="31">
        <v>0.5</v>
      </c>
      <c r="K2684" s="32">
        <v>5</v>
      </c>
      <c r="L2684" s="32">
        <v>5</v>
      </c>
      <c r="M2684" s="32">
        <v>3</v>
      </c>
      <c r="N2684" s="32">
        <v>2</v>
      </c>
      <c r="O2684" s="32">
        <v>2</v>
      </c>
      <c r="P2684" s="32">
        <v>2</v>
      </c>
      <c r="Q2684" s="32">
        <v>2</v>
      </c>
      <c r="R2684" s="32">
        <v>2</v>
      </c>
      <c r="S2684" s="32">
        <v>2</v>
      </c>
    </row>
    <row r="2685" spans="2:19">
      <c r="B2685" s="28" t="s">
        <v>4826</v>
      </c>
      <c r="C2685" s="21" t="s">
        <v>335</v>
      </c>
      <c r="D2685" s="22" t="s">
        <v>3369</v>
      </c>
      <c r="E2685" s="23">
        <v>0.8</v>
      </c>
      <c r="F2685" s="24">
        <v>0</v>
      </c>
      <c r="G2685" s="11">
        <v>0</v>
      </c>
      <c r="H2685" s="25" t="s">
        <v>163</v>
      </c>
      <c r="I2685" s="19">
        <v>1</v>
      </c>
      <c r="J2685" s="31">
        <v>0.5</v>
      </c>
      <c r="K2685" s="32">
        <v>5</v>
      </c>
      <c r="L2685" s="32">
        <v>5</v>
      </c>
      <c r="M2685" s="32">
        <v>3</v>
      </c>
      <c r="N2685" s="32">
        <v>2</v>
      </c>
      <c r="O2685" s="32">
        <v>2</v>
      </c>
      <c r="P2685" s="32">
        <v>2</v>
      </c>
      <c r="Q2685" s="32">
        <v>2</v>
      </c>
      <c r="R2685" s="32">
        <v>2</v>
      </c>
      <c r="S2685" s="32">
        <v>2</v>
      </c>
    </row>
    <row r="2686" spans="2:19">
      <c r="B2686" s="28" t="s">
        <v>4827</v>
      </c>
      <c r="C2686" s="21" t="s">
        <v>335</v>
      </c>
      <c r="D2686" s="22" t="s">
        <v>3372</v>
      </c>
      <c r="E2686" s="23">
        <v>0.8</v>
      </c>
      <c r="F2686" s="24">
        <v>0</v>
      </c>
      <c r="G2686" s="11">
        <v>0</v>
      </c>
      <c r="H2686" s="25" t="s">
        <v>163</v>
      </c>
      <c r="I2686" s="19">
        <v>1</v>
      </c>
      <c r="J2686" s="31">
        <v>0.5</v>
      </c>
      <c r="K2686" s="32">
        <v>5</v>
      </c>
      <c r="L2686" s="32">
        <v>5</v>
      </c>
      <c r="M2686" s="32">
        <v>3</v>
      </c>
      <c r="N2686" s="32">
        <v>2</v>
      </c>
      <c r="O2686" s="32">
        <v>2</v>
      </c>
      <c r="P2686" s="32">
        <v>2</v>
      </c>
      <c r="Q2686" s="32">
        <v>2</v>
      </c>
      <c r="R2686" s="32">
        <v>2</v>
      </c>
      <c r="S2686" s="32">
        <v>2</v>
      </c>
    </row>
    <row r="2687" spans="2:19">
      <c r="B2687" s="28" t="s">
        <v>4828</v>
      </c>
      <c r="C2687" s="21" t="s">
        <v>335</v>
      </c>
      <c r="D2687" s="22" t="s">
        <v>3375</v>
      </c>
      <c r="E2687" s="23">
        <v>0.8</v>
      </c>
      <c r="F2687" s="24">
        <v>0</v>
      </c>
      <c r="G2687" s="11">
        <v>0</v>
      </c>
      <c r="H2687" s="25" t="s">
        <v>163</v>
      </c>
      <c r="I2687" s="19">
        <v>1</v>
      </c>
      <c r="J2687" s="31">
        <v>0.5</v>
      </c>
      <c r="K2687" s="32">
        <v>5</v>
      </c>
      <c r="L2687" s="32">
        <v>5</v>
      </c>
      <c r="M2687" s="32">
        <v>3</v>
      </c>
      <c r="N2687" s="32">
        <v>2</v>
      </c>
      <c r="O2687" s="32">
        <v>2</v>
      </c>
      <c r="P2687" s="32">
        <v>2</v>
      </c>
      <c r="Q2687" s="32">
        <v>2</v>
      </c>
      <c r="R2687" s="32">
        <v>2</v>
      </c>
      <c r="S2687" s="32">
        <v>2</v>
      </c>
    </row>
    <row r="2688" spans="2:19">
      <c r="B2688" s="28" t="s">
        <v>4829</v>
      </c>
      <c r="C2688" s="21" t="s">
        <v>335</v>
      </c>
      <c r="D2688" s="22" t="s">
        <v>1752</v>
      </c>
      <c r="E2688" s="23">
        <v>0.8</v>
      </c>
      <c r="F2688" s="24">
        <v>0</v>
      </c>
      <c r="G2688" s="11">
        <v>0</v>
      </c>
      <c r="H2688" s="25" t="s">
        <v>163</v>
      </c>
      <c r="I2688" s="19">
        <v>1</v>
      </c>
      <c r="J2688" s="31">
        <v>0.5</v>
      </c>
      <c r="K2688" s="32">
        <v>5</v>
      </c>
      <c r="L2688" s="32">
        <v>5</v>
      </c>
      <c r="M2688" s="32">
        <v>3</v>
      </c>
      <c r="N2688" s="32">
        <v>2</v>
      </c>
      <c r="O2688" s="32">
        <v>2</v>
      </c>
      <c r="P2688" s="32">
        <v>2</v>
      </c>
      <c r="Q2688" s="32">
        <v>2</v>
      </c>
      <c r="R2688" s="32">
        <v>2</v>
      </c>
      <c r="S2688" s="32">
        <v>2</v>
      </c>
    </row>
    <row r="2689" spans="2:19">
      <c r="B2689" s="28" t="s">
        <v>4830</v>
      </c>
      <c r="C2689" s="21" t="s">
        <v>335</v>
      </c>
      <c r="D2689" s="22" t="s">
        <v>2684</v>
      </c>
      <c r="E2689" s="23">
        <v>0.8</v>
      </c>
      <c r="F2689" s="24">
        <v>0</v>
      </c>
      <c r="G2689" s="11">
        <v>0</v>
      </c>
      <c r="H2689" s="25" t="s">
        <v>163</v>
      </c>
      <c r="I2689" s="19">
        <v>1</v>
      </c>
      <c r="J2689" s="31">
        <v>0.5</v>
      </c>
      <c r="K2689" s="32">
        <v>5</v>
      </c>
      <c r="L2689" s="32">
        <v>5</v>
      </c>
      <c r="M2689" s="32">
        <v>3</v>
      </c>
      <c r="N2689" s="32">
        <v>2</v>
      </c>
      <c r="O2689" s="32">
        <v>2</v>
      </c>
      <c r="P2689" s="32">
        <v>2</v>
      </c>
      <c r="Q2689" s="32">
        <v>2</v>
      </c>
      <c r="R2689" s="32">
        <v>2</v>
      </c>
      <c r="S2689" s="32">
        <v>2</v>
      </c>
    </row>
    <row r="2690" spans="2:19">
      <c r="B2690" s="28" t="s">
        <v>4831</v>
      </c>
      <c r="C2690" s="21" t="s">
        <v>335</v>
      </c>
      <c r="D2690" s="22" t="s">
        <v>3380</v>
      </c>
      <c r="E2690" s="23">
        <v>0.8</v>
      </c>
      <c r="F2690" s="24">
        <v>0</v>
      </c>
      <c r="G2690" s="11">
        <v>0</v>
      </c>
      <c r="H2690" s="25" t="s">
        <v>163</v>
      </c>
      <c r="I2690" s="19">
        <v>1</v>
      </c>
      <c r="J2690" s="31">
        <v>0.5</v>
      </c>
      <c r="K2690" s="32">
        <v>5</v>
      </c>
      <c r="L2690" s="32">
        <v>5</v>
      </c>
      <c r="M2690" s="32">
        <v>3</v>
      </c>
      <c r="N2690" s="32">
        <v>2</v>
      </c>
      <c r="O2690" s="32">
        <v>2</v>
      </c>
      <c r="P2690" s="32">
        <v>2</v>
      </c>
      <c r="Q2690" s="32">
        <v>2</v>
      </c>
      <c r="R2690" s="32">
        <v>2</v>
      </c>
      <c r="S2690" s="32">
        <v>2</v>
      </c>
    </row>
    <row r="2691" spans="2:19">
      <c r="B2691" s="28" t="s">
        <v>4832</v>
      </c>
      <c r="C2691" s="21" t="s">
        <v>335</v>
      </c>
      <c r="D2691" s="22" t="s">
        <v>1442</v>
      </c>
      <c r="E2691" s="23">
        <v>0.8</v>
      </c>
      <c r="F2691" s="24">
        <v>0</v>
      </c>
      <c r="G2691" s="11">
        <v>0</v>
      </c>
      <c r="H2691" s="25" t="s">
        <v>163</v>
      </c>
      <c r="I2691" s="19">
        <v>1</v>
      </c>
      <c r="J2691" s="31">
        <v>0.5</v>
      </c>
      <c r="K2691" s="32">
        <v>5</v>
      </c>
      <c r="L2691" s="32">
        <v>5</v>
      </c>
      <c r="M2691" s="32">
        <v>3</v>
      </c>
      <c r="N2691" s="32">
        <v>2</v>
      </c>
      <c r="O2691" s="32">
        <v>2</v>
      </c>
      <c r="P2691" s="32">
        <v>2</v>
      </c>
      <c r="Q2691" s="32">
        <v>2</v>
      </c>
      <c r="R2691" s="32">
        <v>2</v>
      </c>
      <c r="S2691" s="32">
        <v>2</v>
      </c>
    </row>
    <row r="2692" spans="2:19">
      <c r="B2692" s="28" t="s">
        <v>4833</v>
      </c>
      <c r="C2692" s="21" t="s">
        <v>335</v>
      </c>
      <c r="D2692" s="22" t="s">
        <v>1133</v>
      </c>
      <c r="E2692" s="23">
        <v>0.8</v>
      </c>
      <c r="F2692" s="24">
        <v>0</v>
      </c>
      <c r="G2692" s="11">
        <v>0</v>
      </c>
      <c r="H2692" s="25" t="s">
        <v>163</v>
      </c>
      <c r="I2692" s="19">
        <v>1</v>
      </c>
      <c r="J2692" s="31">
        <v>0.5</v>
      </c>
      <c r="K2692" s="32">
        <v>5</v>
      </c>
      <c r="L2692" s="32">
        <v>5</v>
      </c>
      <c r="M2692" s="32">
        <v>3</v>
      </c>
      <c r="N2692" s="32">
        <v>2</v>
      </c>
      <c r="O2692" s="32">
        <v>2</v>
      </c>
      <c r="P2692" s="32">
        <v>2</v>
      </c>
      <c r="Q2692" s="32">
        <v>2</v>
      </c>
      <c r="R2692" s="32">
        <v>2</v>
      </c>
      <c r="S2692" s="32">
        <v>2</v>
      </c>
    </row>
    <row r="2693" spans="2:19">
      <c r="B2693" s="28" t="s">
        <v>4834</v>
      </c>
      <c r="C2693" s="21" t="s">
        <v>335</v>
      </c>
      <c r="D2693" s="22" t="s">
        <v>3384</v>
      </c>
      <c r="E2693" s="23">
        <v>0.8</v>
      </c>
      <c r="F2693" s="24">
        <v>0</v>
      </c>
      <c r="G2693" s="11">
        <v>0</v>
      </c>
      <c r="H2693" s="25" t="s">
        <v>163</v>
      </c>
      <c r="I2693" s="19">
        <v>1</v>
      </c>
      <c r="J2693" s="31">
        <v>0.5</v>
      </c>
      <c r="K2693" s="32">
        <v>5</v>
      </c>
      <c r="L2693" s="32">
        <v>5</v>
      </c>
      <c r="M2693" s="32">
        <v>3</v>
      </c>
      <c r="N2693" s="32">
        <v>2</v>
      </c>
      <c r="O2693" s="32">
        <v>2</v>
      </c>
      <c r="P2693" s="32">
        <v>2</v>
      </c>
      <c r="Q2693" s="32">
        <v>2</v>
      </c>
      <c r="R2693" s="32">
        <v>2</v>
      </c>
      <c r="S2693" s="32">
        <v>2</v>
      </c>
    </row>
    <row r="2694" spans="2:19">
      <c r="B2694" s="28" t="s">
        <v>4835</v>
      </c>
      <c r="C2694" s="21" t="s">
        <v>335</v>
      </c>
      <c r="D2694" s="22" t="s">
        <v>369</v>
      </c>
      <c r="E2694" s="23">
        <v>1.1000000000000001</v>
      </c>
      <c r="F2694" s="24">
        <v>0</v>
      </c>
      <c r="G2694" s="11">
        <v>2</v>
      </c>
      <c r="H2694" s="25" t="s">
        <v>17</v>
      </c>
      <c r="I2694" s="19">
        <v>2</v>
      </c>
      <c r="J2694" s="31">
        <v>1.1000000000000001</v>
      </c>
      <c r="K2694" s="32">
        <v>5</v>
      </c>
      <c r="L2694" s="32">
        <v>5</v>
      </c>
      <c r="M2694" s="32">
        <v>3</v>
      </c>
      <c r="N2694" s="32">
        <v>2</v>
      </c>
      <c r="O2694" s="32">
        <v>2</v>
      </c>
      <c r="P2694" s="32">
        <v>2</v>
      </c>
      <c r="Q2694" s="32">
        <v>2</v>
      </c>
      <c r="R2694" s="32">
        <v>2</v>
      </c>
      <c r="S2694" s="32">
        <v>2</v>
      </c>
    </row>
    <row r="2695" spans="2:19">
      <c r="B2695" s="28" t="s">
        <v>4836</v>
      </c>
      <c r="C2695" s="21" t="s">
        <v>335</v>
      </c>
      <c r="D2695" s="22" t="s">
        <v>2236</v>
      </c>
      <c r="E2695" s="23">
        <v>0.8</v>
      </c>
      <c r="F2695" s="24">
        <v>0</v>
      </c>
      <c r="G2695" s="11">
        <v>0</v>
      </c>
      <c r="H2695" s="25" t="s">
        <v>163</v>
      </c>
      <c r="I2695" s="19">
        <v>1</v>
      </c>
      <c r="J2695" s="31">
        <v>0.5</v>
      </c>
      <c r="K2695" s="32">
        <v>5</v>
      </c>
      <c r="L2695" s="32">
        <v>5</v>
      </c>
      <c r="M2695" s="32">
        <v>3</v>
      </c>
      <c r="N2695" s="32">
        <v>2</v>
      </c>
      <c r="O2695" s="32">
        <v>2</v>
      </c>
      <c r="P2695" s="32">
        <v>2</v>
      </c>
      <c r="Q2695" s="32">
        <v>2</v>
      </c>
      <c r="R2695" s="32">
        <v>2</v>
      </c>
      <c r="S2695" s="32">
        <v>2</v>
      </c>
    </row>
    <row r="2696" spans="2:19">
      <c r="B2696" s="28" t="s">
        <v>4837</v>
      </c>
      <c r="C2696" s="21" t="s">
        <v>335</v>
      </c>
      <c r="D2696" s="22" t="s">
        <v>1443</v>
      </c>
      <c r="E2696" s="23">
        <v>0.8</v>
      </c>
      <c r="F2696" s="24">
        <v>0</v>
      </c>
      <c r="G2696" s="11">
        <v>0</v>
      </c>
      <c r="H2696" s="25" t="s">
        <v>163</v>
      </c>
      <c r="I2696" s="19">
        <v>1</v>
      </c>
      <c r="J2696" s="31">
        <v>0.5</v>
      </c>
      <c r="K2696" s="32">
        <v>5</v>
      </c>
      <c r="L2696" s="32">
        <v>5</v>
      </c>
      <c r="M2696" s="32">
        <v>3</v>
      </c>
      <c r="N2696" s="32">
        <v>2</v>
      </c>
      <c r="O2696" s="32">
        <v>2</v>
      </c>
      <c r="P2696" s="32">
        <v>2</v>
      </c>
      <c r="Q2696" s="32">
        <v>2</v>
      </c>
      <c r="R2696" s="32">
        <v>2</v>
      </c>
      <c r="S2696" s="32">
        <v>2</v>
      </c>
    </row>
    <row r="2697" spans="2:19">
      <c r="B2697" s="28" t="s">
        <v>4838</v>
      </c>
      <c r="C2697" s="21" t="s">
        <v>335</v>
      </c>
      <c r="D2697" s="22" t="s">
        <v>3393</v>
      </c>
      <c r="E2697" s="23">
        <v>0.8</v>
      </c>
      <c r="F2697" s="24">
        <v>0</v>
      </c>
      <c r="G2697" s="11">
        <v>0</v>
      </c>
      <c r="H2697" s="25" t="s">
        <v>163</v>
      </c>
      <c r="I2697" s="19">
        <v>1</v>
      </c>
      <c r="J2697" s="31">
        <v>0.5</v>
      </c>
      <c r="K2697" s="32">
        <v>5</v>
      </c>
      <c r="L2697" s="32">
        <v>5</v>
      </c>
      <c r="M2697" s="32">
        <v>3</v>
      </c>
      <c r="N2697" s="32">
        <v>2</v>
      </c>
      <c r="O2697" s="32">
        <v>2</v>
      </c>
      <c r="P2697" s="32">
        <v>2</v>
      </c>
      <c r="Q2697" s="32">
        <v>2</v>
      </c>
      <c r="R2697" s="32">
        <v>2</v>
      </c>
      <c r="S2697" s="32">
        <v>2</v>
      </c>
    </row>
    <row r="2698" spans="2:19">
      <c r="B2698" s="28" t="s">
        <v>4839</v>
      </c>
      <c r="C2698" s="21" t="s">
        <v>335</v>
      </c>
      <c r="D2698" s="22" t="s">
        <v>3396</v>
      </c>
      <c r="E2698" s="23">
        <v>0.8</v>
      </c>
      <c r="F2698" s="24">
        <v>0</v>
      </c>
      <c r="G2698" s="11">
        <v>0</v>
      </c>
      <c r="H2698" s="25" t="s">
        <v>163</v>
      </c>
      <c r="I2698" s="19">
        <v>1</v>
      </c>
      <c r="J2698" s="31">
        <v>0.5</v>
      </c>
      <c r="K2698" s="32">
        <v>5</v>
      </c>
      <c r="L2698" s="32">
        <v>5</v>
      </c>
      <c r="M2698" s="32">
        <v>3</v>
      </c>
      <c r="N2698" s="32">
        <v>2</v>
      </c>
      <c r="O2698" s="32">
        <v>2</v>
      </c>
      <c r="P2698" s="32">
        <v>2</v>
      </c>
      <c r="Q2698" s="32">
        <v>2</v>
      </c>
      <c r="R2698" s="32">
        <v>2</v>
      </c>
      <c r="S2698" s="32">
        <v>2</v>
      </c>
    </row>
    <row r="2699" spans="2:19">
      <c r="B2699" s="28" t="s">
        <v>4840</v>
      </c>
      <c r="C2699" s="21" t="s">
        <v>335</v>
      </c>
      <c r="D2699" s="22" t="s">
        <v>3398</v>
      </c>
      <c r="E2699" s="23">
        <v>0.8</v>
      </c>
      <c r="F2699" s="24">
        <v>0</v>
      </c>
      <c r="G2699" s="11">
        <v>0</v>
      </c>
      <c r="H2699" s="25" t="s">
        <v>163</v>
      </c>
      <c r="I2699" s="19">
        <v>1</v>
      </c>
      <c r="J2699" s="31">
        <v>0.5</v>
      </c>
      <c r="K2699" s="32">
        <v>5</v>
      </c>
      <c r="L2699" s="32">
        <v>5</v>
      </c>
      <c r="M2699" s="32">
        <v>3</v>
      </c>
      <c r="N2699" s="32">
        <v>2</v>
      </c>
      <c r="O2699" s="32">
        <v>2</v>
      </c>
      <c r="P2699" s="32">
        <v>2</v>
      </c>
      <c r="Q2699" s="32">
        <v>2</v>
      </c>
      <c r="R2699" s="32">
        <v>2</v>
      </c>
      <c r="S2699" s="32">
        <v>2</v>
      </c>
    </row>
    <row r="2700" spans="2:19">
      <c r="B2700" s="28" t="s">
        <v>4841</v>
      </c>
      <c r="C2700" s="21" t="s">
        <v>335</v>
      </c>
      <c r="D2700" s="22" t="s">
        <v>375</v>
      </c>
      <c r="E2700" s="23">
        <v>1.1000000000000001</v>
      </c>
      <c r="F2700" s="24">
        <v>0</v>
      </c>
      <c r="G2700" s="11">
        <v>2</v>
      </c>
      <c r="H2700" s="25" t="s">
        <v>17</v>
      </c>
      <c r="I2700" s="19">
        <v>2</v>
      </c>
      <c r="J2700" s="31">
        <v>1.1000000000000001</v>
      </c>
      <c r="K2700" s="32">
        <v>5</v>
      </c>
      <c r="L2700" s="32">
        <v>5</v>
      </c>
      <c r="M2700" s="32">
        <v>3</v>
      </c>
      <c r="N2700" s="32">
        <v>2</v>
      </c>
      <c r="O2700" s="32">
        <v>2</v>
      </c>
      <c r="P2700" s="32">
        <v>2</v>
      </c>
      <c r="Q2700" s="32">
        <v>2</v>
      </c>
      <c r="R2700" s="32">
        <v>2</v>
      </c>
      <c r="S2700" s="32">
        <v>2</v>
      </c>
    </row>
    <row r="2701" spans="2:19">
      <c r="B2701" s="28" t="s">
        <v>4842</v>
      </c>
      <c r="C2701" s="21" t="s">
        <v>335</v>
      </c>
      <c r="D2701" s="22" t="s">
        <v>3402</v>
      </c>
      <c r="E2701" s="23">
        <v>0.8</v>
      </c>
      <c r="F2701" s="24">
        <v>0</v>
      </c>
      <c r="G2701" s="11">
        <v>0</v>
      </c>
      <c r="H2701" s="25" t="s">
        <v>163</v>
      </c>
      <c r="I2701" s="19">
        <v>1</v>
      </c>
      <c r="J2701" s="31">
        <v>0.5</v>
      </c>
      <c r="K2701" s="32">
        <v>5</v>
      </c>
      <c r="L2701" s="32">
        <v>5</v>
      </c>
      <c r="M2701" s="32">
        <v>3</v>
      </c>
      <c r="N2701" s="32">
        <v>2</v>
      </c>
      <c r="O2701" s="32">
        <v>2</v>
      </c>
      <c r="P2701" s="32">
        <v>2</v>
      </c>
      <c r="Q2701" s="32">
        <v>2</v>
      </c>
      <c r="R2701" s="32">
        <v>2</v>
      </c>
      <c r="S2701" s="32">
        <v>2</v>
      </c>
    </row>
    <row r="2702" spans="2:19">
      <c r="B2702" s="28" t="s">
        <v>4843</v>
      </c>
      <c r="C2702" s="21" t="s">
        <v>335</v>
      </c>
      <c r="D2702" s="22" t="s">
        <v>4844</v>
      </c>
      <c r="E2702" s="23">
        <v>1.1000000000000001</v>
      </c>
      <c r="F2702" s="24">
        <v>0</v>
      </c>
      <c r="G2702" s="11">
        <v>1</v>
      </c>
      <c r="H2702" s="25" t="s">
        <v>17</v>
      </c>
      <c r="I2702" s="19">
        <v>2</v>
      </c>
      <c r="J2702" s="31">
        <v>1.1000000000000001</v>
      </c>
      <c r="K2702" s="32">
        <v>5</v>
      </c>
      <c r="L2702" s="32">
        <v>5</v>
      </c>
      <c r="M2702" s="32">
        <v>3</v>
      </c>
      <c r="N2702" s="32">
        <v>2</v>
      </c>
      <c r="O2702" s="32">
        <v>2</v>
      </c>
      <c r="P2702" s="32">
        <v>2</v>
      </c>
      <c r="Q2702" s="32">
        <v>2</v>
      </c>
      <c r="R2702" s="32">
        <v>2</v>
      </c>
      <c r="S2702" s="32">
        <v>2</v>
      </c>
    </row>
    <row r="2703" spans="2:19">
      <c r="B2703" s="28" t="s">
        <v>4845</v>
      </c>
      <c r="C2703" s="21" t="s">
        <v>335</v>
      </c>
      <c r="D2703" s="22" t="s">
        <v>3406</v>
      </c>
      <c r="E2703" s="23">
        <v>0.8</v>
      </c>
      <c r="F2703" s="24">
        <v>0</v>
      </c>
      <c r="G2703" s="11">
        <v>0</v>
      </c>
      <c r="H2703" s="25" t="s">
        <v>163</v>
      </c>
      <c r="I2703" s="19">
        <v>1</v>
      </c>
      <c r="J2703" s="31">
        <v>0.5</v>
      </c>
      <c r="K2703" s="32">
        <v>5</v>
      </c>
      <c r="L2703" s="32">
        <v>5</v>
      </c>
      <c r="M2703" s="32">
        <v>3</v>
      </c>
      <c r="N2703" s="32">
        <v>2</v>
      </c>
      <c r="O2703" s="32">
        <v>2</v>
      </c>
      <c r="P2703" s="32">
        <v>2</v>
      </c>
      <c r="Q2703" s="32">
        <v>2</v>
      </c>
      <c r="R2703" s="32">
        <v>2</v>
      </c>
      <c r="S2703" s="32">
        <v>2</v>
      </c>
    </row>
    <row r="2704" spans="2:19">
      <c r="B2704" s="28" t="s">
        <v>4846</v>
      </c>
      <c r="C2704" s="21" t="s">
        <v>335</v>
      </c>
      <c r="D2704" s="22" t="s">
        <v>1734</v>
      </c>
      <c r="E2704" s="23">
        <v>0.8</v>
      </c>
      <c r="F2704" s="24">
        <v>0</v>
      </c>
      <c r="G2704" s="11">
        <v>0</v>
      </c>
      <c r="H2704" s="25" t="s">
        <v>163</v>
      </c>
      <c r="I2704" s="19">
        <v>1</v>
      </c>
      <c r="J2704" s="31">
        <v>0.5</v>
      </c>
      <c r="K2704" s="32">
        <v>5</v>
      </c>
      <c r="L2704" s="32">
        <v>5</v>
      </c>
      <c r="M2704" s="32">
        <v>3</v>
      </c>
      <c r="N2704" s="32">
        <v>2</v>
      </c>
      <c r="O2704" s="32">
        <v>2</v>
      </c>
      <c r="P2704" s="32">
        <v>2</v>
      </c>
      <c r="Q2704" s="32">
        <v>2</v>
      </c>
      <c r="R2704" s="32">
        <v>2</v>
      </c>
      <c r="S2704" s="32">
        <v>2</v>
      </c>
    </row>
    <row r="2705" spans="2:19">
      <c r="B2705" s="28" t="s">
        <v>4847</v>
      </c>
      <c r="C2705" s="21" t="s">
        <v>335</v>
      </c>
      <c r="D2705" s="22" t="s">
        <v>752</v>
      </c>
      <c r="E2705" s="23">
        <v>1.1000000000000001</v>
      </c>
      <c r="F2705" s="24">
        <v>0</v>
      </c>
      <c r="G2705" s="11">
        <v>1</v>
      </c>
      <c r="H2705" s="25" t="s">
        <v>17</v>
      </c>
      <c r="I2705" s="19">
        <v>2</v>
      </c>
      <c r="J2705" s="31">
        <v>1.1000000000000001</v>
      </c>
      <c r="K2705" s="32">
        <v>5</v>
      </c>
      <c r="L2705" s="32">
        <v>5</v>
      </c>
      <c r="M2705" s="32">
        <v>3</v>
      </c>
      <c r="N2705" s="32">
        <v>2</v>
      </c>
      <c r="O2705" s="32">
        <v>2</v>
      </c>
      <c r="P2705" s="32">
        <v>2</v>
      </c>
      <c r="Q2705" s="32">
        <v>2</v>
      </c>
      <c r="R2705" s="32">
        <v>2</v>
      </c>
      <c r="S2705" s="32">
        <v>2</v>
      </c>
    </row>
    <row r="2706" spans="2:19">
      <c r="B2706" s="28" t="s">
        <v>4848</v>
      </c>
      <c r="C2706" s="21" t="s">
        <v>335</v>
      </c>
      <c r="D2706" s="22" t="s">
        <v>3411</v>
      </c>
      <c r="E2706" s="23">
        <v>0.8</v>
      </c>
      <c r="F2706" s="24">
        <v>0</v>
      </c>
      <c r="G2706" s="11">
        <v>0</v>
      </c>
      <c r="H2706" s="25" t="s">
        <v>163</v>
      </c>
      <c r="I2706" s="19">
        <v>1</v>
      </c>
      <c r="J2706" s="31">
        <v>0.5</v>
      </c>
      <c r="K2706" s="32">
        <v>5</v>
      </c>
      <c r="L2706" s="32">
        <v>5</v>
      </c>
      <c r="M2706" s="32">
        <v>3</v>
      </c>
      <c r="N2706" s="32">
        <v>2</v>
      </c>
      <c r="O2706" s="32">
        <v>2</v>
      </c>
      <c r="P2706" s="32">
        <v>2</v>
      </c>
      <c r="Q2706" s="32">
        <v>2</v>
      </c>
      <c r="R2706" s="32">
        <v>2</v>
      </c>
      <c r="S2706" s="32">
        <v>2</v>
      </c>
    </row>
    <row r="2707" spans="2:19">
      <c r="B2707" s="28" t="s">
        <v>4849</v>
      </c>
      <c r="C2707" s="21" t="s">
        <v>335</v>
      </c>
      <c r="D2707" s="22" t="s">
        <v>3191</v>
      </c>
      <c r="E2707" s="23">
        <v>0.8</v>
      </c>
      <c r="F2707" s="24">
        <v>0</v>
      </c>
      <c r="G2707" s="11">
        <v>0</v>
      </c>
      <c r="H2707" s="25" t="s">
        <v>163</v>
      </c>
      <c r="I2707" s="19">
        <v>1</v>
      </c>
      <c r="J2707" s="31">
        <v>0.5</v>
      </c>
      <c r="K2707" s="32">
        <v>5</v>
      </c>
      <c r="L2707" s="32">
        <v>5</v>
      </c>
      <c r="M2707" s="32">
        <v>3</v>
      </c>
      <c r="N2707" s="32">
        <v>2</v>
      </c>
      <c r="O2707" s="32">
        <v>2</v>
      </c>
      <c r="P2707" s="32">
        <v>2</v>
      </c>
      <c r="Q2707" s="32">
        <v>2</v>
      </c>
      <c r="R2707" s="32">
        <v>2</v>
      </c>
      <c r="S2707" s="32">
        <v>2</v>
      </c>
    </row>
    <row r="2708" spans="2:19">
      <c r="B2708" s="28" t="s">
        <v>4850</v>
      </c>
      <c r="C2708" s="21" t="s">
        <v>335</v>
      </c>
      <c r="D2708" s="22" t="s">
        <v>3414</v>
      </c>
      <c r="E2708" s="23">
        <v>0.8</v>
      </c>
      <c r="F2708" s="24">
        <v>0</v>
      </c>
      <c r="G2708" s="11">
        <v>0</v>
      </c>
      <c r="H2708" s="25" t="s">
        <v>163</v>
      </c>
      <c r="I2708" s="19">
        <v>1</v>
      </c>
      <c r="J2708" s="31">
        <v>0.5</v>
      </c>
      <c r="K2708" s="32">
        <v>5</v>
      </c>
      <c r="L2708" s="32">
        <v>5</v>
      </c>
      <c r="M2708" s="32">
        <v>3</v>
      </c>
      <c r="N2708" s="32">
        <v>2</v>
      </c>
      <c r="O2708" s="32">
        <v>2</v>
      </c>
      <c r="P2708" s="32">
        <v>2</v>
      </c>
      <c r="Q2708" s="32">
        <v>2</v>
      </c>
      <c r="R2708" s="32">
        <v>2</v>
      </c>
      <c r="S2708" s="32">
        <v>2</v>
      </c>
    </row>
    <row r="2709" spans="2:19">
      <c r="B2709" s="28" t="s">
        <v>4851</v>
      </c>
      <c r="C2709" s="21" t="s">
        <v>335</v>
      </c>
      <c r="D2709" s="22" t="s">
        <v>3417</v>
      </c>
      <c r="E2709" s="23">
        <v>0.8</v>
      </c>
      <c r="F2709" s="24">
        <v>0</v>
      </c>
      <c r="G2709" s="11">
        <v>0</v>
      </c>
      <c r="H2709" s="25" t="s">
        <v>163</v>
      </c>
      <c r="I2709" s="19">
        <v>1</v>
      </c>
      <c r="J2709" s="31">
        <v>0.5</v>
      </c>
      <c r="K2709" s="32">
        <v>5</v>
      </c>
      <c r="L2709" s="32">
        <v>5</v>
      </c>
      <c r="M2709" s="32">
        <v>3</v>
      </c>
      <c r="N2709" s="32">
        <v>2</v>
      </c>
      <c r="O2709" s="32">
        <v>2</v>
      </c>
      <c r="P2709" s="32">
        <v>2</v>
      </c>
      <c r="Q2709" s="32">
        <v>2</v>
      </c>
      <c r="R2709" s="32">
        <v>2</v>
      </c>
      <c r="S2709" s="32">
        <v>2</v>
      </c>
    </row>
    <row r="2710" spans="2:19">
      <c r="B2710" s="28" t="s">
        <v>4852</v>
      </c>
      <c r="C2710" s="21" t="s">
        <v>335</v>
      </c>
      <c r="D2710" s="22" t="s">
        <v>3419</v>
      </c>
      <c r="E2710" s="23">
        <v>0.8</v>
      </c>
      <c r="F2710" s="24">
        <v>0</v>
      </c>
      <c r="G2710" s="11">
        <v>0</v>
      </c>
      <c r="H2710" s="25" t="s">
        <v>163</v>
      </c>
      <c r="I2710" s="19">
        <v>1</v>
      </c>
      <c r="J2710" s="31">
        <v>0.5</v>
      </c>
      <c r="K2710" s="32">
        <v>5</v>
      </c>
      <c r="L2710" s="32">
        <v>5</v>
      </c>
      <c r="M2710" s="32">
        <v>3</v>
      </c>
      <c r="N2710" s="32">
        <v>2</v>
      </c>
      <c r="O2710" s="32">
        <v>2</v>
      </c>
      <c r="P2710" s="32">
        <v>2</v>
      </c>
      <c r="Q2710" s="32">
        <v>2</v>
      </c>
      <c r="R2710" s="32">
        <v>2</v>
      </c>
      <c r="S2710" s="32">
        <v>2</v>
      </c>
    </row>
    <row r="2711" spans="2:19">
      <c r="B2711" s="28" t="s">
        <v>4853</v>
      </c>
      <c r="C2711" s="21" t="s">
        <v>335</v>
      </c>
      <c r="D2711" s="22" t="s">
        <v>394</v>
      </c>
      <c r="E2711" s="23">
        <v>0.8</v>
      </c>
      <c r="F2711" s="24">
        <v>0</v>
      </c>
      <c r="G2711" s="11">
        <v>0</v>
      </c>
      <c r="H2711" s="25" t="s">
        <v>163</v>
      </c>
      <c r="I2711" s="19">
        <v>1</v>
      </c>
      <c r="J2711" s="31">
        <v>0.5</v>
      </c>
      <c r="K2711" s="32">
        <v>5</v>
      </c>
      <c r="L2711" s="32">
        <v>5</v>
      </c>
      <c r="M2711" s="32">
        <v>3</v>
      </c>
      <c r="N2711" s="32">
        <v>2</v>
      </c>
      <c r="O2711" s="32">
        <v>2</v>
      </c>
      <c r="P2711" s="32">
        <v>2</v>
      </c>
      <c r="Q2711" s="32">
        <v>2</v>
      </c>
      <c r="R2711" s="32">
        <v>2</v>
      </c>
      <c r="S2711" s="32">
        <v>2</v>
      </c>
    </row>
    <row r="2712" spans="2:19">
      <c r="B2712" s="28" t="s">
        <v>4854</v>
      </c>
      <c r="C2712" s="21" t="s">
        <v>335</v>
      </c>
      <c r="D2712" s="22" t="s">
        <v>3423</v>
      </c>
      <c r="E2712" s="23">
        <v>0.8</v>
      </c>
      <c r="F2712" s="24">
        <v>0</v>
      </c>
      <c r="G2712" s="11">
        <v>0</v>
      </c>
      <c r="H2712" s="25" t="s">
        <v>163</v>
      </c>
      <c r="I2712" s="19">
        <v>1</v>
      </c>
      <c r="J2712" s="31">
        <v>0.5</v>
      </c>
      <c r="K2712" s="32">
        <v>5</v>
      </c>
      <c r="L2712" s="32">
        <v>5</v>
      </c>
      <c r="M2712" s="32">
        <v>3</v>
      </c>
      <c r="N2712" s="32">
        <v>2</v>
      </c>
      <c r="O2712" s="32">
        <v>2</v>
      </c>
      <c r="P2712" s="32">
        <v>2</v>
      </c>
      <c r="Q2712" s="32">
        <v>2</v>
      </c>
      <c r="R2712" s="32">
        <v>2</v>
      </c>
      <c r="S2712" s="32">
        <v>2</v>
      </c>
    </row>
    <row r="2713" spans="2:19">
      <c r="B2713" s="28" t="s">
        <v>4855</v>
      </c>
      <c r="C2713" s="21" t="s">
        <v>335</v>
      </c>
      <c r="D2713" s="22" t="s">
        <v>3426</v>
      </c>
      <c r="E2713" s="23">
        <v>0.8</v>
      </c>
      <c r="F2713" s="24">
        <v>0</v>
      </c>
      <c r="G2713" s="11">
        <v>0</v>
      </c>
      <c r="H2713" s="25" t="s">
        <v>163</v>
      </c>
      <c r="I2713" s="19">
        <v>1</v>
      </c>
      <c r="J2713" s="31">
        <v>0.5</v>
      </c>
      <c r="K2713" s="32">
        <v>5</v>
      </c>
      <c r="L2713" s="32">
        <v>5</v>
      </c>
      <c r="M2713" s="32">
        <v>3</v>
      </c>
      <c r="N2713" s="32">
        <v>2</v>
      </c>
      <c r="O2713" s="32">
        <v>2</v>
      </c>
      <c r="P2713" s="32">
        <v>2</v>
      </c>
      <c r="Q2713" s="32">
        <v>2</v>
      </c>
      <c r="R2713" s="32">
        <v>2</v>
      </c>
      <c r="S2713" s="32">
        <v>2</v>
      </c>
    </row>
    <row r="2714" spans="2:19">
      <c r="B2714" s="28" t="s">
        <v>4856</v>
      </c>
      <c r="C2714" s="21" t="s">
        <v>335</v>
      </c>
      <c r="D2714" s="22" t="s">
        <v>3428</v>
      </c>
      <c r="E2714" s="23">
        <v>0.8</v>
      </c>
      <c r="F2714" s="24">
        <v>0</v>
      </c>
      <c r="G2714" s="11">
        <v>0</v>
      </c>
      <c r="H2714" s="25" t="s">
        <v>163</v>
      </c>
      <c r="I2714" s="19">
        <v>1</v>
      </c>
      <c r="J2714" s="31">
        <v>0.5</v>
      </c>
      <c r="K2714" s="32">
        <v>5</v>
      </c>
      <c r="L2714" s="32">
        <v>5</v>
      </c>
      <c r="M2714" s="32">
        <v>3</v>
      </c>
      <c r="N2714" s="32">
        <v>2</v>
      </c>
      <c r="O2714" s="32">
        <v>2</v>
      </c>
      <c r="P2714" s="32">
        <v>2</v>
      </c>
      <c r="Q2714" s="32">
        <v>2</v>
      </c>
      <c r="R2714" s="32">
        <v>2</v>
      </c>
      <c r="S2714" s="32">
        <v>2</v>
      </c>
    </row>
    <row r="2715" spans="2:19">
      <c r="B2715" s="28" t="s">
        <v>4857</v>
      </c>
      <c r="C2715" s="21" t="s">
        <v>335</v>
      </c>
      <c r="D2715" s="22" t="s">
        <v>3431</v>
      </c>
      <c r="E2715" s="23">
        <v>0.8</v>
      </c>
      <c r="F2715" s="24">
        <v>0</v>
      </c>
      <c r="G2715" s="11">
        <v>0</v>
      </c>
      <c r="H2715" s="25" t="s">
        <v>163</v>
      </c>
      <c r="I2715" s="19">
        <v>1</v>
      </c>
      <c r="J2715" s="31">
        <v>0.5</v>
      </c>
      <c r="K2715" s="32">
        <v>5</v>
      </c>
      <c r="L2715" s="32">
        <v>5</v>
      </c>
      <c r="M2715" s="32">
        <v>3</v>
      </c>
      <c r="N2715" s="32">
        <v>2</v>
      </c>
      <c r="O2715" s="32">
        <v>2</v>
      </c>
      <c r="P2715" s="32">
        <v>2</v>
      </c>
      <c r="Q2715" s="32">
        <v>2</v>
      </c>
      <c r="R2715" s="32">
        <v>2</v>
      </c>
      <c r="S2715" s="32">
        <v>2</v>
      </c>
    </row>
    <row r="2716" spans="2:19">
      <c r="B2716" s="28" t="s">
        <v>4858</v>
      </c>
      <c r="C2716" s="21" t="s">
        <v>335</v>
      </c>
      <c r="D2716" s="22" t="s">
        <v>3434</v>
      </c>
      <c r="E2716" s="23">
        <v>0.8</v>
      </c>
      <c r="F2716" s="24">
        <v>0</v>
      </c>
      <c r="G2716" s="11">
        <v>0</v>
      </c>
      <c r="H2716" s="25" t="s">
        <v>163</v>
      </c>
      <c r="I2716" s="19">
        <v>1</v>
      </c>
      <c r="J2716" s="31">
        <v>0.5</v>
      </c>
      <c r="K2716" s="32">
        <v>5</v>
      </c>
      <c r="L2716" s="32">
        <v>5</v>
      </c>
      <c r="M2716" s="32">
        <v>3</v>
      </c>
      <c r="N2716" s="32">
        <v>2</v>
      </c>
      <c r="O2716" s="32">
        <v>2</v>
      </c>
      <c r="P2716" s="32">
        <v>2</v>
      </c>
      <c r="Q2716" s="32">
        <v>2</v>
      </c>
      <c r="R2716" s="32">
        <v>2</v>
      </c>
      <c r="S2716" s="32">
        <v>2</v>
      </c>
    </row>
    <row r="2717" spans="2:19">
      <c r="B2717" s="28" t="s">
        <v>4859</v>
      </c>
      <c r="C2717" s="21" t="s">
        <v>335</v>
      </c>
      <c r="D2717" s="22" t="s">
        <v>3436</v>
      </c>
      <c r="E2717" s="23">
        <v>0.8</v>
      </c>
      <c r="F2717" s="24">
        <v>0</v>
      </c>
      <c r="G2717" s="11">
        <v>0</v>
      </c>
      <c r="H2717" s="25" t="s">
        <v>163</v>
      </c>
      <c r="I2717" s="19">
        <v>1</v>
      </c>
      <c r="J2717" s="31">
        <v>0.5</v>
      </c>
      <c r="K2717" s="32">
        <v>5</v>
      </c>
      <c r="L2717" s="32">
        <v>5</v>
      </c>
      <c r="M2717" s="32">
        <v>3</v>
      </c>
      <c r="N2717" s="32">
        <v>2</v>
      </c>
      <c r="O2717" s="32">
        <v>2</v>
      </c>
      <c r="P2717" s="32">
        <v>2</v>
      </c>
      <c r="Q2717" s="32">
        <v>2</v>
      </c>
      <c r="R2717" s="32">
        <v>2</v>
      </c>
      <c r="S2717" s="32">
        <v>2</v>
      </c>
    </row>
    <row r="2718" spans="2:19">
      <c r="B2718" s="28" t="s">
        <v>4860</v>
      </c>
      <c r="C2718" s="21" t="s">
        <v>335</v>
      </c>
      <c r="D2718" s="22" t="s">
        <v>2388</v>
      </c>
      <c r="E2718" s="23">
        <v>0.8</v>
      </c>
      <c r="F2718" s="24">
        <v>0</v>
      </c>
      <c r="G2718" s="11">
        <v>0</v>
      </c>
      <c r="H2718" s="25" t="s">
        <v>163</v>
      </c>
      <c r="I2718" s="19">
        <v>1</v>
      </c>
      <c r="J2718" s="31">
        <v>0.5</v>
      </c>
      <c r="K2718" s="32">
        <v>5</v>
      </c>
      <c r="L2718" s="32">
        <v>5</v>
      </c>
      <c r="M2718" s="32">
        <v>3</v>
      </c>
      <c r="N2718" s="32">
        <v>2</v>
      </c>
      <c r="O2718" s="32">
        <v>2</v>
      </c>
      <c r="P2718" s="32">
        <v>2</v>
      </c>
      <c r="Q2718" s="32">
        <v>2</v>
      </c>
      <c r="R2718" s="32">
        <v>2</v>
      </c>
      <c r="S2718" s="32">
        <v>2</v>
      </c>
    </row>
    <row r="2719" spans="2:19">
      <c r="B2719" s="28" t="s">
        <v>4861</v>
      </c>
      <c r="C2719" s="21" t="s">
        <v>335</v>
      </c>
      <c r="D2719" s="22" t="s">
        <v>3440</v>
      </c>
      <c r="E2719" s="23">
        <v>0.8</v>
      </c>
      <c r="F2719" s="24">
        <v>0</v>
      </c>
      <c r="G2719" s="11">
        <v>0</v>
      </c>
      <c r="H2719" s="25" t="s">
        <v>163</v>
      </c>
      <c r="I2719" s="19">
        <v>1</v>
      </c>
      <c r="J2719" s="31">
        <v>0.5</v>
      </c>
      <c r="K2719" s="32">
        <v>5</v>
      </c>
      <c r="L2719" s="32">
        <v>5</v>
      </c>
      <c r="M2719" s="32">
        <v>3</v>
      </c>
      <c r="N2719" s="32">
        <v>2</v>
      </c>
      <c r="O2719" s="32">
        <v>2</v>
      </c>
      <c r="P2719" s="32">
        <v>2</v>
      </c>
      <c r="Q2719" s="32">
        <v>2</v>
      </c>
      <c r="R2719" s="32">
        <v>2</v>
      </c>
      <c r="S2719" s="32">
        <v>2</v>
      </c>
    </row>
    <row r="2720" spans="2:19">
      <c r="B2720" s="28" t="s">
        <v>4862</v>
      </c>
      <c r="C2720" s="21" t="s">
        <v>335</v>
      </c>
      <c r="D2720" s="22" t="s">
        <v>4863</v>
      </c>
      <c r="E2720" s="23">
        <v>1.1000000000000001</v>
      </c>
      <c r="F2720" s="24">
        <v>0</v>
      </c>
      <c r="G2720" s="11">
        <v>1</v>
      </c>
      <c r="H2720" s="25" t="s">
        <v>17</v>
      </c>
      <c r="I2720" s="19">
        <v>2</v>
      </c>
      <c r="J2720" s="31">
        <v>1.1000000000000001</v>
      </c>
      <c r="K2720" s="32">
        <v>5</v>
      </c>
      <c r="L2720" s="32">
        <v>5</v>
      </c>
      <c r="M2720" s="32">
        <v>3</v>
      </c>
      <c r="N2720" s="32">
        <v>2</v>
      </c>
      <c r="O2720" s="32">
        <v>2</v>
      </c>
      <c r="P2720" s="32">
        <v>2</v>
      </c>
      <c r="Q2720" s="32">
        <v>2</v>
      </c>
      <c r="R2720" s="32">
        <v>2</v>
      </c>
      <c r="S2720" s="32">
        <v>2</v>
      </c>
    </row>
    <row r="2721" spans="2:19">
      <c r="B2721" s="28" t="s">
        <v>4864</v>
      </c>
      <c r="C2721" s="21" t="s">
        <v>335</v>
      </c>
      <c r="D2721" s="22" t="s">
        <v>3444</v>
      </c>
      <c r="E2721" s="23">
        <v>0.8</v>
      </c>
      <c r="F2721" s="24">
        <v>0</v>
      </c>
      <c r="G2721" s="11">
        <v>0</v>
      </c>
      <c r="H2721" s="25" t="s">
        <v>163</v>
      </c>
      <c r="I2721" s="19">
        <v>1</v>
      </c>
      <c r="J2721" s="31">
        <v>0.5</v>
      </c>
      <c r="K2721" s="32">
        <v>5</v>
      </c>
      <c r="L2721" s="32">
        <v>5</v>
      </c>
      <c r="M2721" s="32">
        <v>3</v>
      </c>
      <c r="N2721" s="32">
        <v>2</v>
      </c>
      <c r="O2721" s="32">
        <v>2</v>
      </c>
      <c r="P2721" s="32">
        <v>2</v>
      </c>
      <c r="Q2721" s="32">
        <v>2</v>
      </c>
      <c r="R2721" s="32">
        <v>2</v>
      </c>
      <c r="S2721" s="32">
        <v>2</v>
      </c>
    </row>
    <row r="2722" spans="2:19">
      <c r="B2722" s="28" t="s">
        <v>4865</v>
      </c>
      <c r="C2722" s="21" t="s">
        <v>335</v>
      </c>
      <c r="D2722" s="22" t="s">
        <v>1750</v>
      </c>
      <c r="E2722" s="23">
        <v>0.8</v>
      </c>
      <c r="F2722" s="24">
        <v>0</v>
      </c>
      <c r="G2722" s="11">
        <v>0</v>
      </c>
      <c r="H2722" s="25" t="s">
        <v>163</v>
      </c>
      <c r="I2722" s="19">
        <v>1</v>
      </c>
      <c r="J2722" s="31">
        <v>0.5</v>
      </c>
      <c r="K2722" s="32">
        <v>5</v>
      </c>
      <c r="L2722" s="32">
        <v>5</v>
      </c>
      <c r="M2722" s="32">
        <v>3</v>
      </c>
      <c r="N2722" s="32">
        <v>2</v>
      </c>
      <c r="O2722" s="32">
        <v>2</v>
      </c>
      <c r="P2722" s="32">
        <v>2</v>
      </c>
      <c r="Q2722" s="32">
        <v>2</v>
      </c>
      <c r="R2722" s="32">
        <v>2</v>
      </c>
      <c r="S2722" s="32">
        <v>2</v>
      </c>
    </row>
    <row r="2723" spans="2:19">
      <c r="B2723" s="28" t="s">
        <v>4866</v>
      </c>
      <c r="C2723" s="21" t="s">
        <v>335</v>
      </c>
      <c r="D2723" s="22" t="s">
        <v>3447</v>
      </c>
      <c r="E2723" s="23">
        <v>0.8</v>
      </c>
      <c r="F2723" s="24">
        <v>0</v>
      </c>
      <c r="G2723" s="11">
        <v>0</v>
      </c>
      <c r="H2723" s="25" t="s">
        <v>163</v>
      </c>
      <c r="I2723" s="19">
        <v>1</v>
      </c>
      <c r="J2723" s="31">
        <v>0.5</v>
      </c>
      <c r="K2723" s="32">
        <v>5</v>
      </c>
      <c r="L2723" s="32">
        <v>5</v>
      </c>
      <c r="M2723" s="32">
        <v>3</v>
      </c>
      <c r="N2723" s="32">
        <v>2</v>
      </c>
      <c r="O2723" s="32">
        <v>2</v>
      </c>
      <c r="P2723" s="32">
        <v>2</v>
      </c>
      <c r="Q2723" s="32">
        <v>2</v>
      </c>
      <c r="R2723" s="32">
        <v>2</v>
      </c>
      <c r="S2723" s="32">
        <v>2</v>
      </c>
    </row>
    <row r="2724" spans="2:19">
      <c r="B2724" s="28" t="s">
        <v>4867</v>
      </c>
      <c r="C2724" s="21" t="s">
        <v>335</v>
      </c>
      <c r="D2724" s="22" t="s">
        <v>3449</v>
      </c>
      <c r="E2724" s="23">
        <v>0.8</v>
      </c>
      <c r="F2724" s="24">
        <v>0</v>
      </c>
      <c r="G2724" s="11">
        <v>0</v>
      </c>
      <c r="H2724" s="25" t="s">
        <v>163</v>
      </c>
      <c r="I2724" s="19">
        <v>1</v>
      </c>
      <c r="J2724" s="31">
        <v>0.5</v>
      </c>
      <c r="K2724" s="32">
        <v>5</v>
      </c>
      <c r="L2724" s="32">
        <v>5</v>
      </c>
      <c r="M2724" s="32">
        <v>3</v>
      </c>
      <c r="N2724" s="32">
        <v>2</v>
      </c>
      <c r="O2724" s="32">
        <v>2</v>
      </c>
      <c r="P2724" s="32">
        <v>2</v>
      </c>
      <c r="Q2724" s="32">
        <v>2</v>
      </c>
      <c r="R2724" s="32">
        <v>2</v>
      </c>
      <c r="S2724" s="32">
        <v>2</v>
      </c>
    </row>
    <row r="2725" spans="2:19">
      <c r="B2725" s="28" t="s">
        <v>4868</v>
      </c>
      <c r="C2725" s="21" t="s">
        <v>335</v>
      </c>
      <c r="D2725" s="22" t="s">
        <v>3452</v>
      </c>
      <c r="E2725" s="23">
        <v>0.8</v>
      </c>
      <c r="F2725" s="24">
        <v>0</v>
      </c>
      <c r="G2725" s="11">
        <v>0</v>
      </c>
      <c r="H2725" s="25" t="s">
        <v>163</v>
      </c>
      <c r="I2725" s="19">
        <v>1</v>
      </c>
      <c r="J2725" s="31">
        <v>0.5</v>
      </c>
      <c r="K2725" s="32">
        <v>5</v>
      </c>
      <c r="L2725" s="32">
        <v>5</v>
      </c>
      <c r="M2725" s="32">
        <v>3</v>
      </c>
      <c r="N2725" s="32">
        <v>2</v>
      </c>
      <c r="O2725" s="32">
        <v>2</v>
      </c>
      <c r="P2725" s="32">
        <v>2</v>
      </c>
      <c r="Q2725" s="32">
        <v>2</v>
      </c>
      <c r="R2725" s="32">
        <v>2</v>
      </c>
      <c r="S2725" s="32">
        <v>2</v>
      </c>
    </row>
    <row r="2726" spans="2:19">
      <c r="B2726" s="28" t="s">
        <v>4869</v>
      </c>
      <c r="C2726" s="21" t="s">
        <v>335</v>
      </c>
      <c r="D2726" s="22" t="s">
        <v>2393</v>
      </c>
      <c r="E2726" s="23">
        <v>0.8</v>
      </c>
      <c r="F2726" s="24">
        <v>0</v>
      </c>
      <c r="G2726" s="11">
        <v>0</v>
      </c>
      <c r="H2726" s="25" t="s">
        <v>163</v>
      </c>
      <c r="I2726" s="19">
        <v>1</v>
      </c>
      <c r="J2726" s="31">
        <v>0.5</v>
      </c>
      <c r="K2726" s="32">
        <v>5</v>
      </c>
      <c r="L2726" s="32">
        <v>5</v>
      </c>
      <c r="M2726" s="32">
        <v>3</v>
      </c>
      <c r="N2726" s="32">
        <v>2</v>
      </c>
      <c r="O2726" s="32">
        <v>2</v>
      </c>
      <c r="P2726" s="32">
        <v>2</v>
      </c>
      <c r="Q2726" s="32">
        <v>2</v>
      </c>
      <c r="R2726" s="32">
        <v>2</v>
      </c>
      <c r="S2726" s="32">
        <v>2</v>
      </c>
    </row>
    <row r="2727" spans="2:19">
      <c r="B2727" s="28" t="s">
        <v>4870</v>
      </c>
      <c r="C2727" s="21" t="s">
        <v>335</v>
      </c>
      <c r="D2727" s="22" t="s">
        <v>3455</v>
      </c>
      <c r="E2727" s="23">
        <v>0.8</v>
      </c>
      <c r="F2727" s="24">
        <v>0</v>
      </c>
      <c r="G2727" s="11">
        <v>0</v>
      </c>
      <c r="H2727" s="25" t="s">
        <v>163</v>
      </c>
      <c r="I2727" s="19">
        <v>1</v>
      </c>
      <c r="J2727" s="31">
        <v>0.5</v>
      </c>
      <c r="K2727" s="32">
        <v>5</v>
      </c>
      <c r="L2727" s="32">
        <v>5</v>
      </c>
      <c r="M2727" s="32">
        <v>3</v>
      </c>
      <c r="N2727" s="32">
        <v>2</v>
      </c>
      <c r="O2727" s="32">
        <v>2</v>
      </c>
      <c r="P2727" s="32">
        <v>2</v>
      </c>
      <c r="Q2727" s="32">
        <v>2</v>
      </c>
      <c r="R2727" s="32">
        <v>2</v>
      </c>
      <c r="S2727" s="32">
        <v>2</v>
      </c>
    </row>
    <row r="2728" spans="2:19">
      <c r="B2728" s="28" t="s">
        <v>4871</v>
      </c>
      <c r="C2728" s="21" t="s">
        <v>335</v>
      </c>
      <c r="D2728" s="22" t="s">
        <v>3457</v>
      </c>
      <c r="E2728" s="23">
        <v>0.8</v>
      </c>
      <c r="F2728" s="24">
        <v>0</v>
      </c>
      <c r="G2728" s="11">
        <v>0</v>
      </c>
      <c r="H2728" s="25" t="s">
        <v>163</v>
      </c>
      <c r="I2728" s="19">
        <v>1</v>
      </c>
      <c r="J2728" s="31">
        <v>0.5</v>
      </c>
      <c r="K2728" s="32">
        <v>5</v>
      </c>
      <c r="L2728" s="32">
        <v>5</v>
      </c>
      <c r="M2728" s="32">
        <v>3</v>
      </c>
      <c r="N2728" s="32">
        <v>2</v>
      </c>
      <c r="O2728" s="32">
        <v>2</v>
      </c>
      <c r="P2728" s="32">
        <v>2</v>
      </c>
      <c r="Q2728" s="32">
        <v>2</v>
      </c>
      <c r="R2728" s="32">
        <v>2</v>
      </c>
      <c r="S2728" s="32">
        <v>2</v>
      </c>
    </row>
    <row r="2729" spans="2:19">
      <c r="B2729" s="28" t="s">
        <v>4872</v>
      </c>
      <c r="C2729" s="21" t="s">
        <v>335</v>
      </c>
      <c r="D2729" s="22" t="s">
        <v>4873</v>
      </c>
      <c r="E2729" s="23">
        <v>1.1000000000000001</v>
      </c>
      <c r="F2729" s="24">
        <v>0</v>
      </c>
      <c r="G2729" s="11">
        <v>1</v>
      </c>
      <c r="H2729" s="25" t="s">
        <v>17</v>
      </c>
      <c r="I2729" s="19">
        <v>2</v>
      </c>
      <c r="J2729" s="31">
        <v>1.1000000000000001</v>
      </c>
      <c r="K2729" s="32">
        <v>5</v>
      </c>
      <c r="L2729" s="32">
        <v>5</v>
      </c>
      <c r="M2729" s="32">
        <v>3</v>
      </c>
      <c r="N2729" s="32">
        <v>2</v>
      </c>
      <c r="O2729" s="32">
        <v>2</v>
      </c>
      <c r="P2729" s="32">
        <v>2</v>
      </c>
      <c r="Q2729" s="32">
        <v>2</v>
      </c>
      <c r="R2729" s="32">
        <v>2</v>
      </c>
      <c r="S2729" s="32">
        <v>2</v>
      </c>
    </row>
    <row r="2730" spans="2:19">
      <c r="B2730" s="28" t="s">
        <v>4874</v>
      </c>
      <c r="C2730" s="21" t="s">
        <v>335</v>
      </c>
      <c r="D2730" s="22" t="s">
        <v>3462</v>
      </c>
      <c r="E2730" s="23">
        <v>0.8</v>
      </c>
      <c r="F2730" s="24">
        <v>0</v>
      </c>
      <c r="G2730" s="11">
        <v>0</v>
      </c>
      <c r="H2730" s="25" t="s">
        <v>163</v>
      </c>
      <c r="I2730" s="19">
        <v>1</v>
      </c>
      <c r="J2730" s="31">
        <v>0.5</v>
      </c>
      <c r="K2730" s="32">
        <v>5</v>
      </c>
      <c r="L2730" s="32">
        <v>5</v>
      </c>
      <c r="M2730" s="32">
        <v>3</v>
      </c>
      <c r="N2730" s="32">
        <v>2</v>
      </c>
      <c r="O2730" s="32">
        <v>2</v>
      </c>
      <c r="P2730" s="32">
        <v>2</v>
      </c>
      <c r="Q2730" s="32">
        <v>2</v>
      </c>
      <c r="R2730" s="32">
        <v>2</v>
      </c>
      <c r="S2730" s="32">
        <v>2</v>
      </c>
    </row>
    <row r="2731" spans="2:19">
      <c r="B2731" s="28" t="s">
        <v>4875</v>
      </c>
      <c r="C2731" s="21" t="s">
        <v>335</v>
      </c>
      <c r="D2731" s="22" t="s">
        <v>3464</v>
      </c>
      <c r="E2731" s="23">
        <v>0.8</v>
      </c>
      <c r="F2731" s="24">
        <v>0</v>
      </c>
      <c r="G2731" s="11">
        <v>0</v>
      </c>
      <c r="H2731" s="25" t="s">
        <v>163</v>
      </c>
      <c r="I2731" s="19">
        <v>1</v>
      </c>
      <c r="J2731" s="31">
        <v>0.5</v>
      </c>
      <c r="K2731" s="32">
        <v>5</v>
      </c>
      <c r="L2731" s="32">
        <v>5</v>
      </c>
      <c r="M2731" s="32">
        <v>3</v>
      </c>
      <c r="N2731" s="32">
        <v>2</v>
      </c>
      <c r="O2731" s="32">
        <v>2</v>
      </c>
      <c r="P2731" s="32">
        <v>2</v>
      </c>
      <c r="Q2731" s="32">
        <v>2</v>
      </c>
      <c r="R2731" s="32">
        <v>2</v>
      </c>
      <c r="S2731" s="32">
        <v>2</v>
      </c>
    </row>
    <row r="2732" spans="2:19">
      <c r="B2732" s="28" t="s">
        <v>4876</v>
      </c>
      <c r="C2732" s="21" t="s">
        <v>335</v>
      </c>
      <c r="D2732" s="22" t="s">
        <v>3466</v>
      </c>
      <c r="E2732" s="23">
        <v>0.8</v>
      </c>
      <c r="F2732" s="24">
        <v>0</v>
      </c>
      <c r="G2732" s="11">
        <v>0</v>
      </c>
      <c r="H2732" s="25" t="s">
        <v>163</v>
      </c>
      <c r="I2732" s="19">
        <v>1</v>
      </c>
      <c r="J2732" s="31">
        <v>0.5</v>
      </c>
      <c r="K2732" s="32">
        <v>5</v>
      </c>
      <c r="L2732" s="32">
        <v>5</v>
      </c>
      <c r="M2732" s="32">
        <v>3</v>
      </c>
      <c r="N2732" s="32">
        <v>2</v>
      </c>
      <c r="O2732" s="32">
        <v>2</v>
      </c>
      <c r="P2732" s="32">
        <v>2</v>
      </c>
      <c r="Q2732" s="32">
        <v>2</v>
      </c>
      <c r="R2732" s="32">
        <v>2</v>
      </c>
      <c r="S2732" s="32">
        <v>2</v>
      </c>
    </row>
    <row r="2733" spans="2:19">
      <c r="B2733" s="28" t="s">
        <v>4877</v>
      </c>
      <c r="C2733" s="21" t="s">
        <v>335</v>
      </c>
      <c r="D2733" s="22" t="s">
        <v>3468</v>
      </c>
      <c r="E2733" s="23">
        <v>0.8</v>
      </c>
      <c r="F2733" s="24">
        <v>0</v>
      </c>
      <c r="G2733" s="11">
        <v>0</v>
      </c>
      <c r="H2733" s="25" t="s">
        <v>163</v>
      </c>
      <c r="I2733" s="19">
        <v>1</v>
      </c>
      <c r="J2733" s="31">
        <v>0.5</v>
      </c>
      <c r="K2733" s="32">
        <v>5</v>
      </c>
      <c r="L2733" s="32">
        <v>5</v>
      </c>
      <c r="M2733" s="32">
        <v>3</v>
      </c>
      <c r="N2733" s="32">
        <v>2</v>
      </c>
      <c r="O2733" s="32">
        <v>2</v>
      </c>
      <c r="P2733" s="32">
        <v>2</v>
      </c>
      <c r="Q2733" s="32">
        <v>2</v>
      </c>
      <c r="R2733" s="32">
        <v>2</v>
      </c>
      <c r="S2733" s="32">
        <v>2</v>
      </c>
    </row>
    <row r="2734" spans="2:19">
      <c r="B2734" s="28" t="s">
        <v>4878</v>
      </c>
      <c r="C2734" s="21" t="s">
        <v>335</v>
      </c>
      <c r="D2734" s="22" t="s">
        <v>463</v>
      </c>
      <c r="E2734" s="23">
        <v>0.8</v>
      </c>
      <c r="F2734" s="24">
        <v>0</v>
      </c>
      <c r="G2734" s="11">
        <v>0</v>
      </c>
      <c r="H2734" s="25" t="s">
        <v>163</v>
      </c>
      <c r="I2734" s="19">
        <v>1</v>
      </c>
      <c r="J2734" s="31">
        <v>0.5</v>
      </c>
      <c r="K2734" s="32">
        <v>5</v>
      </c>
      <c r="L2734" s="32">
        <v>5</v>
      </c>
      <c r="M2734" s="32">
        <v>3</v>
      </c>
      <c r="N2734" s="32">
        <v>2</v>
      </c>
      <c r="O2734" s="32">
        <v>2</v>
      </c>
      <c r="P2734" s="32">
        <v>2</v>
      </c>
      <c r="Q2734" s="32">
        <v>2</v>
      </c>
      <c r="R2734" s="32">
        <v>2</v>
      </c>
      <c r="S2734" s="32">
        <v>2</v>
      </c>
    </row>
    <row r="2735" spans="2:19">
      <c r="B2735" s="28" t="s">
        <v>4879</v>
      </c>
      <c r="C2735" s="21" t="s">
        <v>335</v>
      </c>
      <c r="D2735" s="22" t="s">
        <v>1507</v>
      </c>
      <c r="E2735" s="23">
        <v>0.8</v>
      </c>
      <c r="F2735" s="24">
        <v>0</v>
      </c>
      <c r="G2735" s="11">
        <v>0</v>
      </c>
      <c r="H2735" s="25" t="s">
        <v>163</v>
      </c>
      <c r="I2735" s="19">
        <v>1</v>
      </c>
      <c r="J2735" s="31">
        <v>0.5</v>
      </c>
      <c r="K2735" s="32">
        <v>5</v>
      </c>
      <c r="L2735" s="32">
        <v>5</v>
      </c>
      <c r="M2735" s="32">
        <v>3</v>
      </c>
      <c r="N2735" s="32">
        <v>2</v>
      </c>
      <c r="O2735" s="32">
        <v>2</v>
      </c>
      <c r="P2735" s="32">
        <v>2</v>
      </c>
      <c r="Q2735" s="32">
        <v>2</v>
      </c>
      <c r="R2735" s="32">
        <v>2</v>
      </c>
      <c r="S2735" s="32">
        <v>2</v>
      </c>
    </row>
    <row r="2736" spans="2:19">
      <c r="B2736" s="28" t="s">
        <v>4880</v>
      </c>
      <c r="C2736" s="21" t="s">
        <v>335</v>
      </c>
      <c r="D2736" s="22" t="s">
        <v>1509</v>
      </c>
      <c r="E2736" s="23">
        <v>0.8</v>
      </c>
      <c r="F2736" s="24">
        <v>0</v>
      </c>
      <c r="G2736" s="11">
        <v>0</v>
      </c>
      <c r="H2736" s="25" t="s">
        <v>163</v>
      </c>
      <c r="I2736" s="19">
        <v>1</v>
      </c>
      <c r="J2736" s="31">
        <v>0.5</v>
      </c>
      <c r="K2736" s="32">
        <v>5</v>
      </c>
      <c r="L2736" s="32">
        <v>5</v>
      </c>
      <c r="M2736" s="32">
        <v>3</v>
      </c>
      <c r="N2736" s="32">
        <v>2</v>
      </c>
      <c r="O2736" s="32">
        <v>2</v>
      </c>
      <c r="P2736" s="32">
        <v>2</v>
      </c>
      <c r="Q2736" s="32">
        <v>2</v>
      </c>
      <c r="R2736" s="32">
        <v>2</v>
      </c>
      <c r="S2736" s="32">
        <v>2</v>
      </c>
    </row>
    <row r="2737" spans="2:19">
      <c r="B2737" s="28" t="s">
        <v>4881</v>
      </c>
      <c r="C2737" s="21" t="s">
        <v>335</v>
      </c>
      <c r="D2737" s="22" t="s">
        <v>3475</v>
      </c>
      <c r="E2737" s="23">
        <v>0.8</v>
      </c>
      <c r="F2737" s="24">
        <v>0</v>
      </c>
      <c r="G2737" s="11">
        <v>0</v>
      </c>
      <c r="H2737" s="25" t="s">
        <v>163</v>
      </c>
      <c r="I2737" s="19">
        <v>1</v>
      </c>
      <c r="J2737" s="31">
        <v>0.5</v>
      </c>
      <c r="K2737" s="32">
        <v>5</v>
      </c>
      <c r="L2737" s="32">
        <v>5</v>
      </c>
      <c r="M2737" s="32">
        <v>3</v>
      </c>
      <c r="N2737" s="32">
        <v>2</v>
      </c>
      <c r="O2737" s="32">
        <v>2</v>
      </c>
      <c r="P2737" s="32">
        <v>2</v>
      </c>
      <c r="Q2737" s="32">
        <v>2</v>
      </c>
      <c r="R2737" s="32">
        <v>2</v>
      </c>
      <c r="S2737" s="32">
        <v>2</v>
      </c>
    </row>
    <row r="2738" spans="2:19">
      <c r="B2738" s="28" t="s">
        <v>4882</v>
      </c>
      <c r="C2738" s="21" t="s">
        <v>335</v>
      </c>
      <c r="D2738" s="22" t="s">
        <v>3477</v>
      </c>
      <c r="E2738" s="23">
        <v>0.8</v>
      </c>
      <c r="F2738" s="24">
        <v>0</v>
      </c>
      <c r="G2738" s="11">
        <v>0</v>
      </c>
      <c r="H2738" s="25" t="s">
        <v>163</v>
      </c>
      <c r="I2738" s="19">
        <v>1</v>
      </c>
      <c r="J2738" s="31">
        <v>0.5</v>
      </c>
      <c r="K2738" s="32">
        <v>5</v>
      </c>
      <c r="L2738" s="32">
        <v>5</v>
      </c>
      <c r="M2738" s="32">
        <v>3</v>
      </c>
      <c r="N2738" s="32">
        <v>2</v>
      </c>
      <c r="O2738" s="32">
        <v>2</v>
      </c>
      <c r="P2738" s="32">
        <v>2</v>
      </c>
      <c r="Q2738" s="32">
        <v>2</v>
      </c>
      <c r="R2738" s="32">
        <v>2</v>
      </c>
      <c r="S2738" s="32">
        <v>2</v>
      </c>
    </row>
    <row r="2739" spans="2:19">
      <c r="B2739" s="28" t="s">
        <v>4883</v>
      </c>
      <c r="C2739" s="21" t="s">
        <v>335</v>
      </c>
      <c r="D2739" s="22" t="s">
        <v>1204</v>
      </c>
      <c r="E2739" s="23">
        <v>0.8</v>
      </c>
      <c r="F2739" s="24">
        <v>0</v>
      </c>
      <c r="G2739" s="11">
        <v>0</v>
      </c>
      <c r="H2739" s="25" t="s">
        <v>163</v>
      </c>
      <c r="I2739" s="19">
        <v>1</v>
      </c>
      <c r="J2739" s="31">
        <v>0.5</v>
      </c>
      <c r="K2739" s="32">
        <v>5</v>
      </c>
      <c r="L2739" s="32">
        <v>5</v>
      </c>
      <c r="M2739" s="32">
        <v>3</v>
      </c>
      <c r="N2739" s="32">
        <v>2</v>
      </c>
      <c r="O2739" s="32">
        <v>2</v>
      </c>
      <c r="P2739" s="32">
        <v>2</v>
      </c>
      <c r="Q2739" s="32">
        <v>2</v>
      </c>
      <c r="R2739" s="32">
        <v>2</v>
      </c>
      <c r="S2739" s="32">
        <v>2</v>
      </c>
    </row>
    <row r="2740" spans="2:19">
      <c r="B2740" s="28" t="s">
        <v>4884</v>
      </c>
      <c r="C2740" s="21" t="s">
        <v>335</v>
      </c>
      <c r="D2740" s="22" t="s">
        <v>3480</v>
      </c>
      <c r="E2740" s="23">
        <v>0.8</v>
      </c>
      <c r="F2740" s="24">
        <v>0</v>
      </c>
      <c r="G2740" s="11">
        <v>0</v>
      </c>
      <c r="H2740" s="25" t="s">
        <v>163</v>
      </c>
      <c r="I2740" s="19">
        <v>1</v>
      </c>
      <c r="J2740" s="31">
        <v>0.5</v>
      </c>
      <c r="K2740" s="32">
        <v>5</v>
      </c>
      <c r="L2740" s="32">
        <v>5</v>
      </c>
      <c r="M2740" s="32">
        <v>3</v>
      </c>
      <c r="N2740" s="32">
        <v>2</v>
      </c>
      <c r="O2740" s="32">
        <v>2</v>
      </c>
      <c r="P2740" s="32">
        <v>2</v>
      </c>
      <c r="Q2740" s="32">
        <v>2</v>
      </c>
      <c r="R2740" s="32">
        <v>2</v>
      </c>
      <c r="S2740" s="32">
        <v>2</v>
      </c>
    </row>
    <row r="2741" spans="2:19">
      <c r="B2741" s="28" t="s">
        <v>4885</v>
      </c>
      <c r="C2741" s="21" t="s">
        <v>335</v>
      </c>
      <c r="D2741" s="22" t="s">
        <v>3482</v>
      </c>
      <c r="E2741" s="23">
        <v>0.8</v>
      </c>
      <c r="F2741" s="24">
        <v>0</v>
      </c>
      <c r="G2741" s="11">
        <v>0</v>
      </c>
      <c r="H2741" s="25" t="s">
        <v>163</v>
      </c>
      <c r="I2741" s="19">
        <v>1</v>
      </c>
      <c r="J2741" s="31">
        <v>0.5</v>
      </c>
      <c r="K2741" s="32">
        <v>5</v>
      </c>
      <c r="L2741" s="32">
        <v>5</v>
      </c>
      <c r="M2741" s="32">
        <v>3</v>
      </c>
      <c r="N2741" s="32">
        <v>2</v>
      </c>
      <c r="O2741" s="32">
        <v>2</v>
      </c>
      <c r="P2741" s="32">
        <v>2</v>
      </c>
      <c r="Q2741" s="32">
        <v>2</v>
      </c>
      <c r="R2741" s="32">
        <v>2</v>
      </c>
      <c r="S2741" s="32">
        <v>2</v>
      </c>
    </row>
    <row r="2742" spans="2:19">
      <c r="B2742" s="28" t="s">
        <v>4886</v>
      </c>
      <c r="C2742" s="21" t="s">
        <v>335</v>
      </c>
      <c r="D2742" s="22" t="s">
        <v>3485</v>
      </c>
      <c r="E2742" s="23">
        <v>0.8</v>
      </c>
      <c r="F2742" s="24">
        <v>0</v>
      </c>
      <c r="G2742" s="11">
        <v>0</v>
      </c>
      <c r="H2742" s="25" t="s">
        <v>163</v>
      </c>
      <c r="I2742" s="19">
        <v>1</v>
      </c>
      <c r="J2742" s="31">
        <v>0.5</v>
      </c>
      <c r="K2742" s="32">
        <v>5</v>
      </c>
      <c r="L2742" s="32">
        <v>5</v>
      </c>
      <c r="M2742" s="32">
        <v>3</v>
      </c>
      <c r="N2742" s="32">
        <v>2</v>
      </c>
      <c r="O2742" s="32">
        <v>2</v>
      </c>
      <c r="P2742" s="32">
        <v>2</v>
      </c>
      <c r="Q2742" s="32">
        <v>2</v>
      </c>
      <c r="R2742" s="32">
        <v>2</v>
      </c>
      <c r="S2742" s="32">
        <v>2</v>
      </c>
    </row>
    <row r="2743" spans="2:19">
      <c r="B2743" s="28" t="s">
        <v>4887</v>
      </c>
      <c r="C2743" s="21" t="s">
        <v>335</v>
      </c>
      <c r="D2743" s="22" t="s">
        <v>3487</v>
      </c>
      <c r="E2743" s="23">
        <v>0.8</v>
      </c>
      <c r="F2743" s="24">
        <v>0</v>
      </c>
      <c r="G2743" s="11">
        <v>0</v>
      </c>
      <c r="H2743" s="25" t="s">
        <v>163</v>
      </c>
      <c r="I2743" s="19">
        <v>1</v>
      </c>
      <c r="J2743" s="31">
        <v>0.5</v>
      </c>
      <c r="K2743" s="32">
        <v>5</v>
      </c>
      <c r="L2743" s="32">
        <v>5</v>
      </c>
      <c r="M2743" s="32">
        <v>3</v>
      </c>
      <c r="N2743" s="32">
        <v>2</v>
      </c>
      <c r="O2743" s="32">
        <v>2</v>
      </c>
      <c r="P2743" s="32">
        <v>2</v>
      </c>
      <c r="Q2743" s="32">
        <v>2</v>
      </c>
      <c r="R2743" s="32">
        <v>2</v>
      </c>
      <c r="S2743" s="32">
        <v>2</v>
      </c>
    </row>
    <row r="2744" spans="2:19">
      <c r="B2744" s="28" t="s">
        <v>4888</v>
      </c>
      <c r="C2744" s="21" t="s">
        <v>335</v>
      </c>
      <c r="D2744" s="22" t="s">
        <v>3489</v>
      </c>
      <c r="E2744" s="23">
        <v>0.8</v>
      </c>
      <c r="F2744" s="24">
        <v>0</v>
      </c>
      <c r="G2744" s="11">
        <v>0</v>
      </c>
      <c r="H2744" s="25" t="s">
        <v>163</v>
      </c>
      <c r="I2744" s="19">
        <v>1</v>
      </c>
      <c r="J2744" s="31">
        <v>0.5</v>
      </c>
      <c r="K2744" s="32">
        <v>5</v>
      </c>
      <c r="L2744" s="32">
        <v>5</v>
      </c>
      <c r="M2744" s="32">
        <v>5</v>
      </c>
      <c r="N2744" s="32">
        <v>5</v>
      </c>
      <c r="O2744" s="32">
        <v>5</v>
      </c>
      <c r="P2744" s="32">
        <v>5</v>
      </c>
      <c r="Q2744" s="32">
        <v>5</v>
      </c>
      <c r="R2744" s="32">
        <v>5</v>
      </c>
      <c r="S2744" s="32">
        <v>5</v>
      </c>
    </row>
    <row r="2745" spans="2:19">
      <c r="B2745" s="28" t="s">
        <v>4889</v>
      </c>
      <c r="C2745" s="21" t="s">
        <v>335</v>
      </c>
      <c r="D2745" s="22" t="s">
        <v>1063</v>
      </c>
      <c r="E2745" s="23">
        <v>0.8</v>
      </c>
      <c r="F2745" s="24">
        <v>0</v>
      </c>
      <c r="G2745" s="11">
        <v>0</v>
      </c>
      <c r="H2745" s="25" t="s">
        <v>163</v>
      </c>
      <c r="I2745" s="19">
        <v>1</v>
      </c>
      <c r="J2745" s="31">
        <v>0.5</v>
      </c>
      <c r="K2745" s="32">
        <v>5</v>
      </c>
      <c r="L2745" s="32">
        <v>5</v>
      </c>
      <c r="M2745" s="32">
        <v>3</v>
      </c>
      <c r="N2745" s="32">
        <v>2</v>
      </c>
      <c r="O2745" s="32">
        <v>2</v>
      </c>
      <c r="P2745" s="32">
        <v>2</v>
      </c>
      <c r="Q2745" s="32">
        <v>2</v>
      </c>
      <c r="R2745" s="32">
        <v>2</v>
      </c>
      <c r="S2745" s="32">
        <v>2</v>
      </c>
    </row>
    <row r="2746" spans="2:19">
      <c r="B2746" s="28" t="s">
        <v>4890</v>
      </c>
      <c r="C2746" s="21" t="s">
        <v>335</v>
      </c>
      <c r="D2746" s="22" t="s">
        <v>1227</v>
      </c>
      <c r="E2746" s="23">
        <v>0.8</v>
      </c>
      <c r="F2746" s="24">
        <v>0</v>
      </c>
      <c r="G2746" s="11">
        <v>0</v>
      </c>
      <c r="H2746" s="25" t="s">
        <v>163</v>
      </c>
      <c r="I2746" s="19">
        <v>1</v>
      </c>
      <c r="J2746" s="31">
        <v>0.5</v>
      </c>
      <c r="K2746" s="32">
        <v>5</v>
      </c>
      <c r="L2746" s="32">
        <v>5</v>
      </c>
      <c r="M2746" s="32">
        <v>3</v>
      </c>
      <c r="N2746" s="32">
        <v>2</v>
      </c>
      <c r="O2746" s="32">
        <v>2</v>
      </c>
      <c r="P2746" s="32">
        <v>2</v>
      </c>
      <c r="Q2746" s="32">
        <v>2</v>
      </c>
      <c r="R2746" s="32">
        <v>2</v>
      </c>
      <c r="S2746" s="32">
        <v>2</v>
      </c>
    </row>
    <row r="2747" spans="2:19">
      <c r="B2747" s="28" t="s">
        <v>4891</v>
      </c>
      <c r="C2747" s="21" t="s">
        <v>335</v>
      </c>
      <c r="D2747" s="22" t="s">
        <v>3493</v>
      </c>
      <c r="E2747" s="23">
        <v>0.8</v>
      </c>
      <c r="F2747" s="24">
        <v>0</v>
      </c>
      <c r="G2747" s="11">
        <v>0</v>
      </c>
      <c r="H2747" s="25" t="s">
        <v>163</v>
      </c>
      <c r="I2747" s="19">
        <v>1</v>
      </c>
      <c r="J2747" s="31">
        <v>0.5</v>
      </c>
      <c r="K2747" s="32">
        <v>5</v>
      </c>
      <c r="L2747" s="32">
        <v>5</v>
      </c>
      <c r="M2747" s="32">
        <v>3</v>
      </c>
      <c r="N2747" s="32">
        <v>2</v>
      </c>
      <c r="O2747" s="32">
        <v>2</v>
      </c>
      <c r="P2747" s="32">
        <v>2</v>
      </c>
      <c r="Q2747" s="32">
        <v>2</v>
      </c>
      <c r="R2747" s="32">
        <v>2</v>
      </c>
      <c r="S2747" s="32">
        <v>2</v>
      </c>
    </row>
    <row r="2748" spans="2:19">
      <c r="B2748" s="28" t="s">
        <v>4892</v>
      </c>
      <c r="C2748" s="21" t="s">
        <v>335</v>
      </c>
      <c r="D2748" s="22" t="s">
        <v>3495</v>
      </c>
      <c r="E2748" s="23">
        <v>0.8</v>
      </c>
      <c r="F2748" s="24">
        <v>0</v>
      </c>
      <c r="G2748" s="11">
        <v>0</v>
      </c>
      <c r="H2748" s="25" t="s">
        <v>163</v>
      </c>
      <c r="I2748" s="19">
        <v>1</v>
      </c>
      <c r="J2748" s="31">
        <v>0.5</v>
      </c>
      <c r="K2748" s="32">
        <v>5</v>
      </c>
      <c r="L2748" s="32">
        <v>5</v>
      </c>
      <c r="M2748" s="32">
        <v>3</v>
      </c>
      <c r="N2748" s="32">
        <v>2</v>
      </c>
      <c r="O2748" s="32">
        <v>2</v>
      </c>
      <c r="P2748" s="32">
        <v>2</v>
      </c>
      <c r="Q2748" s="32">
        <v>2</v>
      </c>
      <c r="R2748" s="32">
        <v>2</v>
      </c>
      <c r="S2748" s="32">
        <v>2</v>
      </c>
    </row>
    <row r="2749" spans="2:19">
      <c r="B2749" s="28" t="s">
        <v>4893</v>
      </c>
      <c r="C2749" s="21" t="s">
        <v>335</v>
      </c>
      <c r="D2749" s="22" t="s">
        <v>3497</v>
      </c>
      <c r="E2749" s="23">
        <v>0.8</v>
      </c>
      <c r="F2749" s="24">
        <v>0</v>
      </c>
      <c r="G2749" s="11">
        <v>0</v>
      </c>
      <c r="H2749" s="25" t="s">
        <v>163</v>
      </c>
      <c r="I2749" s="19">
        <v>1</v>
      </c>
      <c r="J2749" s="31">
        <v>0.5</v>
      </c>
      <c r="K2749" s="32">
        <v>5</v>
      </c>
      <c r="L2749" s="32">
        <v>5</v>
      </c>
      <c r="M2749" s="32">
        <v>3</v>
      </c>
      <c r="N2749" s="32">
        <v>2</v>
      </c>
      <c r="O2749" s="32">
        <v>2</v>
      </c>
      <c r="P2749" s="32">
        <v>2</v>
      </c>
      <c r="Q2749" s="32">
        <v>2</v>
      </c>
      <c r="R2749" s="32">
        <v>2</v>
      </c>
      <c r="S2749" s="32">
        <v>2</v>
      </c>
    </row>
    <row r="2750" spans="2:19">
      <c r="B2750" s="28" t="s">
        <v>4894</v>
      </c>
      <c r="C2750" s="21" t="s">
        <v>335</v>
      </c>
      <c r="D2750" s="22" t="s">
        <v>3499</v>
      </c>
      <c r="E2750" s="23">
        <v>0.8</v>
      </c>
      <c r="F2750" s="24">
        <v>0</v>
      </c>
      <c r="G2750" s="11">
        <v>0</v>
      </c>
      <c r="H2750" s="25" t="s">
        <v>163</v>
      </c>
      <c r="I2750" s="19">
        <v>1</v>
      </c>
      <c r="J2750" s="31">
        <v>0.5</v>
      </c>
      <c r="K2750" s="32">
        <v>5</v>
      </c>
      <c r="L2750" s="32">
        <v>5</v>
      </c>
      <c r="M2750" s="32">
        <v>3</v>
      </c>
      <c r="N2750" s="32">
        <v>2</v>
      </c>
      <c r="O2750" s="32">
        <v>2</v>
      </c>
      <c r="P2750" s="32">
        <v>2</v>
      </c>
      <c r="Q2750" s="32">
        <v>2</v>
      </c>
      <c r="R2750" s="32">
        <v>2</v>
      </c>
      <c r="S2750" s="32">
        <v>2</v>
      </c>
    </row>
    <row r="2751" spans="2:19">
      <c r="B2751" s="28" t="s">
        <v>4895</v>
      </c>
      <c r="C2751" s="21" t="s">
        <v>335</v>
      </c>
      <c r="D2751" s="22" t="s">
        <v>3501</v>
      </c>
      <c r="E2751" s="23">
        <v>0.8</v>
      </c>
      <c r="F2751" s="24">
        <v>0</v>
      </c>
      <c r="G2751" s="11">
        <v>0</v>
      </c>
      <c r="H2751" s="25" t="s">
        <v>163</v>
      </c>
      <c r="I2751" s="19">
        <v>1</v>
      </c>
      <c r="J2751" s="31">
        <v>0.5</v>
      </c>
      <c r="K2751" s="32">
        <v>5</v>
      </c>
      <c r="L2751" s="32">
        <v>5</v>
      </c>
      <c r="M2751" s="32">
        <v>3</v>
      </c>
      <c r="N2751" s="32">
        <v>2</v>
      </c>
      <c r="O2751" s="32">
        <v>2</v>
      </c>
      <c r="P2751" s="32">
        <v>2</v>
      </c>
      <c r="Q2751" s="32">
        <v>2</v>
      </c>
      <c r="R2751" s="32">
        <v>2</v>
      </c>
      <c r="S2751" s="32">
        <v>2</v>
      </c>
    </row>
    <row r="2752" spans="2:19">
      <c r="B2752" s="28" t="s">
        <v>4896</v>
      </c>
      <c r="C2752" s="21" t="s">
        <v>335</v>
      </c>
      <c r="D2752" s="22" t="s">
        <v>813</v>
      </c>
      <c r="E2752" s="23">
        <v>0.8</v>
      </c>
      <c r="F2752" s="24">
        <v>0</v>
      </c>
      <c r="G2752" s="11">
        <v>0</v>
      </c>
      <c r="H2752" s="25" t="s">
        <v>163</v>
      </c>
      <c r="I2752" s="19">
        <v>1</v>
      </c>
      <c r="J2752" s="31">
        <v>0.5</v>
      </c>
      <c r="K2752" s="32">
        <v>5</v>
      </c>
      <c r="L2752" s="32">
        <v>5</v>
      </c>
      <c r="M2752" s="32">
        <v>3</v>
      </c>
      <c r="N2752" s="32">
        <v>2</v>
      </c>
      <c r="O2752" s="32">
        <v>2</v>
      </c>
      <c r="P2752" s="32">
        <v>2</v>
      </c>
      <c r="Q2752" s="32">
        <v>2</v>
      </c>
      <c r="R2752" s="32">
        <v>2</v>
      </c>
      <c r="S2752" s="32">
        <v>2</v>
      </c>
    </row>
    <row r="2753" spans="2:19">
      <c r="B2753" s="28" t="s">
        <v>4897</v>
      </c>
      <c r="C2753" s="21" t="s">
        <v>335</v>
      </c>
      <c r="D2753" s="22" t="s">
        <v>3505</v>
      </c>
      <c r="E2753" s="23">
        <v>0.8</v>
      </c>
      <c r="F2753" s="24">
        <v>0</v>
      </c>
      <c r="G2753" s="11">
        <v>0</v>
      </c>
      <c r="H2753" s="25" t="s">
        <v>163</v>
      </c>
      <c r="I2753" s="19">
        <v>1</v>
      </c>
      <c r="J2753" s="31">
        <v>0.5</v>
      </c>
      <c r="K2753" s="32">
        <v>5</v>
      </c>
      <c r="L2753" s="32">
        <v>5</v>
      </c>
      <c r="M2753" s="32">
        <v>3</v>
      </c>
      <c r="N2753" s="32">
        <v>2</v>
      </c>
      <c r="O2753" s="32">
        <v>2</v>
      </c>
      <c r="P2753" s="32">
        <v>2</v>
      </c>
      <c r="Q2753" s="32">
        <v>2</v>
      </c>
      <c r="R2753" s="32">
        <v>2</v>
      </c>
      <c r="S2753" s="32">
        <v>2</v>
      </c>
    </row>
    <row r="2754" spans="2:19">
      <c r="B2754" s="28" t="s">
        <v>4898</v>
      </c>
      <c r="C2754" s="21" t="s">
        <v>335</v>
      </c>
      <c r="D2754" s="22" t="s">
        <v>3508</v>
      </c>
      <c r="E2754" s="23">
        <v>0.8</v>
      </c>
      <c r="F2754" s="24">
        <v>0</v>
      </c>
      <c r="G2754" s="11">
        <v>0</v>
      </c>
      <c r="H2754" s="25" t="s">
        <v>163</v>
      </c>
      <c r="I2754" s="19">
        <v>1</v>
      </c>
      <c r="J2754" s="31">
        <v>0.5</v>
      </c>
      <c r="K2754" s="32">
        <v>5</v>
      </c>
      <c r="L2754" s="32">
        <v>5</v>
      </c>
      <c r="M2754" s="32">
        <v>3</v>
      </c>
      <c r="N2754" s="32">
        <v>2</v>
      </c>
      <c r="O2754" s="32">
        <v>2</v>
      </c>
      <c r="P2754" s="32">
        <v>2</v>
      </c>
      <c r="Q2754" s="32">
        <v>2</v>
      </c>
      <c r="R2754" s="32">
        <v>2</v>
      </c>
      <c r="S2754" s="32">
        <v>2</v>
      </c>
    </row>
    <row r="2755" spans="2:19">
      <c r="B2755" s="28" t="s">
        <v>4899</v>
      </c>
      <c r="C2755" s="21" t="s">
        <v>335</v>
      </c>
      <c r="D2755" s="22" t="s">
        <v>3511</v>
      </c>
      <c r="E2755" s="23">
        <v>0.8</v>
      </c>
      <c r="F2755" s="24">
        <v>0</v>
      </c>
      <c r="G2755" s="11">
        <v>0</v>
      </c>
      <c r="H2755" s="25" t="s">
        <v>163</v>
      </c>
      <c r="I2755" s="19">
        <v>1</v>
      </c>
      <c r="J2755" s="31">
        <v>0.5</v>
      </c>
      <c r="K2755" s="32">
        <v>5</v>
      </c>
      <c r="L2755" s="32">
        <v>5</v>
      </c>
      <c r="M2755" s="32">
        <v>3</v>
      </c>
      <c r="N2755" s="32">
        <v>2</v>
      </c>
      <c r="O2755" s="32">
        <v>2</v>
      </c>
      <c r="P2755" s="32">
        <v>2</v>
      </c>
      <c r="Q2755" s="32">
        <v>2</v>
      </c>
      <c r="R2755" s="32">
        <v>2</v>
      </c>
      <c r="S2755" s="32">
        <v>2</v>
      </c>
    </row>
    <row r="2756" spans="2:19">
      <c r="B2756" s="28" t="s">
        <v>4900</v>
      </c>
      <c r="C2756" s="21" t="s">
        <v>335</v>
      </c>
      <c r="D2756" s="22" t="s">
        <v>3513</v>
      </c>
      <c r="E2756" s="23">
        <v>0.8</v>
      </c>
      <c r="F2756" s="24">
        <v>0</v>
      </c>
      <c r="G2756" s="11">
        <v>0</v>
      </c>
      <c r="H2756" s="25" t="s">
        <v>163</v>
      </c>
      <c r="I2756" s="19">
        <v>1</v>
      </c>
      <c r="J2756" s="31">
        <v>0.5</v>
      </c>
      <c r="K2756" s="32">
        <v>5</v>
      </c>
      <c r="L2756" s="32">
        <v>5</v>
      </c>
      <c r="M2756" s="32">
        <v>3</v>
      </c>
      <c r="N2756" s="32">
        <v>2</v>
      </c>
      <c r="O2756" s="32">
        <v>2</v>
      </c>
      <c r="P2756" s="32">
        <v>2</v>
      </c>
      <c r="Q2756" s="32">
        <v>2</v>
      </c>
      <c r="R2756" s="32">
        <v>2</v>
      </c>
      <c r="S2756" s="32">
        <v>2</v>
      </c>
    </row>
    <row r="2757" spans="2:19">
      <c r="B2757" s="28" t="s">
        <v>4901</v>
      </c>
      <c r="C2757" s="21" t="s">
        <v>335</v>
      </c>
      <c r="D2757" s="22" t="s">
        <v>3516</v>
      </c>
      <c r="E2757" s="23">
        <v>0.8</v>
      </c>
      <c r="F2757" s="24">
        <v>0</v>
      </c>
      <c r="G2757" s="11">
        <v>0</v>
      </c>
      <c r="H2757" s="25" t="s">
        <v>163</v>
      </c>
      <c r="I2757" s="19">
        <v>1</v>
      </c>
      <c r="J2757" s="31">
        <v>0.5</v>
      </c>
      <c r="K2757" s="32">
        <v>5</v>
      </c>
      <c r="L2757" s="32">
        <v>5</v>
      </c>
      <c r="M2757" s="32">
        <v>3</v>
      </c>
      <c r="N2757" s="32">
        <v>2</v>
      </c>
      <c r="O2757" s="32">
        <v>2</v>
      </c>
      <c r="P2757" s="32">
        <v>2</v>
      </c>
      <c r="Q2757" s="32">
        <v>2</v>
      </c>
      <c r="R2757" s="32">
        <v>2</v>
      </c>
      <c r="S2757" s="32">
        <v>2</v>
      </c>
    </row>
    <row r="2758" spans="2:19">
      <c r="B2758" s="28" t="s">
        <v>4902</v>
      </c>
      <c r="C2758" s="21" t="s">
        <v>335</v>
      </c>
      <c r="D2758" s="22" t="s">
        <v>3519</v>
      </c>
      <c r="E2758" s="23">
        <v>0.8</v>
      </c>
      <c r="F2758" s="24">
        <v>0</v>
      </c>
      <c r="G2758" s="11">
        <v>0</v>
      </c>
      <c r="H2758" s="25" t="s">
        <v>163</v>
      </c>
      <c r="I2758" s="19">
        <v>1</v>
      </c>
      <c r="J2758" s="31">
        <v>0.5</v>
      </c>
      <c r="K2758" s="32">
        <v>5</v>
      </c>
      <c r="L2758" s="32">
        <v>5</v>
      </c>
      <c r="M2758" s="32">
        <v>3</v>
      </c>
      <c r="N2758" s="32">
        <v>2</v>
      </c>
      <c r="O2758" s="32">
        <v>2</v>
      </c>
      <c r="P2758" s="32">
        <v>2</v>
      </c>
      <c r="Q2758" s="32">
        <v>2</v>
      </c>
      <c r="R2758" s="32">
        <v>2</v>
      </c>
      <c r="S2758" s="32">
        <v>2</v>
      </c>
    </row>
    <row r="2759" spans="2:19">
      <c r="B2759" s="28" t="s">
        <v>4903</v>
      </c>
      <c r="C2759" s="21" t="s">
        <v>335</v>
      </c>
      <c r="D2759" s="22" t="s">
        <v>4904</v>
      </c>
      <c r="E2759" s="23">
        <v>1.1000000000000001</v>
      </c>
      <c r="F2759" s="24">
        <v>0</v>
      </c>
      <c r="G2759" s="11">
        <v>2</v>
      </c>
      <c r="H2759" s="25" t="s">
        <v>17</v>
      </c>
      <c r="I2759" s="19">
        <v>2</v>
      </c>
      <c r="J2759" s="31">
        <v>1.1000000000000001</v>
      </c>
      <c r="K2759" s="32">
        <v>5</v>
      </c>
      <c r="L2759" s="32">
        <v>5</v>
      </c>
      <c r="M2759" s="32">
        <v>3</v>
      </c>
      <c r="N2759" s="32">
        <v>2</v>
      </c>
      <c r="O2759" s="32">
        <v>2</v>
      </c>
      <c r="P2759" s="32">
        <v>2</v>
      </c>
      <c r="Q2759" s="32">
        <v>2</v>
      </c>
      <c r="R2759" s="32">
        <v>2</v>
      </c>
      <c r="S2759" s="32">
        <v>2</v>
      </c>
    </row>
    <row r="2760" spans="2:19">
      <c r="B2760" s="28" t="s">
        <v>4905</v>
      </c>
      <c r="C2760" s="21" t="s">
        <v>335</v>
      </c>
      <c r="D2760" s="22" t="s">
        <v>481</v>
      </c>
      <c r="E2760" s="23">
        <v>0.8</v>
      </c>
      <c r="F2760" s="24">
        <v>0</v>
      </c>
      <c r="G2760" s="11">
        <v>0</v>
      </c>
      <c r="H2760" s="25" t="s">
        <v>163</v>
      </c>
      <c r="I2760" s="19">
        <v>1</v>
      </c>
      <c r="J2760" s="31">
        <v>0.5</v>
      </c>
      <c r="K2760" s="32">
        <v>5</v>
      </c>
      <c r="L2760" s="32">
        <v>5</v>
      </c>
      <c r="M2760" s="32">
        <v>3</v>
      </c>
      <c r="N2760" s="32">
        <v>2</v>
      </c>
      <c r="O2760" s="32">
        <v>2</v>
      </c>
      <c r="P2760" s="32">
        <v>2</v>
      </c>
      <c r="Q2760" s="32">
        <v>2</v>
      </c>
      <c r="R2760" s="32">
        <v>2</v>
      </c>
      <c r="S2760" s="32">
        <v>2</v>
      </c>
    </row>
    <row r="2761" spans="2:19">
      <c r="B2761" s="28" t="s">
        <v>4906</v>
      </c>
      <c r="C2761" s="21" t="s">
        <v>335</v>
      </c>
      <c r="D2761" s="22" t="s">
        <v>4907</v>
      </c>
      <c r="E2761" s="23">
        <v>1.1000000000000001</v>
      </c>
      <c r="F2761" s="24">
        <v>0</v>
      </c>
      <c r="G2761" s="11">
        <v>2</v>
      </c>
      <c r="H2761" s="25" t="s">
        <v>17</v>
      </c>
      <c r="I2761" s="19">
        <v>2</v>
      </c>
      <c r="J2761" s="31">
        <v>1.1000000000000001</v>
      </c>
      <c r="K2761" s="32">
        <v>5</v>
      </c>
      <c r="L2761" s="32">
        <v>5</v>
      </c>
      <c r="M2761" s="32">
        <v>3</v>
      </c>
      <c r="N2761" s="32">
        <v>2</v>
      </c>
      <c r="O2761" s="32">
        <v>2</v>
      </c>
      <c r="P2761" s="32">
        <v>2</v>
      </c>
      <c r="Q2761" s="32">
        <v>2</v>
      </c>
      <c r="R2761" s="32">
        <v>2</v>
      </c>
      <c r="S2761" s="32">
        <v>2</v>
      </c>
    </row>
    <row r="2762" spans="2:19">
      <c r="B2762" s="28" t="s">
        <v>4908</v>
      </c>
      <c r="C2762" s="21" t="s">
        <v>335</v>
      </c>
      <c r="D2762" s="22" t="s">
        <v>3529</v>
      </c>
      <c r="E2762" s="23">
        <v>0.8</v>
      </c>
      <c r="F2762" s="24">
        <v>0</v>
      </c>
      <c r="G2762" s="11">
        <v>0</v>
      </c>
      <c r="H2762" s="25" t="s">
        <v>163</v>
      </c>
      <c r="I2762" s="19">
        <v>1</v>
      </c>
      <c r="J2762" s="31">
        <v>0.5</v>
      </c>
      <c r="K2762" s="32">
        <v>5</v>
      </c>
      <c r="L2762" s="32">
        <v>5</v>
      </c>
      <c r="M2762" s="32">
        <v>3</v>
      </c>
      <c r="N2762" s="32">
        <v>2</v>
      </c>
      <c r="O2762" s="32">
        <v>2</v>
      </c>
      <c r="P2762" s="32">
        <v>2</v>
      </c>
      <c r="Q2762" s="32">
        <v>2</v>
      </c>
      <c r="R2762" s="32">
        <v>2</v>
      </c>
      <c r="S2762" s="32">
        <v>2</v>
      </c>
    </row>
    <row r="2763" spans="2:19">
      <c r="B2763" s="28" t="s">
        <v>4909</v>
      </c>
      <c r="C2763" s="21" t="s">
        <v>335</v>
      </c>
      <c r="D2763" s="22" t="s">
        <v>439</v>
      </c>
      <c r="E2763" s="23">
        <v>0.8</v>
      </c>
      <c r="F2763" s="24">
        <v>0</v>
      </c>
      <c r="G2763" s="11">
        <v>0</v>
      </c>
      <c r="H2763" s="25" t="s">
        <v>163</v>
      </c>
      <c r="I2763" s="19">
        <v>1</v>
      </c>
      <c r="J2763" s="31">
        <v>0.5</v>
      </c>
      <c r="K2763" s="32">
        <v>5</v>
      </c>
      <c r="L2763" s="32">
        <v>5</v>
      </c>
      <c r="M2763" s="32">
        <v>3</v>
      </c>
      <c r="N2763" s="32">
        <v>2</v>
      </c>
      <c r="O2763" s="32">
        <v>2</v>
      </c>
      <c r="P2763" s="32">
        <v>2</v>
      </c>
      <c r="Q2763" s="32">
        <v>2</v>
      </c>
      <c r="R2763" s="32">
        <v>2</v>
      </c>
      <c r="S2763" s="32">
        <v>2</v>
      </c>
    </row>
    <row r="2764" spans="2:19">
      <c r="B2764" s="28" t="s">
        <v>4910</v>
      </c>
      <c r="C2764" s="21" t="s">
        <v>335</v>
      </c>
      <c r="D2764" s="22" t="s">
        <v>3532</v>
      </c>
      <c r="E2764" s="23">
        <v>0.8</v>
      </c>
      <c r="F2764" s="24">
        <v>0</v>
      </c>
      <c r="G2764" s="11">
        <v>0</v>
      </c>
      <c r="H2764" s="25" t="s">
        <v>163</v>
      </c>
      <c r="I2764" s="19">
        <v>1</v>
      </c>
      <c r="J2764" s="31">
        <v>0.5</v>
      </c>
      <c r="K2764" s="32">
        <v>5</v>
      </c>
      <c r="L2764" s="32">
        <v>5</v>
      </c>
      <c r="M2764" s="32">
        <v>3</v>
      </c>
      <c r="N2764" s="32">
        <v>2</v>
      </c>
      <c r="O2764" s="32">
        <v>2</v>
      </c>
      <c r="P2764" s="32">
        <v>2</v>
      </c>
      <c r="Q2764" s="32">
        <v>2</v>
      </c>
      <c r="R2764" s="32">
        <v>2</v>
      </c>
      <c r="S2764" s="32">
        <v>2</v>
      </c>
    </row>
    <row r="2765" spans="2:19">
      <c r="B2765" s="28" t="s">
        <v>4911</v>
      </c>
      <c r="C2765" s="21" t="s">
        <v>335</v>
      </c>
      <c r="D2765" s="22" t="s">
        <v>4912</v>
      </c>
      <c r="E2765" s="23">
        <v>1.1000000000000001</v>
      </c>
      <c r="F2765" s="24">
        <v>0</v>
      </c>
      <c r="G2765" s="11">
        <v>2</v>
      </c>
      <c r="H2765" s="25" t="s">
        <v>17</v>
      </c>
      <c r="I2765" s="19">
        <v>2</v>
      </c>
      <c r="J2765" s="31">
        <v>1.1000000000000001</v>
      </c>
      <c r="K2765" s="32">
        <v>5</v>
      </c>
      <c r="L2765" s="32">
        <v>5</v>
      </c>
      <c r="M2765" s="32">
        <v>3</v>
      </c>
      <c r="N2765" s="32">
        <v>2</v>
      </c>
      <c r="O2765" s="32">
        <v>2</v>
      </c>
      <c r="P2765" s="32">
        <v>2</v>
      </c>
      <c r="Q2765" s="32">
        <v>2</v>
      </c>
      <c r="R2765" s="32">
        <v>2</v>
      </c>
      <c r="S2765" s="32">
        <v>2</v>
      </c>
    </row>
    <row r="2766" spans="2:19">
      <c r="B2766" s="28" t="s">
        <v>4913</v>
      </c>
      <c r="C2766" s="21" t="s">
        <v>335</v>
      </c>
      <c r="D2766" s="22" t="s">
        <v>1277</v>
      </c>
      <c r="E2766" s="23">
        <v>0.8</v>
      </c>
      <c r="F2766" s="24">
        <v>0</v>
      </c>
      <c r="G2766" s="11">
        <v>0</v>
      </c>
      <c r="H2766" s="25" t="s">
        <v>163</v>
      </c>
      <c r="I2766" s="19">
        <v>1</v>
      </c>
      <c r="J2766" s="31">
        <v>0.5</v>
      </c>
      <c r="K2766" s="32">
        <v>5</v>
      </c>
      <c r="L2766" s="32">
        <v>5</v>
      </c>
      <c r="M2766" s="32">
        <v>3</v>
      </c>
      <c r="N2766" s="32">
        <v>2</v>
      </c>
      <c r="O2766" s="32">
        <v>2</v>
      </c>
      <c r="P2766" s="32">
        <v>2</v>
      </c>
      <c r="Q2766" s="32">
        <v>2</v>
      </c>
      <c r="R2766" s="32">
        <v>2</v>
      </c>
      <c r="S2766" s="32">
        <v>2</v>
      </c>
    </row>
    <row r="2767" spans="2:19">
      <c r="B2767" s="28" t="s">
        <v>4914</v>
      </c>
      <c r="C2767" s="21" t="s">
        <v>335</v>
      </c>
      <c r="D2767" s="22" t="s">
        <v>1534</v>
      </c>
      <c r="E2767" s="23">
        <v>0.8</v>
      </c>
      <c r="F2767" s="24">
        <v>0</v>
      </c>
      <c r="G2767" s="11">
        <v>0</v>
      </c>
      <c r="H2767" s="25" t="s">
        <v>163</v>
      </c>
      <c r="I2767" s="19">
        <v>1</v>
      </c>
      <c r="J2767" s="31">
        <v>0.5</v>
      </c>
      <c r="K2767" s="32">
        <v>5</v>
      </c>
      <c r="L2767" s="32">
        <v>5</v>
      </c>
      <c r="M2767" s="32">
        <v>3</v>
      </c>
      <c r="N2767" s="32">
        <v>2</v>
      </c>
      <c r="O2767" s="32">
        <v>2</v>
      </c>
      <c r="P2767" s="32">
        <v>2</v>
      </c>
      <c r="Q2767" s="32">
        <v>2</v>
      </c>
      <c r="R2767" s="32">
        <v>2</v>
      </c>
      <c r="S2767" s="32">
        <v>2</v>
      </c>
    </row>
    <row r="2768" spans="2:19">
      <c r="B2768" s="28" t="s">
        <v>4915</v>
      </c>
      <c r="C2768" s="21" t="s">
        <v>335</v>
      </c>
      <c r="D2768" s="22" t="s">
        <v>3539</v>
      </c>
      <c r="E2768" s="23">
        <v>0.8</v>
      </c>
      <c r="F2768" s="24">
        <v>0</v>
      </c>
      <c r="G2768" s="11">
        <v>0</v>
      </c>
      <c r="H2768" s="25" t="s">
        <v>163</v>
      </c>
      <c r="I2768" s="19">
        <v>1</v>
      </c>
      <c r="J2768" s="31">
        <v>0.5</v>
      </c>
      <c r="K2768" s="32">
        <v>5</v>
      </c>
      <c r="L2768" s="32">
        <v>5</v>
      </c>
      <c r="M2768" s="32">
        <v>3</v>
      </c>
      <c r="N2768" s="32">
        <v>2</v>
      </c>
      <c r="O2768" s="32">
        <v>2</v>
      </c>
      <c r="P2768" s="32">
        <v>2</v>
      </c>
      <c r="Q2768" s="32">
        <v>2</v>
      </c>
      <c r="R2768" s="32">
        <v>2</v>
      </c>
      <c r="S2768" s="32">
        <v>2</v>
      </c>
    </row>
    <row r="2769" spans="2:19">
      <c r="B2769" s="28" t="s">
        <v>4916</v>
      </c>
      <c r="C2769" s="21" t="s">
        <v>335</v>
      </c>
      <c r="D2769" s="22" t="s">
        <v>4917</v>
      </c>
      <c r="E2769" s="23">
        <v>1.1000000000000001</v>
      </c>
      <c r="F2769" s="24">
        <v>0</v>
      </c>
      <c r="G2769" s="11">
        <v>1</v>
      </c>
      <c r="H2769" s="25" t="s">
        <v>17</v>
      </c>
      <c r="I2769" s="19">
        <v>2</v>
      </c>
      <c r="J2769" s="31">
        <v>1.1000000000000001</v>
      </c>
      <c r="K2769" s="32">
        <v>5</v>
      </c>
      <c r="L2769" s="32">
        <v>5</v>
      </c>
      <c r="M2769" s="32">
        <v>3</v>
      </c>
      <c r="N2769" s="32">
        <v>2</v>
      </c>
      <c r="O2769" s="32">
        <v>2</v>
      </c>
      <c r="P2769" s="32">
        <v>2</v>
      </c>
      <c r="Q2769" s="32">
        <v>2</v>
      </c>
      <c r="R2769" s="32">
        <v>2</v>
      </c>
      <c r="S2769" s="32">
        <v>2</v>
      </c>
    </row>
    <row r="2770" spans="2:19">
      <c r="B2770" s="28" t="s">
        <v>4918</v>
      </c>
      <c r="C2770" s="21" t="s">
        <v>335</v>
      </c>
      <c r="D2770" s="22" t="s">
        <v>1824</v>
      </c>
      <c r="E2770" s="23">
        <v>0.8</v>
      </c>
      <c r="F2770" s="24">
        <v>0</v>
      </c>
      <c r="G2770" s="11">
        <v>0</v>
      </c>
      <c r="H2770" s="25" t="s">
        <v>163</v>
      </c>
      <c r="I2770" s="19">
        <v>1</v>
      </c>
      <c r="J2770" s="31">
        <v>0.5</v>
      </c>
      <c r="K2770" s="32">
        <v>5</v>
      </c>
      <c r="L2770" s="32">
        <v>5</v>
      </c>
      <c r="M2770" s="32">
        <v>3</v>
      </c>
      <c r="N2770" s="32">
        <v>2</v>
      </c>
      <c r="O2770" s="32">
        <v>2</v>
      </c>
      <c r="P2770" s="32">
        <v>2</v>
      </c>
      <c r="Q2770" s="32">
        <v>2</v>
      </c>
      <c r="R2770" s="32">
        <v>2</v>
      </c>
      <c r="S2770" s="32">
        <v>2</v>
      </c>
    </row>
    <row r="2771" spans="2:19">
      <c r="B2771" s="28" t="s">
        <v>4919</v>
      </c>
      <c r="C2771" s="21" t="s">
        <v>335</v>
      </c>
      <c r="D2771" s="22" t="s">
        <v>1537</v>
      </c>
      <c r="E2771" s="23">
        <v>0.8</v>
      </c>
      <c r="F2771" s="24">
        <v>0</v>
      </c>
      <c r="G2771" s="11">
        <v>0</v>
      </c>
      <c r="H2771" s="25" t="s">
        <v>163</v>
      </c>
      <c r="I2771" s="19">
        <v>1</v>
      </c>
      <c r="J2771" s="31">
        <v>0.5</v>
      </c>
      <c r="K2771" s="32">
        <v>5</v>
      </c>
      <c r="L2771" s="32">
        <v>5</v>
      </c>
      <c r="M2771" s="32">
        <v>3</v>
      </c>
      <c r="N2771" s="32">
        <v>2</v>
      </c>
      <c r="O2771" s="32">
        <v>2</v>
      </c>
      <c r="P2771" s="32">
        <v>2</v>
      </c>
      <c r="Q2771" s="32">
        <v>2</v>
      </c>
      <c r="R2771" s="32">
        <v>2</v>
      </c>
      <c r="S2771" s="32">
        <v>2</v>
      </c>
    </row>
    <row r="2772" spans="2:19">
      <c r="B2772" s="28" t="s">
        <v>4920</v>
      </c>
      <c r="C2772" s="21" t="s">
        <v>335</v>
      </c>
      <c r="D2772" s="22" t="s">
        <v>3546</v>
      </c>
      <c r="E2772" s="23">
        <v>0.8</v>
      </c>
      <c r="F2772" s="24">
        <v>0</v>
      </c>
      <c r="G2772" s="11">
        <v>0</v>
      </c>
      <c r="H2772" s="25" t="s">
        <v>163</v>
      </c>
      <c r="I2772" s="19">
        <v>1</v>
      </c>
      <c r="J2772" s="31">
        <v>0.5</v>
      </c>
      <c r="K2772" s="32">
        <v>5</v>
      </c>
      <c r="L2772" s="32">
        <v>5</v>
      </c>
      <c r="M2772" s="32">
        <v>3</v>
      </c>
      <c r="N2772" s="32">
        <v>2</v>
      </c>
      <c r="O2772" s="32">
        <v>2</v>
      </c>
      <c r="P2772" s="32">
        <v>2</v>
      </c>
      <c r="Q2772" s="32">
        <v>2</v>
      </c>
      <c r="R2772" s="32">
        <v>2</v>
      </c>
      <c r="S2772" s="32">
        <v>2</v>
      </c>
    </row>
    <row r="2773" spans="2:19">
      <c r="B2773" s="28" t="s">
        <v>4921</v>
      </c>
      <c r="C2773" s="21" t="s">
        <v>335</v>
      </c>
      <c r="D2773" s="22" t="s">
        <v>3548</v>
      </c>
      <c r="E2773" s="23">
        <v>0.8</v>
      </c>
      <c r="F2773" s="24">
        <v>0</v>
      </c>
      <c r="G2773" s="11">
        <v>0</v>
      </c>
      <c r="H2773" s="25" t="s">
        <v>163</v>
      </c>
      <c r="I2773" s="19">
        <v>1</v>
      </c>
      <c r="J2773" s="31">
        <v>0.5</v>
      </c>
      <c r="K2773" s="32">
        <v>5</v>
      </c>
      <c r="L2773" s="32">
        <v>5</v>
      </c>
      <c r="M2773" s="32">
        <v>3</v>
      </c>
      <c r="N2773" s="32">
        <v>2</v>
      </c>
      <c r="O2773" s="32">
        <v>2</v>
      </c>
      <c r="P2773" s="32">
        <v>2</v>
      </c>
      <c r="Q2773" s="32">
        <v>2</v>
      </c>
      <c r="R2773" s="32">
        <v>2</v>
      </c>
      <c r="S2773" s="32">
        <v>2</v>
      </c>
    </row>
    <row r="2774" spans="2:19">
      <c r="B2774" s="28" t="s">
        <v>4922</v>
      </c>
      <c r="C2774" s="21" t="s">
        <v>335</v>
      </c>
      <c r="D2774" s="22" t="s">
        <v>3550</v>
      </c>
      <c r="E2774" s="23">
        <v>0.8</v>
      </c>
      <c r="F2774" s="24">
        <v>0</v>
      </c>
      <c r="G2774" s="11">
        <v>0</v>
      </c>
      <c r="H2774" s="25" t="s">
        <v>163</v>
      </c>
      <c r="I2774" s="19">
        <v>1</v>
      </c>
      <c r="J2774" s="31">
        <v>0.5</v>
      </c>
      <c r="K2774" s="32">
        <v>5</v>
      </c>
      <c r="L2774" s="32">
        <v>5</v>
      </c>
      <c r="M2774" s="32">
        <v>3</v>
      </c>
      <c r="N2774" s="32">
        <v>2</v>
      </c>
      <c r="O2774" s="32">
        <v>2</v>
      </c>
      <c r="P2774" s="32">
        <v>2</v>
      </c>
      <c r="Q2774" s="32">
        <v>2</v>
      </c>
      <c r="R2774" s="32">
        <v>2</v>
      </c>
      <c r="S2774" s="32">
        <v>2</v>
      </c>
    </row>
    <row r="2775" spans="2:19">
      <c r="B2775" s="28" t="s">
        <v>4923</v>
      </c>
      <c r="C2775" s="21" t="s">
        <v>335</v>
      </c>
      <c r="D2775" s="22" t="s">
        <v>3552</v>
      </c>
      <c r="E2775" s="23">
        <v>0.8</v>
      </c>
      <c r="F2775" s="24">
        <v>0</v>
      </c>
      <c r="G2775" s="11">
        <v>0</v>
      </c>
      <c r="H2775" s="25" t="s">
        <v>163</v>
      </c>
      <c r="I2775" s="19">
        <v>1</v>
      </c>
      <c r="J2775" s="31">
        <v>0.5</v>
      </c>
      <c r="K2775" s="32">
        <v>5</v>
      </c>
      <c r="L2775" s="32">
        <v>5</v>
      </c>
      <c r="M2775" s="32">
        <v>3</v>
      </c>
      <c r="N2775" s="32">
        <v>2</v>
      </c>
      <c r="O2775" s="32">
        <v>2</v>
      </c>
      <c r="P2775" s="32">
        <v>2</v>
      </c>
      <c r="Q2775" s="32">
        <v>2</v>
      </c>
      <c r="R2775" s="32">
        <v>2</v>
      </c>
      <c r="S2775" s="32">
        <v>2</v>
      </c>
    </row>
    <row r="2776" spans="2:19">
      <c r="B2776" s="28" t="s">
        <v>4924</v>
      </c>
      <c r="C2776" s="21" t="s">
        <v>335</v>
      </c>
      <c r="D2776" s="22" t="s">
        <v>3554</v>
      </c>
      <c r="E2776" s="23">
        <v>0.8</v>
      </c>
      <c r="F2776" s="24">
        <v>0</v>
      </c>
      <c r="G2776" s="11">
        <v>0</v>
      </c>
      <c r="H2776" s="25" t="s">
        <v>163</v>
      </c>
      <c r="I2776" s="19">
        <v>1</v>
      </c>
      <c r="J2776" s="31">
        <v>0.5</v>
      </c>
      <c r="K2776" s="32">
        <v>5</v>
      </c>
      <c r="L2776" s="32">
        <v>5</v>
      </c>
      <c r="M2776" s="32">
        <v>3</v>
      </c>
      <c r="N2776" s="32">
        <v>2</v>
      </c>
      <c r="O2776" s="32">
        <v>2</v>
      </c>
      <c r="P2776" s="32">
        <v>2</v>
      </c>
      <c r="Q2776" s="32">
        <v>2</v>
      </c>
      <c r="R2776" s="32">
        <v>2</v>
      </c>
      <c r="S2776" s="32">
        <v>2</v>
      </c>
    </row>
    <row r="2777" spans="2:19">
      <c r="B2777" s="28" t="s">
        <v>4925</v>
      </c>
      <c r="C2777" s="21" t="s">
        <v>335</v>
      </c>
      <c r="D2777" s="22" t="s">
        <v>3557</v>
      </c>
      <c r="E2777" s="23">
        <v>0.8</v>
      </c>
      <c r="F2777" s="24">
        <v>0</v>
      </c>
      <c r="G2777" s="11">
        <v>0</v>
      </c>
      <c r="H2777" s="25" t="s">
        <v>163</v>
      </c>
      <c r="I2777" s="19">
        <v>1</v>
      </c>
      <c r="J2777" s="31">
        <v>0.5</v>
      </c>
      <c r="K2777" s="32">
        <v>5</v>
      </c>
      <c r="L2777" s="32">
        <v>5</v>
      </c>
      <c r="M2777" s="32">
        <v>3</v>
      </c>
      <c r="N2777" s="32">
        <v>2</v>
      </c>
      <c r="O2777" s="32">
        <v>2</v>
      </c>
      <c r="P2777" s="32">
        <v>2</v>
      </c>
      <c r="Q2777" s="32">
        <v>2</v>
      </c>
      <c r="R2777" s="32">
        <v>2</v>
      </c>
      <c r="S2777" s="32">
        <v>2</v>
      </c>
    </row>
    <row r="2778" spans="2:19">
      <c r="B2778" s="28" t="s">
        <v>4926</v>
      </c>
      <c r="C2778" s="21" t="s">
        <v>335</v>
      </c>
      <c r="D2778" s="22" t="s">
        <v>3559</v>
      </c>
      <c r="E2778" s="23">
        <v>0.8</v>
      </c>
      <c r="F2778" s="24">
        <v>0</v>
      </c>
      <c r="G2778" s="11">
        <v>0</v>
      </c>
      <c r="H2778" s="25" t="s">
        <v>163</v>
      </c>
      <c r="I2778" s="19">
        <v>1</v>
      </c>
      <c r="J2778" s="31">
        <v>0.5</v>
      </c>
      <c r="K2778" s="32">
        <v>5</v>
      </c>
      <c r="L2778" s="32">
        <v>5</v>
      </c>
      <c r="M2778" s="32">
        <v>3</v>
      </c>
      <c r="N2778" s="32">
        <v>2</v>
      </c>
      <c r="O2778" s="32">
        <v>2</v>
      </c>
      <c r="P2778" s="32">
        <v>2</v>
      </c>
      <c r="Q2778" s="32">
        <v>2</v>
      </c>
      <c r="R2778" s="32">
        <v>2</v>
      </c>
      <c r="S2778" s="32">
        <v>2</v>
      </c>
    </row>
    <row r="2779" spans="2:19">
      <c r="B2779" s="28" t="s">
        <v>4927</v>
      </c>
      <c r="C2779" s="21" t="s">
        <v>339</v>
      </c>
      <c r="D2779" s="22" t="s">
        <v>2542</v>
      </c>
      <c r="E2779" s="23">
        <v>0.25</v>
      </c>
      <c r="F2779" s="24">
        <v>0</v>
      </c>
      <c r="G2779" s="11">
        <v>0</v>
      </c>
      <c r="H2779" s="25" t="s">
        <v>163</v>
      </c>
      <c r="I2779" s="19">
        <v>0</v>
      </c>
      <c r="J2779" s="31">
        <v>0.2</v>
      </c>
      <c r="K2779" s="32">
        <v>0</v>
      </c>
      <c r="L2779" s="32">
        <v>0</v>
      </c>
      <c r="M2779" s="32">
        <v>0</v>
      </c>
      <c r="N2779" s="32">
        <v>0</v>
      </c>
      <c r="O2779" s="32">
        <v>0</v>
      </c>
      <c r="P2779" s="32">
        <v>0</v>
      </c>
      <c r="Q2779" s="32">
        <v>0</v>
      </c>
      <c r="R2779" s="32">
        <v>0</v>
      </c>
      <c r="S2779" s="32">
        <v>0</v>
      </c>
    </row>
    <row r="2780" spans="2:19">
      <c r="B2780" s="28" t="s">
        <v>4928</v>
      </c>
      <c r="C2780" s="21" t="s">
        <v>339</v>
      </c>
      <c r="D2780" s="22" t="s">
        <v>4929</v>
      </c>
      <c r="E2780" s="23">
        <v>0.25</v>
      </c>
      <c r="F2780" s="24">
        <v>0</v>
      </c>
      <c r="G2780" s="11">
        <v>0</v>
      </c>
      <c r="H2780" s="25" t="s">
        <v>163</v>
      </c>
      <c r="I2780" s="19">
        <v>0</v>
      </c>
      <c r="J2780" s="31">
        <v>0.2</v>
      </c>
      <c r="K2780" s="32">
        <v>0</v>
      </c>
      <c r="L2780" s="32">
        <v>0</v>
      </c>
      <c r="M2780" s="32">
        <v>0</v>
      </c>
      <c r="N2780" s="32">
        <v>0</v>
      </c>
      <c r="O2780" s="32">
        <v>0</v>
      </c>
      <c r="P2780" s="32">
        <v>0</v>
      </c>
      <c r="Q2780" s="32">
        <v>0</v>
      </c>
      <c r="R2780" s="32">
        <v>0</v>
      </c>
      <c r="S2780" s="32">
        <v>0</v>
      </c>
    </row>
    <row r="2781" spans="2:19">
      <c r="B2781" s="28" t="s">
        <v>4930</v>
      </c>
      <c r="C2781" s="21" t="s">
        <v>339</v>
      </c>
      <c r="D2781" s="22" t="s">
        <v>4931</v>
      </c>
      <c r="E2781" s="23">
        <v>0.25</v>
      </c>
      <c r="F2781" s="24">
        <v>0</v>
      </c>
      <c r="G2781" s="11">
        <v>0</v>
      </c>
      <c r="H2781" s="25" t="s">
        <v>163</v>
      </c>
      <c r="I2781" s="19">
        <v>0</v>
      </c>
      <c r="J2781" s="31">
        <v>0.2</v>
      </c>
      <c r="K2781" s="32">
        <v>0</v>
      </c>
      <c r="L2781" s="32">
        <v>0</v>
      </c>
      <c r="M2781" s="32">
        <v>0</v>
      </c>
      <c r="N2781" s="32">
        <v>0</v>
      </c>
      <c r="O2781" s="32">
        <v>0</v>
      </c>
      <c r="P2781" s="32">
        <v>0</v>
      </c>
      <c r="Q2781" s="32">
        <v>0</v>
      </c>
      <c r="R2781" s="32">
        <v>0</v>
      </c>
      <c r="S2781" s="32">
        <v>0</v>
      </c>
    </row>
    <row r="2782" spans="2:19">
      <c r="B2782" s="28" t="s">
        <v>4932</v>
      </c>
      <c r="C2782" s="21" t="s">
        <v>339</v>
      </c>
      <c r="D2782" s="22" t="s">
        <v>3263</v>
      </c>
      <c r="E2782" s="23">
        <v>0.25</v>
      </c>
      <c r="F2782" s="24">
        <v>0</v>
      </c>
      <c r="G2782" s="11">
        <v>0</v>
      </c>
      <c r="H2782" s="25" t="s">
        <v>163</v>
      </c>
      <c r="I2782" s="19">
        <v>0</v>
      </c>
      <c r="J2782" s="31">
        <v>0.2</v>
      </c>
      <c r="K2782" s="32">
        <v>0</v>
      </c>
      <c r="L2782" s="32">
        <v>0</v>
      </c>
      <c r="M2782" s="32">
        <v>0</v>
      </c>
      <c r="N2782" s="32">
        <v>0</v>
      </c>
      <c r="O2782" s="32">
        <v>0</v>
      </c>
      <c r="P2782" s="32">
        <v>0</v>
      </c>
      <c r="Q2782" s="32">
        <v>0</v>
      </c>
      <c r="R2782" s="32">
        <v>0</v>
      </c>
      <c r="S2782" s="32">
        <v>0</v>
      </c>
    </row>
    <row r="2783" spans="2:19">
      <c r="B2783" s="28" t="s">
        <v>4933</v>
      </c>
      <c r="C2783" s="21" t="s">
        <v>339</v>
      </c>
      <c r="D2783" s="22" t="s">
        <v>4934</v>
      </c>
      <c r="E2783" s="23">
        <v>0.25</v>
      </c>
      <c r="F2783" s="24">
        <v>0</v>
      </c>
      <c r="G2783" s="11">
        <v>0</v>
      </c>
      <c r="H2783" s="25" t="s">
        <v>163</v>
      </c>
      <c r="I2783" s="19">
        <v>0</v>
      </c>
      <c r="J2783" s="31">
        <v>0.2</v>
      </c>
      <c r="K2783" s="32">
        <v>0</v>
      </c>
      <c r="L2783" s="32">
        <v>0</v>
      </c>
      <c r="M2783" s="32">
        <v>0</v>
      </c>
      <c r="N2783" s="32">
        <v>0</v>
      </c>
      <c r="O2783" s="32">
        <v>0</v>
      </c>
      <c r="P2783" s="32">
        <v>0</v>
      </c>
      <c r="Q2783" s="32">
        <v>0</v>
      </c>
      <c r="R2783" s="32">
        <v>0</v>
      </c>
      <c r="S2783" s="32">
        <v>0</v>
      </c>
    </row>
    <row r="2784" spans="2:19">
      <c r="B2784" s="28" t="s">
        <v>4935</v>
      </c>
      <c r="C2784" s="21" t="s">
        <v>339</v>
      </c>
      <c r="D2784" s="22" t="s">
        <v>1362</v>
      </c>
      <c r="E2784" s="23">
        <v>0.25</v>
      </c>
      <c r="F2784" s="24">
        <v>0</v>
      </c>
      <c r="G2784" s="11">
        <v>0</v>
      </c>
      <c r="H2784" s="25" t="s">
        <v>163</v>
      </c>
      <c r="I2784" s="19">
        <v>0</v>
      </c>
      <c r="J2784" s="31">
        <v>0.2</v>
      </c>
      <c r="K2784" s="32">
        <v>0</v>
      </c>
      <c r="L2784" s="32">
        <v>0</v>
      </c>
      <c r="M2784" s="32">
        <v>0</v>
      </c>
      <c r="N2784" s="32">
        <v>0</v>
      </c>
      <c r="O2784" s="32">
        <v>0</v>
      </c>
      <c r="P2784" s="32">
        <v>0</v>
      </c>
      <c r="Q2784" s="32">
        <v>0</v>
      </c>
      <c r="R2784" s="32">
        <v>0</v>
      </c>
      <c r="S2784" s="32">
        <v>0</v>
      </c>
    </row>
    <row r="2785" spans="2:19">
      <c r="B2785" s="28" t="s">
        <v>4936</v>
      </c>
      <c r="C2785" s="21" t="s">
        <v>339</v>
      </c>
      <c r="D2785" s="22" t="s">
        <v>4937</v>
      </c>
      <c r="E2785" s="23">
        <v>0.25</v>
      </c>
      <c r="F2785" s="24">
        <v>0</v>
      </c>
      <c r="G2785" s="11">
        <v>0</v>
      </c>
      <c r="H2785" s="25" t="s">
        <v>163</v>
      </c>
      <c r="I2785" s="19">
        <v>0</v>
      </c>
      <c r="J2785" s="31">
        <v>0.2</v>
      </c>
      <c r="K2785" s="32">
        <v>0</v>
      </c>
      <c r="L2785" s="32">
        <v>0</v>
      </c>
      <c r="M2785" s="32">
        <v>0</v>
      </c>
      <c r="N2785" s="32">
        <v>0</v>
      </c>
      <c r="O2785" s="32">
        <v>0</v>
      </c>
      <c r="P2785" s="32">
        <v>0</v>
      </c>
      <c r="Q2785" s="32">
        <v>0</v>
      </c>
      <c r="R2785" s="32">
        <v>0</v>
      </c>
      <c r="S2785" s="32">
        <v>0</v>
      </c>
    </row>
    <row r="2786" spans="2:19">
      <c r="B2786" s="28" t="s">
        <v>4938</v>
      </c>
      <c r="C2786" s="21" t="s">
        <v>339</v>
      </c>
      <c r="D2786" s="22" t="s">
        <v>4939</v>
      </c>
      <c r="E2786" s="23">
        <v>0.25</v>
      </c>
      <c r="F2786" s="24">
        <v>0</v>
      </c>
      <c r="G2786" s="11">
        <v>0</v>
      </c>
      <c r="H2786" s="25" t="s">
        <v>163</v>
      </c>
      <c r="I2786" s="19">
        <v>0</v>
      </c>
      <c r="J2786" s="31">
        <v>0.2</v>
      </c>
      <c r="K2786" s="32">
        <v>0</v>
      </c>
      <c r="L2786" s="32">
        <v>0</v>
      </c>
      <c r="M2786" s="32">
        <v>0</v>
      </c>
      <c r="N2786" s="32">
        <v>0</v>
      </c>
      <c r="O2786" s="32">
        <v>0</v>
      </c>
      <c r="P2786" s="32">
        <v>0</v>
      </c>
      <c r="Q2786" s="32">
        <v>0</v>
      </c>
      <c r="R2786" s="32">
        <v>0</v>
      </c>
      <c r="S2786" s="32">
        <v>0</v>
      </c>
    </row>
    <row r="2787" spans="2:19">
      <c r="B2787" s="28" t="s">
        <v>4940</v>
      </c>
      <c r="C2787" s="21" t="s">
        <v>339</v>
      </c>
      <c r="D2787" s="22" t="s">
        <v>502</v>
      </c>
      <c r="E2787" s="23">
        <v>0.25</v>
      </c>
      <c r="F2787" s="24">
        <v>0</v>
      </c>
      <c r="G2787" s="11">
        <v>0</v>
      </c>
      <c r="H2787" s="25" t="s">
        <v>163</v>
      </c>
      <c r="I2787" s="19">
        <v>0</v>
      </c>
      <c r="J2787" s="31">
        <v>0.2</v>
      </c>
      <c r="K2787" s="32">
        <v>0</v>
      </c>
      <c r="L2787" s="32">
        <v>0</v>
      </c>
      <c r="M2787" s="32">
        <v>0</v>
      </c>
      <c r="N2787" s="32">
        <v>0</v>
      </c>
      <c r="O2787" s="32">
        <v>0</v>
      </c>
      <c r="P2787" s="32">
        <v>0</v>
      </c>
      <c r="Q2787" s="32">
        <v>0</v>
      </c>
      <c r="R2787" s="32">
        <v>0</v>
      </c>
      <c r="S2787" s="32">
        <v>0</v>
      </c>
    </row>
    <row r="2788" spans="2:19">
      <c r="B2788" s="28" t="s">
        <v>4941</v>
      </c>
      <c r="C2788" s="21" t="s">
        <v>339</v>
      </c>
      <c r="D2788" s="22" t="s">
        <v>506</v>
      </c>
      <c r="E2788" s="23">
        <v>0.25</v>
      </c>
      <c r="F2788" s="24">
        <v>0</v>
      </c>
      <c r="G2788" s="11">
        <v>0</v>
      </c>
      <c r="H2788" s="25" t="s">
        <v>163</v>
      </c>
      <c r="I2788" s="19">
        <v>0</v>
      </c>
      <c r="J2788" s="31">
        <v>0.2</v>
      </c>
      <c r="K2788" s="32">
        <v>0</v>
      </c>
      <c r="L2788" s="32">
        <v>0</v>
      </c>
      <c r="M2788" s="32">
        <v>0</v>
      </c>
      <c r="N2788" s="32">
        <v>0</v>
      </c>
      <c r="O2788" s="32">
        <v>0</v>
      </c>
      <c r="P2788" s="32">
        <v>0</v>
      </c>
      <c r="Q2788" s="32">
        <v>0</v>
      </c>
      <c r="R2788" s="32">
        <v>0</v>
      </c>
      <c r="S2788" s="32">
        <v>0</v>
      </c>
    </row>
    <row r="2789" spans="2:19">
      <c r="B2789" s="28" t="s">
        <v>4942</v>
      </c>
      <c r="C2789" s="21" t="s">
        <v>339</v>
      </c>
      <c r="D2789" s="22" t="s">
        <v>1963</v>
      </c>
      <c r="E2789" s="23">
        <v>0.25</v>
      </c>
      <c r="F2789" s="24">
        <v>0</v>
      </c>
      <c r="G2789" s="11">
        <v>0</v>
      </c>
      <c r="H2789" s="25" t="s">
        <v>163</v>
      </c>
      <c r="I2789" s="19">
        <v>0</v>
      </c>
      <c r="J2789" s="31">
        <v>0.2</v>
      </c>
      <c r="K2789" s="32">
        <v>0</v>
      </c>
      <c r="L2789" s="32">
        <v>0</v>
      </c>
      <c r="M2789" s="32">
        <v>0</v>
      </c>
      <c r="N2789" s="32">
        <v>0</v>
      </c>
      <c r="O2789" s="32">
        <v>0</v>
      </c>
      <c r="P2789" s="32">
        <v>0</v>
      </c>
      <c r="Q2789" s="32">
        <v>0</v>
      </c>
      <c r="R2789" s="32">
        <v>0</v>
      </c>
      <c r="S2789" s="32">
        <v>0</v>
      </c>
    </row>
    <row r="2790" spans="2:19">
      <c r="B2790" s="28" t="s">
        <v>4943</v>
      </c>
      <c r="C2790" s="21" t="s">
        <v>339</v>
      </c>
      <c r="D2790" s="22" t="s">
        <v>4944</v>
      </c>
      <c r="E2790" s="23">
        <v>0.25</v>
      </c>
      <c r="F2790" s="24">
        <v>0</v>
      </c>
      <c r="G2790" s="11">
        <v>0</v>
      </c>
      <c r="H2790" s="25" t="s">
        <v>163</v>
      </c>
      <c r="I2790" s="19">
        <v>0</v>
      </c>
      <c r="J2790" s="31">
        <v>0.2</v>
      </c>
      <c r="K2790" s="32">
        <v>0</v>
      </c>
      <c r="L2790" s="32">
        <v>0</v>
      </c>
      <c r="M2790" s="32">
        <v>0</v>
      </c>
      <c r="N2790" s="32">
        <v>0</v>
      </c>
      <c r="O2790" s="32">
        <v>0</v>
      </c>
      <c r="P2790" s="32">
        <v>0</v>
      </c>
      <c r="Q2790" s="32">
        <v>0</v>
      </c>
      <c r="R2790" s="32">
        <v>0</v>
      </c>
      <c r="S2790" s="32">
        <v>0</v>
      </c>
    </row>
    <row r="2791" spans="2:19">
      <c r="B2791" s="28" t="s">
        <v>4945</v>
      </c>
      <c r="C2791" s="21" t="s">
        <v>339</v>
      </c>
      <c r="D2791" s="22" t="s">
        <v>1711</v>
      </c>
      <c r="E2791" s="23">
        <v>0.25</v>
      </c>
      <c r="F2791" s="24">
        <v>0</v>
      </c>
      <c r="G2791" s="11">
        <v>0</v>
      </c>
      <c r="H2791" s="25" t="s">
        <v>163</v>
      </c>
      <c r="I2791" s="19">
        <v>0</v>
      </c>
      <c r="J2791" s="31">
        <v>0.2</v>
      </c>
      <c r="K2791" s="32">
        <v>0</v>
      </c>
      <c r="L2791" s="32">
        <v>0</v>
      </c>
      <c r="M2791" s="32">
        <v>0</v>
      </c>
      <c r="N2791" s="32">
        <v>0</v>
      </c>
      <c r="O2791" s="32">
        <v>0</v>
      </c>
      <c r="P2791" s="32">
        <v>0</v>
      </c>
      <c r="Q2791" s="32">
        <v>0</v>
      </c>
      <c r="R2791" s="32">
        <v>0</v>
      </c>
      <c r="S2791" s="32">
        <v>0</v>
      </c>
    </row>
    <row r="2792" spans="2:19">
      <c r="B2792" s="28" t="s">
        <v>4946</v>
      </c>
      <c r="C2792" s="21" t="s">
        <v>339</v>
      </c>
      <c r="D2792" s="22" t="s">
        <v>4947</v>
      </c>
      <c r="E2792" s="23">
        <v>0.25</v>
      </c>
      <c r="F2792" s="24">
        <v>0</v>
      </c>
      <c r="G2792" s="11">
        <v>0</v>
      </c>
      <c r="H2792" s="25" t="s">
        <v>163</v>
      </c>
      <c r="I2792" s="19">
        <v>0</v>
      </c>
      <c r="J2792" s="31">
        <v>0.2</v>
      </c>
      <c r="K2792" s="32">
        <v>0</v>
      </c>
      <c r="L2792" s="32">
        <v>0</v>
      </c>
      <c r="M2792" s="32">
        <v>0</v>
      </c>
      <c r="N2792" s="32">
        <v>0</v>
      </c>
      <c r="O2792" s="32">
        <v>0</v>
      </c>
      <c r="P2792" s="32">
        <v>0</v>
      </c>
      <c r="Q2792" s="32">
        <v>0</v>
      </c>
      <c r="R2792" s="32">
        <v>0</v>
      </c>
      <c r="S2792" s="32">
        <v>0</v>
      </c>
    </row>
    <row r="2793" spans="2:19">
      <c r="B2793" s="28" t="s">
        <v>4948</v>
      </c>
      <c r="C2793" s="21" t="s">
        <v>339</v>
      </c>
      <c r="D2793" s="22" t="s">
        <v>448</v>
      </c>
      <c r="E2793" s="23">
        <v>0.25</v>
      </c>
      <c r="F2793" s="24">
        <v>0</v>
      </c>
      <c r="G2793" s="11">
        <v>0</v>
      </c>
      <c r="H2793" s="25" t="s">
        <v>163</v>
      </c>
      <c r="I2793" s="19">
        <v>0</v>
      </c>
      <c r="J2793" s="31">
        <v>0.2</v>
      </c>
      <c r="K2793" s="32">
        <v>0</v>
      </c>
      <c r="L2793" s="32">
        <v>0</v>
      </c>
      <c r="M2793" s="32">
        <v>0</v>
      </c>
      <c r="N2793" s="32">
        <v>0</v>
      </c>
      <c r="O2793" s="32">
        <v>0</v>
      </c>
      <c r="P2793" s="32">
        <v>0</v>
      </c>
      <c r="Q2793" s="32">
        <v>0</v>
      </c>
      <c r="R2793" s="32">
        <v>0</v>
      </c>
      <c r="S2793" s="32">
        <v>0</v>
      </c>
    </row>
    <row r="2794" spans="2:19">
      <c r="B2794" s="28" t="s">
        <v>4949</v>
      </c>
      <c r="C2794" s="21" t="s">
        <v>339</v>
      </c>
      <c r="D2794" s="22" t="s">
        <v>4950</v>
      </c>
      <c r="E2794" s="23">
        <v>0.25</v>
      </c>
      <c r="F2794" s="24">
        <v>0</v>
      </c>
      <c r="G2794" s="11">
        <v>0</v>
      </c>
      <c r="H2794" s="25" t="s">
        <v>163</v>
      </c>
      <c r="I2794" s="19">
        <v>0</v>
      </c>
      <c r="J2794" s="31">
        <v>0.2</v>
      </c>
      <c r="K2794" s="32">
        <v>0</v>
      </c>
      <c r="L2794" s="32">
        <v>0</v>
      </c>
      <c r="M2794" s="32">
        <v>0</v>
      </c>
      <c r="N2794" s="32">
        <v>0</v>
      </c>
      <c r="O2794" s="32">
        <v>0</v>
      </c>
      <c r="P2794" s="32">
        <v>0</v>
      </c>
      <c r="Q2794" s="32">
        <v>0</v>
      </c>
      <c r="R2794" s="32">
        <v>0</v>
      </c>
      <c r="S2794" s="32">
        <v>0</v>
      </c>
    </row>
    <row r="2795" spans="2:19">
      <c r="B2795" s="28" t="s">
        <v>4951</v>
      </c>
      <c r="C2795" s="21" t="s">
        <v>339</v>
      </c>
      <c r="D2795" s="22" t="s">
        <v>4952</v>
      </c>
      <c r="E2795" s="23">
        <v>0.25</v>
      </c>
      <c r="F2795" s="24">
        <v>0</v>
      </c>
      <c r="G2795" s="11">
        <v>0</v>
      </c>
      <c r="H2795" s="25" t="s">
        <v>163</v>
      </c>
      <c r="I2795" s="19">
        <v>0</v>
      </c>
      <c r="J2795" s="31">
        <v>0.2</v>
      </c>
      <c r="K2795" s="32">
        <v>0</v>
      </c>
      <c r="L2795" s="32">
        <v>0</v>
      </c>
      <c r="M2795" s="32">
        <v>0</v>
      </c>
      <c r="N2795" s="32">
        <v>0</v>
      </c>
      <c r="O2795" s="32">
        <v>0</v>
      </c>
      <c r="P2795" s="32">
        <v>0</v>
      </c>
      <c r="Q2795" s="32">
        <v>0</v>
      </c>
      <c r="R2795" s="32">
        <v>0</v>
      </c>
      <c r="S2795" s="32">
        <v>0</v>
      </c>
    </row>
    <row r="2796" spans="2:19">
      <c r="B2796" s="28" t="s">
        <v>4953</v>
      </c>
      <c r="C2796" s="21" t="s">
        <v>339</v>
      </c>
      <c r="D2796" s="22" t="s">
        <v>4954</v>
      </c>
      <c r="E2796" s="23">
        <v>0.25</v>
      </c>
      <c r="F2796" s="24">
        <v>0</v>
      </c>
      <c r="G2796" s="11">
        <v>0</v>
      </c>
      <c r="H2796" s="25" t="s">
        <v>163</v>
      </c>
      <c r="I2796" s="19">
        <v>0</v>
      </c>
      <c r="J2796" s="31">
        <v>0.2</v>
      </c>
      <c r="K2796" s="32">
        <v>0</v>
      </c>
      <c r="L2796" s="32">
        <v>0</v>
      </c>
      <c r="M2796" s="32">
        <v>0</v>
      </c>
      <c r="N2796" s="32">
        <v>0</v>
      </c>
      <c r="O2796" s="32">
        <v>0</v>
      </c>
      <c r="P2796" s="32">
        <v>0</v>
      </c>
      <c r="Q2796" s="32">
        <v>0</v>
      </c>
      <c r="R2796" s="32">
        <v>0</v>
      </c>
      <c r="S2796" s="32">
        <v>0</v>
      </c>
    </row>
    <row r="2797" spans="2:19">
      <c r="B2797" s="28" t="s">
        <v>4955</v>
      </c>
      <c r="C2797" s="21" t="s">
        <v>339</v>
      </c>
      <c r="D2797" s="22" t="s">
        <v>562</v>
      </c>
      <c r="E2797" s="23">
        <v>0.25</v>
      </c>
      <c r="F2797" s="24">
        <v>0</v>
      </c>
      <c r="G2797" s="11">
        <v>0</v>
      </c>
      <c r="H2797" s="25" t="s">
        <v>163</v>
      </c>
      <c r="I2797" s="19">
        <v>0</v>
      </c>
      <c r="J2797" s="31">
        <v>0.2</v>
      </c>
      <c r="K2797" s="32">
        <v>0</v>
      </c>
      <c r="L2797" s="32">
        <v>0</v>
      </c>
      <c r="M2797" s="32">
        <v>0</v>
      </c>
      <c r="N2797" s="32">
        <v>0</v>
      </c>
      <c r="O2797" s="32">
        <v>0</v>
      </c>
      <c r="P2797" s="32">
        <v>0</v>
      </c>
      <c r="Q2797" s="32">
        <v>0</v>
      </c>
      <c r="R2797" s="32">
        <v>0</v>
      </c>
      <c r="S2797" s="32">
        <v>0</v>
      </c>
    </row>
    <row r="2798" spans="2:19">
      <c r="B2798" s="28" t="s">
        <v>4956</v>
      </c>
      <c r="C2798" s="21" t="s">
        <v>339</v>
      </c>
      <c r="D2798" s="22" t="s">
        <v>4957</v>
      </c>
      <c r="E2798" s="23">
        <v>0.25</v>
      </c>
      <c r="F2798" s="24">
        <v>0</v>
      </c>
      <c r="G2798" s="11">
        <v>0</v>
      </c>
      <c r="H2798" s="25" t="s">
        <v>163</v>
      </c>
      <c r="I2798" s="19">
        <v>0</v>
      </c>
      <c r="J2798" s="31">
        <v>0.2</v>
      </c>
      <c r="K2798" s="32">
        <v>0</v>
      </c>
      <c r="L2798" s="32">
        <v>0</v>
      </c>
      <c r="M2798" s="32">
        <v>0</v>
      </c>
      <c r="N2798" s="32">
        <v>0</v>
      </c>
      <c r="O2798" s="32">
        <v>0</v>
      </c>
      <c r="P2798" s="32">
        <v>0</v>
      </c>
      <c r="Q2798" s="32">
        <v>0</v>
      </c>
      <c r="R2798" s="32">
        <v>0</v>
      </c>
      <c r="S2798" s="32">
        <v>0</v>
      </c>
    </row>
    <row r="2799" spans="2:19">
      <c r="B2799" s="28" t="s">
        <v>4958</v>
      </c>
      <c r="C2799" s="21" t="s">
        <v>339</v>
      </c>
      <c r="D2799" s="22" t="s">
        <v>426</v>
      </c>
      <c r="E2799" s="23">
        <v>0.25</v>
      </c>
      <c r="F2799" s="24">
        <v>0</v>
      </c>
      <c r="G2799" s="11">
        <v>0</v>
      </c>
      <c r="H2799" s="25" t="s">
        <v>163</v>
      </c>
      <c r="I2799" s="19">
        <v>0</v>
      </c>
      <c r="J2799" s="31">
        <v>0.2</v>
      </c>
      <c r="K2799" s="32">
        <v>0</v>
      </c>
      <c r="L2799" s="32">
        <v>0</v>
      </c>
      <c r="M2799" s="32">
        <v>0</v>
      </c>
      <c r="N2799" s="32">
        <v>0</v>
      </c>
      <c r="O2799" s="32">
        <v>0</v>
      </c>
      <c r="P2799" s="32">
        <v>0</v>
      </c>
      <c r="Q2799" s="32">
        <v>0</v>
      </c>
      <c r="R2799" s="32">
        <v>0</v>
      </c>
      <c r="S2799" s="32">
        <v>0</v>
      </c>
    </row>
    <row r="2800" spans="2:19">
      <c r="B2800" s="28" t="s">
        <v>4959</v>
      </c>
      <c r="C2800" s="21" t="s">
        <v>339</v>
      </c>
      <c r="D2800" s="22" t="s">
        <v>568</v>
      </c>
      <c r="E2800" s="23">
        <v>0.25</v>
      </c>
      <c r="F2800" s="24">
        <v>0</v>
      </c>
      <c r="G2800" s="11">
        <v>0</v>
      </c>
      <c r="H2800" s="25" t="s">
        <v>163</v>
      </c>
      <c r="I2800" s="19">
        <v>0</v>
      </c>
      <c r="J2800" s="31">
        <v>0.2</v>
      </c>
      <c r="K2800" s="32">
        <v>0</v>
      </c>
      <c r="L2800" s="32">
        <v>0</v>
      </c>
      <c r="M2800" s="32">
        <v>0</v>
      </c>
      <c r="N2800" s="32">
        <v>0</v>
      </c>
      <c r="O2800" s="32">
        <v>0</v>
      </c>
      <c r="P2800" s="32">
        <v>0</v>
      </c>
      <c r="Q2800" s="32">
        <v>0</v>
      </c>
      <c r="R2800" s="32">
        <v>0</v>
      </c>
      <c r="S2800" s="32">
        <v>0</v>
      </c>
    </row>
    <row r="2801" spans="2:19">
      <c r="B2801" s="28" t="s">
        <v>4960</v>
      </c>
      <c r="C2801" s="21" t="s">
        <v>339</v>
      </c>
      <c r="D2801" s="22" t="s">
        <v>4961</v>
      </c>
      <c r="E2801" s="23">
        <v>0.25</v>
      </c>
      <c r="F2801" s="24">
        <v>0</v>
      </c>
      <c r="G2801" s="11">
        <v>0</v>
      </c>
      <c r="H2801" s="25" t="s">
        <v>163</v>
      </c>
      <c r="I2801" s="19">
        <v>0</v>
      </c>
      <c r="J2801" s="31">
        <v>0.2</v>
      </c>
      <c r="K2801" s="32">
        <v>0</v>
      </c>
      <c r="L2801" s="32">
        <v>0</v>
      </c>
      <c r="M2801" s="32">
        <v>0</v>
      </c>
      <c r="N2801" s="32">
        <v>0</v>
      </c>
      <c r="O2801" s="32">
        <v>0</v>
      </c>
      <c r="P2801" s="32">
        <v>0</v>
      </c>
      <c r="Q2801" s="32">
        <v>0</v>
      </c>
      <c r="R2801" s="32">
        <v>0</v>
      </c>
      <c r="S2801" s="32">
        <v>0</v>
      </c>
    </row>
    <row r="2802" spans="2:19">
      <c r="B2802" s="28" t="s">
        <v>4962</v>
      </c>
      <c r="C2802" s="21" t="s">
        <v>339</v>
      </c>
      <c r="D2802" s="22" t="s">
        <v>4963</v>
      </c>
      <c r="E2802" s="23">
        <v>0.25</v>
      </c>
      <c r="F2802" s="24">
        <v>0</v>
      </c>
      <c r="G2802" s="11">
        <v>0</v>
      </c>
      <c r="H2802" s="25" t="s">
        <v>163</v>
      </c>
      <c r="I2802" s="19">
        <v>0</v>
      </c>
      <c r="J2802" s="31">
        <v>0.2</v>
      </c>
      <c r="K2802" s="32">
        <v>0</v>
      </c>
      <c r="L2802" s="32">
        <v>0</v>
      </c>
      <c r="M2802" s="32">
        <v>0</v>
      </c>
      <c r="N2802" s="32">
        <v>0</v>
      </c>
      <c r="O2802" s="32">
        <v>0</v>
      </c>
      <c r="P2802" s="32">
        <v>0</v>
      </c>
      <c r="Q2802" s="32">
        <v>0</v>
      </c>
      <c r="R2802" s="32">
        <v>0</v>
      </c>
      <c r="S2802" s="32">
        <v>0</v>
      </c>
    </row>
    <row r="2803" spans="2:19">
      <c r="B2803" s="28" t="s">
        <v>4964</v>
      </c>
      <c r="C2803" s="21" t="s">
        <v>339</v>
      </c>
      <c r="D2803" s="22" t="s">
        <v>4965</v>
      </c>
      <c r="E2803" s="23">
        <v>0.25</v>
      </c>
      <c r="F2803" s="24">
        <v>0</v>
      </c>
      <c r="G2803" s="11">
        <v>0</v>
      </c>
      <c r="H2803" s="25" t="s">
        <v>163</v>
      </c>
      <c r="I2803" s="19">
        <v>0</v>
      </c>
      <c r="J2803" s="31">
        <v>0.2</v>
      </c>
      <c r="K2803" s="32">
        <v>0</v>
      </c>
      <c r="L2803" s="32">
        <v>0</v>
      </c>
      <c r="M2803" s="32">
        <v>0</v>
      </c>
      <c r="N2803" s="32">
        <v>0</v>
      </c>
      <c r="O2803" s="32">
        <v>0</v>
      </c>
      <c r="P2803" s="32">
        <v>0</v>
      </c>
      <c r="Q2803" s="32">
        <v>0</v>
      </c>
      <c r="R2803" s="32">
        <v>0</v>
      </c>
      <c r="S2803" s="32">
        <v>0</v>
      </c>
    </row>
    <row r="2804" spans="2:19">
      <c r="B2804" s="28" t="s">
        <v>4966</v>
      </c>
      <c r="C2804" s="21" t="s">
        <v>339</v>
      </c>
      <c r="D2804" s="22" t="s">
        <v>4967</v>
      </c>
      <c r="E2804" s="23">
        <v>0.25</v>
      </c>
      <c r="F2804" s="24">
        <v>0</v>
      </c>
      <c r="G2804" s="11">
        <v>0</v>
      </c>
      <c r="H2804" s="25" t="s">
        <v>163</v>
      </c>
      <c r="I2804" s="19">
        <v>0</v>
      </c>
      <c r="J2804" s="31">
        <v>0.2</v>
      </c>
      <c r="K2804" s="32">
        <v>0</v>
      </c>
      <c r="L2804" s="32">
        <v>0</v>
      </c>
      <c r="M2804" s="32">
        <v>0</v>
      </c>
      <c r="N2804" s="32">
        <v>0</v>
      </c>
      <c r="O2804" s="32">
        <v>0</v>
      </c>
      <c r="P2804" s="32">
        <v>0</v>
      </c>
      <c r="Q2804" s="32">
        <v>0</v>
      </c>
      <c r="R2804" s="32">
        <v>0</v>
      </c>
      <c r="S2804" s="32">
        <v>0</v>
      </c>
    </row>
    <row r="2805" spans="2:19">
      <c r="B2805" s="28" t="s">
        <v>4968</v>
      </c>
      <c r="C2805" s="21" t="s">
        <v>339</v>
      </c>
      <c r="D2805" s="22" t="s">
        <v>439</v>
      </c>
      <c r="E2805" s="23">
        <v>0.25</v>
      </c>
      <c r="F2805" s="24">
        <v>0</v>
      </c>
      <c r="G2805" s="11">
        <v>0</v>
      </c>
      <c r="H2805" s="25" t="s">
        <v>163</v>
      </c>
      <c r="I2805" s="19">
        <v>0</v>
      </c>
      <c r="J2805" s="31">
        <v>0.2</v>
      </c>
      <c r="K2805" s="32">
        <v>0</v>
      </c>
      <c r="L2805" s="32">
        <v>0</v>
      </c>
      <c r="M2805" s="32">
        <v>0</v>
      </c>
      <c r="N2805" s="32">
        <v>0</v>
      </c>
      <c r="O2805" s="32">
        <v>0</v>
      </c>
      <c r="P2805" s="32">
        <v>0</v>
      </c>
      <c r="Q2805" s="32">
        <v>0</v>
      </c>
      <c r="R2805" s="32">
        <v>0</v>
      </c>
      <c r="S2805" s="32">
        <v>0</v>
      </c>
    </row>
    <row r="2806" spans="2:19">
      <c r="B2806" s="28" t="s">
        <v>4969</v>
      </c>
      <c r="C2806" s="21" t="s">
        <v>339</v>
      </c>
      <c r="D2806" s="22" t="s">
        <v>1282</v>
      </c>
      <c r="E2806" s="23">
        <v>0.25</v>
      </c>
      <c r="F2806" s="24">
        <v>0</v>
      </c>
      <c r="G2806" s="11">
        <v>0</v>
      </c>
      <c r="H2806" s="25" t="s">
        <v>163</v>
      </c>
      <c r="I2806" s="19">
        <v>0</v>
      </c>
      <c r="J2806" s="31">
        <v>0.2</v>
      </c>
      <c r="K2806" s="32">
        <v>0</v>
      </c>
      <c r="L2806" s="32">
        <v>0</v>
      </c>
      <c r="M2806" s="32">
        <v>0</v>
      </c>
      <c r="N2806" s="32">
        <v>0</v>
      </c>
      <c r="O2806" s="32">
        <v>0</v>
      </c>
      <c r="P2806" s="32">
        <v>0</v>
      </c>
      <c r="Q2806" s="32">
        <v>0</v>
      </c>
      <c r="R2806" s="32">
        <v>0</v>
      </c>
      <c r="S2806" s="32">
        <v>0</v>
      </c>
    </row>
    <row r="2807" spans="2:19">
      <c r="B2807" s="28" t="s">
        <v>4970</v>
      </c>
      <c r="C2807" s="21" t="s">
        <v>339</v>
      </c>
      <c r="D2807" s="22" t="s">
        <v>4971</v>
      </c>
      <c r="E2807" s="23">
        <v>0.25</v>
      </c>
      <c r="F2807" s="24">
        <v>0</v>
      </c>
      <c r="G2807" s="11">
        <v>0</v>
      </c>
      <c r="H2807" s="25" t="s">
        <v>163</v>
      </c>
      <c r="I2807" s="19">
        <v>0</v>
      </c>
      <c r="J2807" s="31">
        <v>0.2</v>
      </c>
      <c r="K2807" s="32">
        <v>0</v>
      </c>
      <c r="L2807" s="32">
        <v>0</v>
      </c>
      <c r="M2807" s="32">
        <v>0</v>
      </c>
      <c r="N2807" s="32">
        <v>0</v>
      </c>
      <c r="O2807" s="32">
        <v>0</v>
      </c>
      <c r="P2807" s="32">
        <v>0</v>
      </c>
      <c r="Q2807" s="32">
        <v>0</v>
      </c>
      <c r="R2807" s="32">
        <v>0</v>
      </c>
      <c r="S2807" s="32">
        <v>0</v>
      </c>
    </row>
    <row r="2808" spans="2:19">
      <c r="B2808" s="28" t="s">
        <v>4972</v>
      </c>
      <c r="C2808" s="21" t="s">
        <v>343</v>
      </c>
      <c r="D2808" s="22" t="s">
        <v>4973</v>
      </c>
      <c r="E2808" s="23">
        <v>0.27</v>
      </c>
      <c r="F2808" s="24">
        <v>0</v>
      </c>
      <c r="G2808" s="11">
        <v>1</v>
      </c>
      <c r="H2808" s="25" t="s">
        <v>17</v>
      </c>
      <c r="I2808" s="19">
        <v>2</v>
      </c>
      <c r="J2808" s="31">
        <v>0.27</v>
      </c>
      <c r="K2808" s="32">
        <v>1</v>
      </c>
      <c r="L2808" s="32">
        <v>0</v>
      </c>
      <c r="M2808" s="32">
        <v>0</v>
      </c>
      <c r="N2808" s="32">
        <v>0</v>
      </c>
      <c r="O2808" s="32">
        <v>0</v>
      </c>
      <c r="P2808" s="32">
        <v>0</v>
      </c>
      <c r="Q2808" s="32">
        <v>0</v>
      </c>
      <c r="R2808" s="32">
        <v>0</v>
      </c>
      <c r="S2808" s="32">
        <v>0</v>
      </c>
    </row>
    <row r="2809" spans="2:19">
      <c r="B2809" s="28" t="s">
        <v>4974</v>
      </c>
      <c r="C2809" s="21" t="s">
        <v>343</v>
      </c>
      <c r="D2809" s="22" t="s">
        <v>3563</v>
      </c>
      <c r="E2809" s="23">
        <v>0.25</v>
      </c>
      <c r="F2809" s="24">
        <v>0</v>
      </c>
      <c r="G2809" s="11">
        <v>0</v>
      </c>
      <c r="H2809" s="25" t="s">
        <v>163</v>
      </c>
      <c r="I2809" s="19">
        <v>0</v>
      </c>
      <c r="J2809" s="31">
        <v>0.25</v>
      </c>
      <c r="K2809" s="32">
        <v>1</v>
      </c>
      <c r="L2809" s="32">
        <v>0</v>
      </c>
      <c r="M2809" s="32">
        <v>0</v>
      </c>
      <c r="N2809" s="32">
        <v>0</v>
      </c>
      <c r="O2809" s="32">
        <v>0</v>
      </c>
      <c r="P2809" s="32">
        <v>0</v>
      </c>
      <c r="Q2809" s="32">
        <v>0</v>
      </c>
      <c r="R2809" s="32">
        <v>0</v>
      </c>
      <c r="S2809" s="32">
        <v>0</v>
      </c>
    </row>
    <row r="2810" spans="2:19">
      <c r="B2810" s="28" t="s">
        <v>4975</v>
      </c>
      <c r="C2810" s="21" t="s">
        <v>343</v>
      </c>
      <c r="D2810" s="22" t="s">
        <v>3565</v>
      </c>
      <c r="E2810" s="23">
        <v>0.25</v>
      </c>
      <c r="F2810" s="24">
        <v>0</v>
      </c>
      <c r="G2810" s="11">
        <v>0</v>
      </c>
      <c r="H2810" s="25" t="s">
        <v>163</v>
      </c>
      <c r="I2810" s="19">
        <v>0</v>
      </c>
      <c r="J2810" s="31">
        <v>0.25</v>
      </c>
      <c r="K2810" s="32">
        <v>1</v>
      </c>
      <c r="L2810" s="32">
        <v>0</v>
      </c>
      <c r="M2810" s="32">
        <v>0</v>
      </c>
      <c r="N2810" s="32">
        <v>0</v>
      </c>
      <c r="O2810" s="32">
        <v>0</v>
      </c>
      <c r="P2810" s="32">
        <v>0</v>
      </c>
      <c r="Q2810" s="32">
        <v>0</v>
      </c>
      <c r="R2810" s="32">
        <v>0</v>
      </c>
      <c r="S2810" s="32">
        <v>0</v>
      </c>
    </row>
    <row r="2811" spans="2:19">
      <c r="B2811" s="28" t="s">
        <v>4976</v>
      </c>
      <c r="C2811" s="21" t="s">
        <v>343</v>
      </c>
      <c r="D2811" s="22" t="s">
        <v>2077</v>
      </c>
      <c r="E2811" s="23">
        <v>0.25</v>
      </c>
      <c r="F2811" s="24">
        <v>0</v>
      </c>
      <c r="G2811" s="11">
        <v>0</v>
      </c>
      <c r="H2811" s="25" t="s">
        <v>163</v>
      </c>
      <c r="I2811" s="19">
        <v>0</v>
      </c>
      <c r="J2811" s="31">
        <v>0.25</v>
      </c>
      <c r="K2811" s="32">
        <v>1</v>
      </c>
      <c r="L2811" s="32">
        <v>0</v>
      </c>
      <c r="M2811" s="32">
        <v>0</v>
      </c>
      <c r="N2811" s="32">
        <v>0</v>
      </c>
      <c r="O2811" s="32">
        <v>0</v>
      </c>
      <c r="P2811" s="32">
        <v>0</v>
      </c>
      <c r="Q2811" s="32">
        <v>0</v>
      </c>
      <c r="R2811" s="32">
        <v>0</v>
      </c>
      <c r="S2811" s="32">
        <v>0</v>
      </c>
    </row>
    <row r="2812" spans="2:19">
      <c r="B2812" s="28" t="s">
        <v>4977</v>
      </c>
      <c r="C2812" s="21" t="s">
        <v>343</v>
      </c>
      <c r="D2812" s="22" t="s">
        <v>3568</v>
      </c>
      <c r="E2812" s="23">
        <v>0.25</v>
      </c>
      <c r="F2812" s="24">
        <v>0</v>
      </c>
      <c r="G2812" s="11">
        <v>0</v>
      </c>
      <c r="H2812" s="25" t="s">
        <v>163</v>
      </c>
      <c r="I2812" s="19">
        <v>0</v>
      </c>
      <c r="J2812" s="31">
        <v>0.25</v>
      </c>
      <c r="K2812" s="32">
        <v>1</v>
      </c>
      <c r="L2812" s="32">
        <v>0</v>
      </c>
      <c r="M2812" s="32">
        <v>0</v>
      </c>
      <c r="N2812" s="32">
        <v>0</v>
      </c>
      <c r="O2812" s="32">
        <v>0</v>
      </c>
      <c r="P2812" s="32">
        <v>0</v>
      </c>
      <c r="Q2812" s="32">
        <v>0</v>
      </c>
      <c r="R2812" s="32">
        <v>0</v>
      </c>
      <c r="S2812" s="32">
        <v>0</v>
      </c>
    </row>
    <row r="2813" spans="2:19">
      <c r="B2813" s="28" t="s">
        <v>4978</v>
      </c>
      <c r="C2813" s="21" t="s">
        <v>343</v>
      </c>
      <c r="D2813" s="22" t="s">
        <v>3570</v>
      </c>
      <c r="E2813" s="23">
        <v>0.25</v>
      </c>
      <c r="F2813" s="24">
        <v>0</v>
      </c>
      <c r="G2813" s="11">
        <v>0</v>
      </c>
      <c r="H2813" s="25" t="s">
        <v>163</v>
      </c>
      <c r="I2813" s="19">
        <v>0</v>
      </c>
      <c r="J2813" s="31">
        <v>0.25</v>
      </c>
      <c r="K2813" s="32">
        <v>1</v>
      </c>
      <c r="L2813" s="32">
        <v>0</v>
      </c>
      <c r="M2813" s="32">
        <v>0</v>
      </c>
      <c r="N2813" s="32">
        <v>0</v>
      </c>
      <c r="O2813" s="32">
        <v>0</v>
      </c>
      <c r="P2813" s="32">
        <v>0</v>
      </c>
      <c r="Q2813" s="32">
        <v>0</v>
      </c>
      <c r="R2813" s="32">
        <v>0</v>
      </c>
      <c r="S2813" s="32">
        <v>0</v>
      </c>
    </row>
    <row r="2814" spans="2:19">
      <c r="B2814" s="28" t="s">
        <v>4979</v>
      </c>
      <c r="C2814" s="21" t="s">
        <v>343</v>
      </c>
      <c r="D2814" s="22" t="s">
        <v>3572</v>
      </c>
      <c r="E2814" s="23">
        <v>0.25</v>
      </c>
      <c r="F2814" s="24">
        <v>0</v>
      </c>
      <c r="G2814" s="11">
        <v>0</v>
      </c>
      <c r="H2814" s="25" t="s">
        <v>163</v>
      </c>
      <c r="I2814" s="19">
        <v>0</v>
      </c>
      <c r="J2814" s="31">
        <v>0.25</v>
      </c>
      <c r="K2814" s="32">
        <v>1</v>
      </c>
      <c r="L2814" s="32">
        <v>0</v>
      </c>
      <c r="M2814" s="32">
        <v>0</v>
      </c>
      <c r="N2814" s="32">
        <v>0</v>
      </c>
      <c r="O2814" s="32">
        <v>0</v>
      </c>
      <c r="P2814" s="32">
        <v>0</v>
      </c>
      <c r="Q2814" s="32">
        <v>0</v>
      </c>
      <c r="R2814" s="32">
        <v>0</v>
      </c>
      <c r="S2814" s="32">
        <v>0</v>
      </c>
    </row>
    <row r="2815" spans="2:19">
      <c r="B2815" s="28" t="s">
        <v>4980</v>
      </c>
      <c r="C2815" s="21" t="s">
        <v>343</v>
      </c>
      <c r="D2815" s="22" t="s">
        <v>3574</v>
      </c>
      <c r="E2815" s="23">
        <v>0.25</v>
      </c>
      <c r="F2815" s="24">
        <v>0</v>
      </c>
      <c r="G2815" s="11">
        <v>0</v>
      </c>
      <c r="H2815" s="25" t="s">
        <v>163</v>
      </c>
      <c r="I2815" s="19">
        <v>0</v>
      </c>
      <c r="J2815" s="31">
        <v>0.25</v>
      </c>
      <c r="K2815" s="32">
        <v>1</v>
      </c>
      <c r="L2815" s="32">
        <v>0</v>
      </c>
      <c r="M2815" s="32">
        <v>0</v>
      </c>
      <c r="N2815" s="32">
        <v>0</v>
      </c>
      <c r="O2815" s="32">
        <v>0</v>
      </c>
      <c r="P2815" s="32">
        <v>0</v>
      </c>
      <c r="Q2815" s="32">
        <v>0</v>
      </c>
      <c r="R2815" s="32">
        <v>0</v>
      </c>
      <c r="S2815" s="32">
        <v>0</v>
      </c>
    </row>
    <row r="2816" spans="2:19">
      <c r="B2816" s="28" t="s">
        <v>4981</v>
      </c>
      <c r="C2816" s="21" t="s">
        <v>343</v>
      </c>
      <c r="D2816" s="22" t="s">
        <v>3576</v>
      </c>
      <c r="E2816" s="23">
        <v>0.25</v>
      </c>
      <c r="F2816" s="24">
        <v>0</v>
      </c>
      <c r="G2816" s="11">
        <v>0</v>
      </c>
      <c r="H2816" s="25" t="s">
        <v>163</v>
      </c>
      <c r="I2816" s="19">
        <v>0</v>
      </c>
      <c r="J2816" s="31">
        <v>0.25</v>
      </c>
      <c r="K2816" s="32">
        <v>1</v>
      </c>
      <c r="L2816" s="32">
        <v>0</v>
      </c>
      <c r="M2816" s="32">
        <v>0</v>
      </c>
      <c r="N2816" s="32">
        <v>0</v>
      </c>
      <c r="O2816" s="32">
        <v>0</v>
      </c>
      <c r="P2816" s="32">
        <v>0</v>
      </c>
      <c r="Q2816" s="32">
        <v>0</v>
      </c>
      <c r="R2816" s="32">
        <v>0</v>
      </c>
      <c r="S2816" s="32">
        <v>0</v>
      </c>
    </row>
    <row r="2817" spans="2:19">
      <c r="B2817" s="28" t="s">
        <v>4982</v>
      </c>
      <c r="C2817" s="21" t="s">
        <v>343</v>
      </c>
      <c r="D2817" s="22" t="s">
        <v>1557</v>
      </c>
      <c r="E2817" s="23">
        <v>0.25</v>
      </c>
      <c r="F2817" s="24">
        <v>0</v>
      </c>
      <c r="G2817" s="11">
        <v>0</v>
      </c>
      <c r="H2817" s="25" t="s">
        <v>163</v>
      </c>
      <c r="I2817" s="19">
        <v>0</v>
      </c>
      <c r="J2817" s="31">
        <v>0.25</v>
      </c>
      <c r="K2817" s="32">
        <v>1</v>
      </c>
      <c r="L2817" s="32">
        <v>0</v>
      </c>
      <c r="M2817" s="32">
        <v>0</v>
      </c>
      <c r="N2817" s="32">
        <v>0</v>
      </c>
      <c r="O2817" s="32">
        <v>0</v>
      </c>
      <c r="P2817" s="32">
        <v>0</v>
      </c>
      <c r="Q2817" s="32">
        <v>0</v>
      </c>
      <c r="R2817" s="32">
        <v>0</v>
      </c>
      <c r="S2817" s="32">
        <v>0</v>
      </c>
    </row>
    <row r="2818" spans="2:19">
      <c r="B2818" s="28" t="s">
        <v>4983</v>
      </c>
      <c r="C2818" s="21" t="s">
        <v>343</v>
      </c>
      <c r="D2818" s="22" t="s">
        <v>2908</v>
      </c>
      <c r="E2818" s="23">
        <v>0.25</v>
      </c>
      <c r="F2818" s="24">
        <v>0</v>
      </c>
      <c r="G2818" s="11">
        <v>0</v>
      </c>
      <c r="H2818" s="25" t="s">
        <v>163</v>
      </c>
      <c r="I2818" s="19">
        <v>0</v>
      </c>
      <c r="J2818" s="31">
        <v>0.25</v>
      </c>
      <c r="K2818" s="32">
        <v>1</v>
      </c>
      <c r="L2818" s="32">
        <v>0</v>
      </c>
      <c r="M2818" s="32">
        <v>0</v>
      </c>
      <c r="N2818" s="32">
        <v>0</v>
      </c>
      <c r="O2818" s="32">
        <v>0</v>
      </c>
      <c r="P2818" s="32">
        <v>0</v>
      </c>
      <c r="Q2818" s="32">
        <v>0</v>
      </c>
      <c r="R2818" s="32">
        <v>0</v>
      </c>
      <c r="S2818" s="32">
        <v>0</v>
      </c>
    </row>
    <row r="2819" spans="2:19">
      <c r="B2819" s="28" t="s">
        <v>4984</v>
      </c>
      <c r="C2819" s="21" t="s">
        <v>343</v>
      </c>
      <c r="D2819" s="22" t="s">
        <v>3581</v>
      </c>
      <c r="E2819" s="23">
        <v>0.25</v>
      </c>
      <c r="F2819" s="24">
        <v>0</v>
      </c>
      <c r="G2819" s="11">
        <v>0</v>
      </c>
      <c r="H2819" s="25" t="s">
        <v>163</v>
      </c>
      <c r="I2819" s="19">
        <v>0</v>
      </c>
      <c r="J2819" s="31">
        <v>0.25</v>
      </c>
      <c r="K2819" s="32">
        <v>1</v>
      </c>
      <c r="L2819" s="32">
        <v>0</v>
      </c>
      <c r="M2819" s="32">
        <v>0</v>
      </c>
      <c r="N2819" s="32">
        <v>0</v>
      </c>
      <c r="O2819" s="32">
        <v>0</v>
      </c>
      <c r="P2819" s="32">
        <v>0</v>
      </c>
      <c r="Q2819" s="32">
        <v>0</v>
      </c>
      <c r="R2819" s="32">
        <v>0</v>
      </c>
      <c r="S2819" s="32">
        <v>0</v>
      </c>
    </row>
    <row r="2820" spans="2:19">
      <c r="B2820" s="28" t="s">
        <v>4985</v>
      </c>
      <c r="C2820" s="21" t="s">
        <v>343</v>
      </c>
      <c r="D2820" s="22" t="s">
        <v>3584</v>
      </c>
      <c r="E2820" s="23">
        <v>0.25</v>
      </c>
      <c r="F2820" s="24">
        <v>0</v>
      </c>
      <c r="G2820" s="11">
        <v>0</v>
      </c>
      <c r="H2820" s="25" t="s">
        <v>163</v>
      </c>
      <c r="I2820" s="19">
        <v>0</v>
      </c>
      <c r="J2820" s="31">
        <v>0.25</v>
      </c>
      <c r="K2820" s="32">
        <v>1</v>
      </c>
      <c r="L2820" s="32">
        <v>0</v>
      </c>
      <c r="M2820" s="32">
        <v>0</v>
      </c>
      <c r="N2820" s="32">
        <v>0</v>
      </c>
      <c r="O2820" s="32">
        <v>0</v>
      </c>
      <c r="P2820" s="32">
        <v>0</v>
      </c>
      <c r="Q2820" s="32">
        <v>0</v>
      </c>
      <c r="R2820" s="32">
        <v>0</v>
      </c>
      <c r="S2820" s="32">
        <v>0</v>
      </c>
    </row>
    <row r="2821" spans="2:19">
      <c r="B2821" s="28" t="s">
        <v>4986</v>
      </c>
      <c r="C2821" s="21" t="s">
        <v>343</v>
      </c>
      <c r="D2821" s="22" t="s">
        <v>2449</v>
      </c>
      <c r="E2821" s="23">
        <v>0.25</v>
      </c>
      <c r="F2821" s="24">
        <v>0</v>
      </c>
      <c r="G2821" s="11">
        <v>0</v>
      </c>
      <c r="H2821" s="25" t="s">
        <v>163</v>
      </c>
      <c r="I2821" s="19">
        <v>0</v>
      </c>
      <c r="J2821" s="31">
        <v>0.25</v>
      </c>
      <c r="K2821" s="32">
        <v>1</v>
      </c>
      <c r="L2821" s="32">
        <v>0</v>
      </c>
      <c r="M2821" s="32">
        <v>0</v>
      </c>
      <c r="N2821" s="32">
        <v>0</v>
      </c>
      <c r="O2821" s="32">
        <v>0</v>
      </c>
      <c r="P2821" s="32">
        <v>0</v>
      </c>
      <c r="Q2821" s="32">
        <v>0</v>
      </c>
      <c r="R2821" s="32">
        <v>0</v>
      </c>
      <c r="S2821" s="32">
        <v>0</v>
      </c>
    </row>
    <row r="2822" spans="2:19">
      <c r="B2822" s="28" t="s">
        <v>4987</v>
      </c>
      <c r="C2822" s="21" t="s">
        <v>343</v>
      </c>
      <c r="D2822" s="22" t="s">
        <v>3395</v>
      </c>
      <c r="E2822" s="23">
        <v>0.25</v>
      </c>
      <c r="F2822" s="24">
        <v>0</v>
      </c>
      <c r="G2822" s="11">
        <v>0</v>
      </c>
      <c r="H2822" s="25" t="s">
        <v>163</v>
      </c>
      <c r="I2822" s="19">
        <v>0</v>
      </c>
      <c r="J2822" s="31">
        <v>0.25</v>
      </c>
      <c r="K2822" s="32">
        <v>1</v>
      </c>
      <c r="L2822" s="32">
        <v>0</v>
      </c>
      <c r="M2822" s="32">
        <v>0</v>
      </c>
      <c r="N2822" s="32">
        <v>0</v>
      </c>
      <c r="O2822" s="32">
        <v>0</v>
      </c>
      <c r="P2822" s="32">
        <v>0</v>
      </c>
      <c r="Q2822" s="32">
        <v>0</v>
      </c>
      <c r="R2822" s="32">
        <v>0</v>
      </c>
      <c r="S2822" s="32">
        <v>0</v>
      </c>
    </row>
    <row r="2823" spans="2:19">
      <c r="B2823" s="28" t="s">
        <v>4988</v>
      </c>
      <c r="C2823" s="21" t="s">
        <v>343</v>
      </c>
      <c r="D2823" s="22" t="s">
        <v>1330</v>
      </c>
      <c r="E2823" s="23">
        <v>0.25</v>
      </c>
      <c r="F2823" s="24">
        <v>0</v>
      </c>
      <c r="G2823" s="11">
        <v>0</v>
      </c>
      <c r="H2823" s="25" t="s">
        <v>163</v>
      </c>
      <c r="I2823" s="19">
        <v>0</v>
      </c>
      <c r="J2823" s="31">
        <v>0.25</v>
      </c>
      <c r="K2823" s="32">
        <v>1</v>
      </c>
      <c r="L2823" s="32">
        <v>0</v>
      </c>
      <c r="M2823" s="32">
        <v>0</v>
      </c>
      <c r="N2823" s="32">
        <v>0</v>
      </c>
      <c r="O2823" s="32">
        <v>0</v>
      </c>
      <c r="P2823" s="32">
        <v>0</v>
      </c>
      <c r="Q2823" s="32">
        <v>0</v>
      </c>
      <c r="R2823" s="32">
        <v>0</v>
      </c>
      <c r="S2823" s="32">
        <v>0</v>
      </c>
    </row>
    <row r="2824" spans="2:19">
      <c r="B2824" s="28" t="s">
        <v>4989</v>
      </c>
      <c r="C2824" s="21" t="s">
        <v>343</v>
      </c>
      <c r="D2824" s="22" t="s">
        <v>3592</v>
      </c>
      <c r="E2824" s="23">
        <v>0.25</v>
      </c>
      <c r="F2824" s="24">
        <v>0</v>
      </c>
      <c r="G2824" s="11">
        <v>0</v>
      </c>
      <c r="H2824" s="25" t="s">
        <v>163</v>
      </c>
      <c r="I2824" s="19">
        <v>0</v>
      </c>
      <c r="J2824" s="31">
        <v>0.25</v>
      </c>
      <c r="K2824" s="32">
        <v>1</v>
      </c>
      <c r="L2824" s="32">
        <v>0</v>
      </c>
      <c r="M2824" s="32">
        <v>0</v>
      </c>
      <c r="N2824" s="32">
        <v>0</v>
      </c>
      <c r="O2824" s="32">
        <v>0</v>
      </c>
      <c r="P2824" s="32">
        <v>0</v>
      </c>
      <c r="Q2824" s="32">
        <v>0</v>
      </c>
      <c r="R2824" s="32">
        <v>0</v>
      </c>
      <c r="S2824" s="32">
        <v>0</v>
      </c>
    </row>
    <row r="2825" spans="2:19">
      <c r="B2825" s="28" t="s">
        <v>4990</v>
      </c>
      <c r="C2825" s="21" t="s">
        <v>343</v>
      </c>
      <c r="D2825" s="22" t="s">
        <v>1333</v>
      </c>
      <c r="E2825" s="23">
        <v>0.25</v>
      </c>
      <c r="F2825" s="24">
        <v>0</v>
      </c>
      <c r="G2825" s="11">
        <v>0</v>
      </c>
      <c r="H2825" s="25" t="s">
        <v>163</v>
      </c>
      <c r="I2825" s="19">
        <v>0</v>
      </c>
      <c r="J2825" s="31">
        <v>0.25</v>
      </c>
      <c r="K2825" s="32">
        <v>1</v>
      </c>
      <c r="L2825" s="32">
        <v>0</v>
      </c>
      <c r="M2825" s="32">
        <v>0</v>
      </c>
      <c r="N2825" s="32">
        <v>0</v>
      </c>
      <c r="O2825" s="32">
        <v>0</v>
      </c>
      <c r="P2825" s="32">
        <v>0</v>
      </c>
      <c r="Q2825" s="32">
        <v>0</v>
      </c>
      <c r="R2825" s="32">
        <v>0</v>
      </c>
      <c r="S2825" s="32">
        <v>0</v>
      </c>
    </row>
    <row r="2826" spans="2:19">
      <c r="B2826" s="28" t="s">
        <v>4991</v>
      </c>
      <c r="C2826" s="21" t="s">
        <v>343</v>
      </c>
      <c r="D2826" s="22" t="s">
        <v>1587</v>
      </c>
      <c r="E2826" s="23">
        <v>0.25</v>
      </c>
      <c r="F2826" s="24">
        <v>0</v>
      </c>
      <c r="G2826" s="11">
        <v>0</v>
      </c>
      <c r="H2826" s="25" t="s">
        <v>163</v>
      </c>
      <c r="I2826" s="19">
        <v>0</v>
      </c>
      <c r="J2826" s="31">
        <v>0.25</v>
      </c>
      <c r="K2826" s="32">
        <v>1</v>
      </c>
      <c r="L2826" s="32">
        <v>0</v>
      </c>
      <c r="M2826" s="32">
        <v>0</v>
      </c>
      <c r="N2826" s="32">
        <v>0</v>
      </c>
      <c r="O2826" s="32">
        <v>0</v>
      </c>
      <c r="P2826" s="32">
        <v>0</v>
      </c>
      <c r="Q2826" s="32">
        <v>0</v>
      </c>
      <c r="R2826" s="32">
        <v>0</v>
      </c>
      <c r="S2826" s="32">
        <v>0</v>
      </c>
    </row>
    <row r="2827" spans="2:19">
      <c r="B2827" s="28" t="s">
        <v>4992</v>
      </c>
      <c r="C2827" s="21" t="s">
        <v>343</v>
      </c>
      <c r="D2827" s="22" t="s">
        <v>2480</v>
      </c>
      <c r="E2827" s="23">
        <v>0.25</v>
      </c>
      <c r="F2827" s="24">
        <v>0</v>
      </c>
      <c r="G2827" s="11">
        <v>0</v>
      </c>
      <c r="H2827" s="25" t="s">
        <v>163</v>
      </c>
      <c r="I2827" s="19">
        <v>0</v>
      </c>
      <c r="J2827" s="31">
        <v>0.25</v>
      </c>
      <c r="K2827" s="32">
        <v>1</v>
      </c>
      <c r="L2827" s="32">
        <v>0</v>
      </c>
      <c r="M2827" s="32">
        <v>0</v>
      </c>
      <c r="N2827" s="32">
        <v>0</v>
      </c>
      <c r="O2827" s="32">
        <v>0</v>
      </c>
      <c r="P2827" s="32">
        <v>0</v>
      </c>
      <c r="Q2827" s="32">
        <v>0</v>
      </c>
      <c r="R2827" s="32">
        <v>0</v>
      </c>
      <c r="S2827" s="32">
        <v>0</v>
      </c>
    </row>
    <row r="2828" spans="2:19">
      <c r="B2828" s="28" t="s">
        <v>4993</v>
      </c>
      <c r="C2828" s="21" t="s">
        <v>343</v>
      </c>
      <c r="D2828" s="22" t="s">
        <v>214</v>
      </c>
      <c r="E2828" s="23">
        <v>0.25</v>
      </c>
      <c r="F2828" s="24">
        <v>0</v>
      </c>
      <c r="G2828" s="11">
        <v>0</v>
      </c>
      <c r="H2828" s="25" t="s">
        <v>163</v>
      </c>
      <c r="I2828" s="19">
        <v>0</v>
      </c>
      <c r="J2828" s="31">
        <v>0.25</v>
      </c>
      <c r="K2828" s="32">
        <v>1</v>
      </c>
      <c r="L2828" s="32">
        <v>0</v>
      </c>
      <c r="M2828" s="32">
        <v>0</v>
      </c>
      <c r="N2828" s="32">
        <v>0</v>
      </c>
      <c r="O2828" s="32">
        <v>0</v>
      </c>
      <c r="P2828" s="32">
        <v>0</v>
      </c>
      <c r="Q2828" s="32">
        <v>0</v>
      </c>
      <c r="R2828" s="32">
        <v>0</v>
      </c>
      <c r="S2828" s="32">
        <v>0</v>
      </c>
    </row>
    <row r="2829" spans="2:19">
      <c r="B2829" s="28" t="s">
        <v>4994</v>
      </c>
      <c r="C2829" s="21" t="s">
        <v>343</v>
      </c>
      <c r="D2829" s="22" t="s">
        <v>954</v>
      </c>
      <c r="E2829" s="23">
        <v>0.25</v>
      </c>
      <c r="F2829" s="24">
        <v>0</v>
      </c>
      <c r="G2829" s="11">
        <v>0</v>
      </c>
      <c r="H2829" s="25" t="s">
        <v>163</v>
      </c>
      <c r="I2829" s="19">
        <v>0</v>
      </c>
      <c r="J2829" s="31">
        <v>0.25</v>
      </c>
      <c r="K2829" s="32">
        <v>1</v>
      </c>
      <c r="L2829" s="32">
        <v>0</v>
      </c>
      <c r="M2829" s="32">
        <v>0</v>
      </c>
      <c r="N2829" s="32">
        <v>0</v>
      </c>
      <c r="O2829" s="32">
        <v>0</v>
      </c>
      <c r="P2829" s="32">
        <v>0</v>
      </c>
      <c r="Q2829" s="32">
        <v>0</v>
      </c>
      <c r="R2829" s="32">
        <v>0</v>
      </c>
      <c r="S2829" s="32">
        <v>0</v>
      </c>
    </row>
    <row r="2830" spans="2:19">
      <c r="B2830" s="28" t="s">
        <v>4995</v>
      </c>
      <c r="C2830" s="21" t="s">
        <v>343</v>
      </c>
      <c r="D2830" s="22" t="s">
        <v>3604</v>
      </c>
      <c r="E2830" s="23">
        <v>0.25</v>
      </c>
      <c r="F2830" s="24">
        <v>0</v>
      </c>
      <c r="G2830" s="11">
        <v>0</v>
      </c>
      <c r="H2830" s="25" t="s">
        <v>163</v>
      </c>
      <c r="I2830" s="19">
        <v>0</v>
      </c>
      <c r="J2830" s="31">
        <v>0.25</v>
      </c>
      <c r="K2830" s="32">
        <v>1</v>
      </c>
      <c r="L2830" s="32">
        <v>0</v>
      </c>
      <c r="M2830" s="32">
        <v>0</v>
      </c>
      <c r="N2830" s="32">
        <v>0</v>
      </c>
      <c r="O2830" s="32">
        <v>0</v>
      </c>
      <c r="P2830" s="32">
        <v>0</v>
      </c>
      <c r="Q2830" s="32">
        <v>0</v>
      </c>
      <c r="R2830" s="32">
        <v>0</v>
      </c>
      <c r="S2830" s="32">
        <v>0</v>
      </c>
    </row>
    <row r="2831" spans="2:19">
      <c r="B2831" s="28" t="s">
        <v>4996</v>
      </c>
      <c r="C2831" s="21" t="s">
        <v>343</v>
      </c>
      <c r="D2831" s="22" t="s">
        <v>3607</v>
      </c>
      <c r="E2831" s="23">
        <v>0.27</v>
      </c>
      <c r="F2831" s="24">
        <v>0</v>
      </c>
      <c r="G2831" s="11">
        <v>1</v>
      </c>
      <c r="H2831" s="25" t="s">
        <v>17</v>
      </c>
      <c r="I2831" s="19">
        <v>2</v>
      </c>
      <c r="J2831" s="31">
        <v>0.27</v>
      </c>
      <c r="K2831" s="32">
        <v>1</v>
      </c>
      <c r="L2831" s="32">
        <v>0</v>
      </c>
      <c r="M2831" s="32">
        <v>0</v>
      </c>
      <c r="N2831" s="32">
        <v>0</v>
      </c>
      <c r="O2831" s="32">
        <v>0</v>
      </c>
      <c r="P2831" s="32">
        <v>0</v>
      </c>
      <c r="Q2831" s="32">
        <v>0</v>
      </c>
      <c r="R2831" s="32">
        <v>0</v>
      </c>
      <c r="S2831" s="32">
        <v>0</v>
      </c>
    </row>
    <row r="2832" spans="2:19">
      <c r="B2832" s="28" t="s">
        <v>4997</v>
      </c>
      <c r="C2832" s="21" t="s">
        <v>343</v>
      </c>
      <c r="D2832" s="22" t="s">
        <v>2770</v>
      </c>
      <c r="E2832" s="23">
        <v>0.25</v>
      </c>
      <c r="F2832" s="24">
        <v>0</v>
      </c>
      <c r="G2832" s="11">
        <v>0</v>
      </c>
      <c r="H2832" s="25" t="s">
        <v>163</v>
      </c>
      <c r="I2832" s="19">
        <v>0</v>
      </c>
      <c r="J2832" s="31">
        <v>0.25</v>
      </c>
      <c r="K2832" s="32">
        <v>1</v>
      </c>
      <c r="L2832" s="32">
        <v>0</v>
      </c>
      <c r="M2832" s="32">
        <v>0</v>
      </c>
      <c r="N2832" s="32">
        <v>0</v>
      </c>
      <c r="O2832" s="32">
        <v>0</v>
      </c>
      <c r="P2832" s="32">
        <v>0</v>
      </c>
      <c r="Q2832" s="32">
        <v>0</v>
      </c>
      <c r="R2832" s="32">
        <v>0</v>
      </c>
      <c r="S2832" s="32">
        <v>0</v>
      </c>
    </row>
    <row r="2833" spans="2:19">
      <c r="B2833" s="28" t="s">
        <v>4998</v>
      </c>
      <c r="C2833" s="21" t="s">
        <v>343</v>
      </c>
      <c r="D2833" s="22" t="s">
        <v>324</v>
      </c>
      <c r="E2833" s="23">
        <v>0.25</v>
      </c>
      <c r="F2833" s="24">
        <v>0</v>
      </c>
      <c r="G2833" s="11">
        <v>0</v>
      </c>
      <c r="H2833" s="25" t="s">
        <v>163</v>
      </c>
      <c r="I2833" s="19">
        <v>0</v>
      </c>
      <c r="J2833" s="31">
        <v>0.25</v>
      </c>
      <c r="K2833" s="32">
        <v>1</v>
      </c>
      <c r="L2833" s="32">
        <v>0</v>
      </c>
      <c r="M2833" s="32">
        <v>0</v>
      </c>
      <c r="N2833" s="32">
        <v>0</v>
      </c>
      <c r="O2833" s="32">
        <v>0</v>
      </c>
      <c r="P2833" s="32">
        <v>0</v>
      </c>
      <c r="Q2833" s="32">
        <v>0</v>
      </c>
      <c r="R2833" s="32">
        <v>0</v>
      </c>
      <c r="S2833" s="32">
        <v>0</v>
      </c>
    </row>
    <row r="2834" spans="2:19">
      <c r="B2834" s="28" t="s">
        <v>4999</v>
      </c>
      <c r="C2834" s="21" t="s">
        <v>343</v>
      </c>
      <c r="D2834" s="22" t="s">
        <v>3613</v>
      </c>
      <c r="E2834" s="23">
        <v>0.25</v>
      </c>
      <c r="F2834" s="24">
        <v>0</v>
      </c>
      <c r="G2834" s="11">
        <v>0</v>
      </c>
      <c r="H2834" s="25" t="s">
        <v>163</v>
      </c>
      <c r="I2834" s="19">
        <v>0</v>
      </c>
      <c r="J2834" s="31">
        <v>0.25</v>
      </c>
      <c r="K2834" s="32">
        <v>1</v>
      </c>
      <c r="L2834" s="32">
        <v>0</v>
      </c>
      <c r="M2834" s="32">
        <v>0</v>
      </c>
      <c r="N2834" s="32">
        <v>0</v>
      </c>
      <c r="O2834" s="32">
        <v>0</v>
      </c>
      <c r="P2834" s="32">
        <v>0</v>
      </c>
      <c r="Q2834" s="32">
        <v>0</v>
      </c>
      <c r="R2834" s="32">
        <v>0</v>
      </c>
      <c r="S2834" s="32">
        <v>0</v>
      </c>
    </row>
    <row r="2835" spans="2:19">
      <c r="B2835" s="28" t="s">
        <v>5000</v>
      </c>
      <c r="C2835" s="21" t="s">
        <v>343</v>
      </c>
      <c r="D2835" s="22" t="s">
        <v>3616</v>
      </c>
      <c r="E2835" s="23">
        <v>0.25</v>
      </c>
      <c r="F2835" s="24">
        <v>0</v>
      </c>
      <c r="G2835" s="11">
        <v>0</v>
      </c>
      <c r="H2835" s="25" t="s">
        <v>163</v>
      </c>
      <c r="I2835" s="19">
        <v>0</v>
      </c>
      <c r="J2835" s="31">
        <v>0.25</v>
      </c>
      <c r="K2835" s="32">
        <v>1</v>
      </c>
      <c r="L2835" s="32">
        <v>0</v>
      </c>
      <c r="M2835" s="32">
        <v>0</v>
      </c>
      <c r="N2835" s="32">
        <v>0</v>
      </c>
      <c r="O2835" s="32">
        <v>0</v>
      </c>
      <c r="P2835" s="32">
        <v>0</v>
      </c>
      <c r="Q2835" s="32">
        <v>0</v>
      </c>
      <c r="R2835" s="32">
        <v>0</v>
      </c>
      <c r="S2835" s="32">
        <v>0</v>
      </c>
    </row>
    <row r="2836" spans="2:19">
      <c r="B2836" s="28" t="s">
        <v>5001</v>
      </c>
      <c r="C2836" s="21" t="s">
        <v>343</v>
      </c>
      <c r="D2836" s="22" t="s">
        <v>350</v>
      </c>
      <c r="E2836" s="23">
        <v>0.25</v>
      </c>
      <c r="F2836" s="24">
        <v>0</v>
      </c>
      <c r="G2836" s="11">
        <v>0</v>
      </c>
      <c r="H2836" s="25" t="s">
        <v>163</v>
      </c>
      <c r="I2836" s="19">
        <v>0</v>
      </c>
      <c r="J2836" s="31">
        <v>0.25</v>
      </c>
      <c r="K2836" s="32">
        <v>1</v>
      </c>
      <c r="L2836" s="32">
        <v>0</v>
      </c>
      <c r="M2836" s="32">
        <v>0</v>
      </c>
      <c r="N2836" s="32">
        <v>0</v>
      </c>
      <c r="O2836" s="32">
        <v>0</v>
      </c>
      <c r="P2836" s="32">
        <v>0</v>
      </c>
      <c r="Q2836" s="32">
        <v>0</v>
      </c>
      <c r="R2836" s="32">
        <v>0</v>
      </c>
      <c r="S2836" s="32">
        <v>0</v>
      </c>
    </row>
    <row r="2837" spans="2:19">
      <c r="B2837" s="28" t="s">
        <v>5002</v>
      </c>
      <c r="C2837" s="21" t="s">
        <v>343</v>
      </c>
      <c r="D2837" s="22" t="s">
        <v>2574</v>
      </c>
      <c r="E2837" s="23">
        <v>0.25</v>
      </c>
      <c r="F2837" s="24">
        <v>0</v>
      </c>
      <c r="G2837" s="11">
        <v>0</v>
      </c>
      <c r="H2837" s="25" t="s">
        <v>163</v>
      </c>
      <c r="I2837" s="19">
        <v>0</v>
      </c>
      <c r="J2837" s="31">
        <v>0.25</v>
      </c>
      <c r="K2837" s="32">
        <v>1</v>
      </c>
      <c r="L2837" s="32">
        <v>0</v>
      </c>
      <c r="M2837" s="32">
        <v>0</v>
      </c>
      <c r="N2837" s="32">
        <v>0</v>
      </c>
      <c r="O2837" s="32">
        <v>0</v>
      </c>
      <c r="P2837" s="32">
        <v>0</v>
      </c>
      <c r="Q2837" s="32">
        <v>0</v>
      </c>
      <c r="R2837" s="32">
        <v>0</v>
      </c>
      <c r="S2837" s="32">
        <v>0</v>
      </c>
    </row>
    <row r="2838" spans="2:19">
      <c r="B2838" s="28" t="s">
        <v>5003</v>
      </c>
      <c r="C2838" s="21" t="s">
        <v>343</v>
      </c>
      <c r="D2838" s="22" t="s">
        <v>3622</v>
      </c>
      <c r="E2838" s="23">
        <v>0.25</v>
      </c>
      <c r="F2838" s="24">
        <v>0</v>
      </c>
      <c r="G2838" s="11">
        <v>0</v>
      </c>
      <c r="H2838" s="25" t="s">
        <v>163</v>
      </c>
      <c r="I2838" s="19">
        <v>0</v>
      </c>
      <c r="J2838" s="31">
        <v>0.25</v>
      </c>
      <c r="K2838" s="32">
        <v>1</v>
      </c>
      <c r="L2838" s="32">
        <v>0</v>
      </c>
      <c r="M2838" s="32">
        <v>0</v>
      </c>
      <c r="N2838" s="32">
        <v>0</v>
      </c>
      <c r="O2838" s="32">
        <v>0</v>
      </c>
      <c r="P2838" s="32">
        <v>0</v>
      </c>
      <c r="Q2838" s="32">
        <v>0</v>
      </c>
      <c r="R2838" s="32">
        <v>0</v>
      </c>
      <c r="S2838" s="32">
        <v>0</v>
      </c>
    </row>
    <row r="2839" spans="2:19">
      <c r="B2839" s="28" t="s">
        <v>5004</v>
      </c>
      <c r="C2839" s="21" t="s">
        <v>343</v>
      </c>
      <c r="D2839" s="22" t="s">
        <v>1610</v>
      </c>
      <c r="E2839" s="23">
        <v>0.25</v>
      </c>
      <c r="F2839" s="24">
        <v>0</v>
      </c>
      <c r="G2839" s="11">
        <v>0</v>
      </c>
      <c r="H2839" s="25" t="s">
        <v>163</v>
      </c>
      <c r="I2839" s="19">
        <v>0</v>
      </c>
      <c r="J2839" s="31">
        <v>0.25</v>
      </c>
      <c r="K2839" s="32">
        <v>1</v>
      </c>
      <c r="L2839" s="32">
        <v>0</v>
      </c>
      <c r="M2839" s="32">
        <v>0</v>
      </c>
      <c r="N2839" s="32">
        <v>0</v>
      </c>
      <c r="O2839" s="32">
        <v>0</v>
      </c>
      <c r="P2839" s="32">
        <v>0</v>
      </c>
      <c r="Q2839" s="32">
        <v>0</v>
      </c>
      <c r="R2839" s="32">
        <v>0</v>
      </c>
      <c r="S2839" s="32">
        <v>0</v>
      </c>
    </row>
    <row r="2840" spans="2:19">
      <c r="B2840" s="28" t="s">
        <v>5005</v>
      </c>
      <c r="C2840" s="21" t="s">
        <v>343</v>
      </c>
      <c r="D2840" s="22" t="s">
        <v>3627</v>
      </c>
      <c r="E2840" s="23">
        <v>0.25</v>
      </c>
      <c r="F2840" s="24">
        <v>0</v>
      </c>
      <c r="G2840" s="11">
        <v>0</v>
      </c>
      <c r="H2840" s="25" t="s">
        <v>163</v>
      </c>
      <c r="I2840" s="19">
        <v>0</v>
      </c>
      <c r="J2840" s="31">
        <v>0.25</v>
      </c>
      <c r="K2840" s="32">
        <v>1</v>
      </c>
      <c r="L2840" s="32">
        <v>0</v>
      </c>
      <c r="M2840" s="32">
        <v>0</v>
      </c>
      <c r="N2840" s="32">
        <v>0</v>
      </c>
      <c r="O2840" s="32">
        <v>0</v>
      </c>
      <c r="P2840" s="32">
        <v>0</v>
      </c>
      <c r="Q2840" s="32">
        <v>0</v>
      </c>
      <c r="R2840" s="32">
        <v>0</v>
      </c>
      <c r="S2840" s="32">
        <v>0</v>
      </c>
    </row>
    <row r="2841" spans="2:19">
      <c r="B2841" s="28" t="s">
        <v>5006</v>
      </c>
      <c r="C2841" s="21" t="s">
        <v>343</v>
      </c>
      <c r="D2841" s="22" t="s">
        <v>3629</v>
      </c>
      <c r="E2841" s="23">
        <v>0.25</v>
      </c>
      <c r="F2841" s="24">
        <v>0</v>
      </c>
      <c r="G2841" s="11">
        <v>0</v>
      </c>
      <c r="H2841" s="25" t="s">
        <v>163</v>
      </c>
      <c r="I2841" s="19">
        <v>0</v>
      </c>
      <c r="J2841" s="31">
        <v>0.25</v>
      </c>
      <c r="K2841" s="32">
        <v>1</v>
      </c>
      <c r="L2841" s="32">
        <v>0</v>
      </c>
      <c r="M2841" s="32">
        <v>0</v>
      </c>
      <c r="N2841" s="32">
        <v>0</v>
      </c>
      <c r="O2841" s="32">
        <v>0</v>
      </c>
      <c r="P2841" s="32">
        <v>0</v>
      </c>
      <c r="Q2841" s="32">
        <v>0</v>
      </c>
      <c r="R2841" s="32">
        <v>0</v>
      </c>
      <c r="S2841" s="32">
        <v>0</v>
      </c>
    </row>
    <row r="2842" spans="2:19">
      <c r="B2842" s="28" t="s">
        <v>5007</v>
      </c>
      <c r="C2842" s="21" t="s">
        <v>343</v>
      </c>
      <c r="D2842" s="22" t="s">
        <v>3631</v>
      </c>
      <c r="E2842" s="23">
        <v>0.25</v>
      </c>
      <c r="F2842" s="24">
        <v>0</v>
      </c>
      <c r="G2842" s="11">
        <v>0</v>
      </c>
      <c r="H2842" s="25" t="s">
        <v>163</v>
      </c>
      <c r="I2842" s="19">
        <v>0</v>
      </c>
      <c r="J2842" s="31">
        <v>0.25</v>
      </c>
      <c r="K2842" s="32">
        <v>1</v>
      </c>
      <c r="L2842" s="32">
        <v>0</v>
      </c>
      <c r="M2842" s="32">
        <v>0</v>
      </c>
      <c r="N2842" s="32">
        <v>0</v>
      </c>
      <c r="O2842" s="32">
        <v>0</v>
      </c>
      <c r="P2842" s="32">
        <v>0</v>
      </c>
      <c r="Q2842" s="32">
        <v>0</v>
      </c>
      <c r="R2842" s="32">
        <v>0</v>
      </c>
      <c r="S2842" s="32">
        <v>0</v>
      </c>
    </row>
    <row r="2843" spans="2:19">
      <c r="B2843" s="28" t="s">
        <v>5008</v>
      </c>
      <c r="C2843" s="21" t="s">
        <v>343</v>
      </c>
      <c r="D2843" s="22" t="s">
        <v>2441</v>
      </c>
      <c r="E2843" s="23">
        <v>0.27</v>
      </c>
      <c r="F2843" s="24">
        <v>0</v>
      </c>
      <c r="G2843" s="11">
        <v>2</v>
      </c>
      <c r="H2843" s="25" t="s">
        <v>17</v>
      </c>
      <c r="I2843" s="19">
        <v>2</v>
      </c>
      <c r="J2843" s="31">
        <v>0.27</v>
      </c>
      <c r="K2843" s="32">
        <v>1</v>
      </c>
      <c r="L2843" s="32">
        <v>0</v>
      </c>
      <c r="M2843" s="32">
        <v>0</v>
      </c>
      <c r="N2843" s="32">
        <v>0</v>
      </c>
      <c r="O2843" s="32">
        <v>0</v>
      </c>
      <c r="P2843" s="32">
        <v>0</v>
      </c>
      <c r="Q2843" s="32">
        <v>0</v>
      </c>
      <c r="R2843" s="32">
        <v>0</v>
      </c>
      <c r="S2843" s="32">
        <v>0</v>
      </c>
    </row>
    <row r="2844" spans="2:19">
      <c r="B2844" s="28" t="s">
        <v>5009</v>
      </c>
      <c r="C2844" s="21" t="s">
        <v>343</v>
      </c>
      <c r="D2844" s="22" t="s">
        <v>5010</v>
      </c>
      <c r="E2844" s="23">
        <v>0.27</v>
      </c>
      <c r="F2844" s="24">
        <v>0</v>
      </c>
      <c r="G2844" s="11">
        <v>2</v>
      </c>
      <c r="H2844" s="25" t="s">
        <v>17</v>
      </c>
      <c r="I2844" s="19">
        <v>2</v>
      </c>
      <c r="J2844" s="31">
        <v>0.27</v>
      </c>
      <c r="K2844" s="32">
        <v>1</v>
      </c>
      <c r="L2844" s="32">
        <v>0</v>
      </c>
      <c r="M2844" s="32">
        <v>0</v>
      </c>
      <c r="N2844" s="32">
        <v>0</v>
      </c>
      <c r="O2844" s="32">
        <v>0</v>
      </c>
      <c r="P2844" s="32">
        <v>0</v>
      </c>
      <c r="Q2844" s="32">
        <v>0</v>
      </c>
      <c r="R2844" s="32">
        <v>0</v>
      </c>
      <c r="S2844" s="32">
        <v>0</v>
      </c>
    </row>
    <row r="2845" spans="2:19">
      <c r="B2845" s="28" t="s">
        <v>5011</v>
      </c>
      <c r="C2845" s="21" t="s">
        <v>343</v>
      </c>
      <c r="D2845" s="22" t="s">
        <v>3637</v>
      </c>
      <c r="E2845" s="23">
        <v>0.25</v>
      </c>
      <c r="F2845" s="24">
        <v>0</v>
      </c>
      <c r="G2845" s="11">
        <v>0</v>
      </c>
      <c r="H2845" s="25" t="s">
        <v>163</v>
      </c>
      <c r="I2845" s="19">
        <v>0</v>
      </c>
      <c r="J2845" s="31">
        <v>0.25</v>
      </c>
      <c r="K2845" s="32">
        <v>1</v>
      </c>
      <c r="L2845" s="32">
        <v>0</v>
      </c>
      <c r="M2845" s="32">
        <v>0</v>
      </c>
      <c r="N2845" s="32">
        <v>0</v>
      </c>
      <c r="O2845" s="32">
        <v>0</v>
      </c>
      <c r="P2845" s="32">
        <v>0</v>
      </c>
      <c r="Q2845" s="32">
        <v>0</v>
      </c>
      <c r="R2845" s="32">
        <v>0</v>
      </c>
      <c r="S2845" s="32">
        <v>0</v>
      </c>
    </row>
    <row r="2846" spans="2:19">
      <c r="B2846" s="28" t="s">
        <v>5012</v>
      </c>
      <c r="C2846" s="21" t="s">
        <v>343</v>
      </c>
      <c r="D2846" s="22" t="s">
        <v>3639</v>
      </c>
      <c r="E2846" s="23">
        <v>0.25</v>
      </c>
      <c r="F2846" s="24">
        <v>0</v>
      </c>
      <c r="G2846" s="11">
        <v>0</v>
      </c>
      <c r="H2846" s="25" t="s">
        <v>163</v>
      </c>
      <c r="I2846" s="19">
        <v>0</v>
      </c>
      <c r="J2846" s="31">
        <v>0.25</v>
      </c>
      <c r="K2846" s="32">
        <v>1</v>
      </c>
      <c r="L2846" s="32">
        <v>0</v>
      </c>
      <c r="M2846" s="32">
        <v>0</v>
      </c>
      <c r="N2846" s="32">
        <v>0</v>
      </c>
      <c r="O2846" s="32">
        <v>0</v>
      </c>
      <c r="P2846" s="32">
        <v>0</v>
      </c>
      <c r="Q2846" s="32">
        <v>0</v>
      </c>
      <c r="R2846" s="32">
        <v>0</v>
      </c>
      <c r="S2846" s="32">
        <v>0</v>
      </c>
    </row>
    <row r="2847" spans="2:19">
      <c r="B2847" s="28" t="s">
        <v>5013</v>
      </c>
      <c r="C2847" s="21" t="s">
        <v>343</v>
      </c>
      <c r="D2847" s="22" t="s">
        <v>983</v>
      </c>
      <c r="E2847" s="23">
        <v>0.25</v>
      </c>
      <c r="F2847" s="24">
        <v>0</v>
      </c>
      <c r="G2847" s="11">
        <v>0</v>
      </c>
      <c r="H2847" s="25" t="s">
        <v>163</v>
      </c>
      <c r="I2847" s="19">
        <v>0</v>
      </c>
      <c r="J2847" s="31">
        <v>0.25</v>
      </c>
      <c r="K2847" s="32">
        <v>1</v>
      </c>
      <c r="L2847" s="32">
        <v>0</v>
      </c>
      <c r="M2847" s="32">
        <v>0</v>
      </c>
      <c r="N2847" s="32">
        <v>0</v>
      </c>
      <c r="O2847" s="32">
        <v>0</v>
      </c>
      <c r="P2847" s="32">
        <v>0</v>
      </c>
      <c r="Q2847" s="32">
        <v>0</v>
      </c>
      <c r="R2847" s="32">
        <v>0</v>
      </c>
      <c r="S2847" s="32">
        <v>0</v>
      </c>
    </row>
    <row r="2848" spans="2:19">
      <c r="B2848" s="28" t="s">
        <v>5014</v>
      </c>
      <c r="C2848" s="21" t="s">
        <v>343</v>
      </c>
      <c r="D2848" s="22" t="s">
        <v>3643</v>
      </c>
      <c r="E2848" s="23">
        <v>0.25</v>
      </c>
      <c r="F2848" s="24">
        <v>0</v>
      </c>
      <c r="G2848" s="11">
        <v>0</v>
      </c>
      <c r="H2848" s="25" t="s">
        <v>163</v>
      </c>
      <c r="I2848" s="19">
        <v>0</v>
      </c>
      <c r="J2848" s="31">
        <v>0.25</v>
      </c>
      <c r="K2848" s="32">
        <v>1</v>
      </c>
      <c r="L2848" s="32">
        <v>0</v>
      </c>
      <c r="M2848" s="32">
        <v>0</v>
      </c>
      <c r="N2848" s="32">
        <v>0</v>
      </c>
      <c r="O2848" s="32">
        <v>0</v>
      </c>
      <c r="P2848" s="32">
        <v>0</v>
      </c>
      <c r="Q2848" s="32">
        <v>0</v>
      </c>
      <c r="R2848" s="32">
        <v>0</v>
      </c>
      <c r="S2848" s="32">
        <v>0</v>
      </c>
    </row>
    <row r="2849" spans="2:19">
      <c r="B2849" s="28" t="s">
        <v>5015</v>
      </c>
      <c r="C2849" s="21" t="s">
        <v>343</v>
      </c>
      <c r="D2849" s="22" t="s">
        <v>276</v>
      </c>
      <c r="E2849" s="23">
        <v>0.25</v>
      </c>
      <c r="F2849" s="24">
        <v>0</v>
      </c>
      <c r="G2849" s="11">
        <v>0</v>
      </c>
      <c r="H2849" s="25" t="s">
        <v>163</v>
      </c>
      <c r="I2849" s="19">
        <v>0</v>
      </c>
      <c r="J2849" s="31">
        <v>0.25</v>
      </c>
      <c r="K2849" s="32">
        <v>1</v>
      </c>
      <c r="L2849" s="32">
        <v>0</v>
      </c>
      <c r="M2849" s="32">
        <v>0</v>
      </c>
      <c r="N2849" s="32">
        <v>0</v>
      </c>
      <c r="O2849" s="32">
        <v>0</v>
      </c>
      <c r="P2849" s="32">
        <v>0</v>
      </c>
      <c r="Q2849" s="32">
        <v>0</v>
      </c>
      <c r="R2849" s="32">
        <v>0</v>
      </c>
      <c r="S2849" s="32">
        <v>0</v>
      </c>
    </row>
    <row r="2850" spans="2:19">
      <c r="B2850" s="28" t="s">
        <v>5016</v>
      </c>
      <c r="C2850" s="21" t="s">
        <v>343</v>
      </c>
      <c r="D2850" s="22" t="s">
        <v>1851</v>
      </c>
      <c r="E2850" s="23">
        <v>0.25</v>
      </c>
      <c r="F2850" s="24">
        <v>0</v>
      </c>
      <c r="G2850" s="11">
        <v>0</v>
      </c>
      <c r="H2850" s="25" t="s">
        <v>163</v>
      </c>
      <c r="I2850" s="19">
        <v>0</v>
      </c>
      <c r="J2850" s="31">
        <v>0.25</v>
      </c>
      <c r="K2850" s="32">
        <v>1</v>
      </c>
      <c r="L2850" s="32">
        <v>0</v>
      </c>
      <c r="M2850" s="32">
        <v>0</v>
      </c>
      <c r="N2850" s="32">
        <v>0</v>
      </c>
      <c r="O2850" s="32">
        <v>0</v>
      </c>
      <c r="P2850" s="32">
        <v>0</v>
      </c>
      <c r="Q2850" s="32">
        <v>0</v>
      </c>
      <c r="R2850" s="32">
        <v>0</v>
      </c>
      <c r="S2850" s="32">
        <v>0</v>
      </c>
    </row>
    <row r="2851" spans="2:19">
      <c r="B2851" s="28" t="s">
        <v>5017</v>
      </c>
      <c r="C2851" s="21" t="s">
        <v>343</v>
      </c>
      <c r="D2851" s="22" t="s">
        <v>3649</v>
      </c>
      <c r="E2851" s="23">
        <v>0.25</v>
      </c>
      <c r="F2851" s="24">
        <v>0</v>
      </c>
      <c r="G2851" s="11">
        <v>0</v>
      </c>
      <c r="H2851" s="25" t="s">
        <v>163</v>
      </c>
      <c r="I2851" s="19">
        <v>0</v>
      </c>
      <c r="J2851" s="31">
        <v>0.25</v>
      </c>
      <c r="K2851" s="32">
        <v>1</v>
      </c>
      <c r="L2851" s="32">
        <v>0</v>
      </c>
      <c r="M2851" s="32">
        <v>0</v>
      </c>
      <c r="N2851" s="32">
        <v>0</v>
      </c>
      <c r="O2851" s="32">
        <v>0</v>
      </c>
      <c r="P2851" s="32">
        <v>0</v>
      </c>
      <c r="Q2851" s="32">
        <v>0</v>
      </c>
      <c r="R2851" s="32">
        <v>0</v>
      </c>
      <c r="S2851" s="32">
        <v>0</v>
      </c>
    </row>
    <row r="2852" spans="2:19">
      <c r="B2852" s="28" t="s">
        <v>5018</v>
      </c>
      <c r="C2852" s="21" t="s">
        <v>343</v>
      </c>
      <c r="D2852" s="22" t="s">
        <v>2947</v>
      </c>
      <c r="E2852" s="23">
        <v>0.25</v>
      </c>
      <c r="F2852" s="24">
        <v>0</v>
      </c>
      <c r="G2852" s="11">
        <v>0</v>
      </c>
      <c r="H2852" s="25" t="s">
        <v>163</v>
      </c>
      <c r="I2852" s="19">
        <v>0</v>
      </c>
      <c r="J2852" s="31">
        <v>0.25</v>
      </c>
      <c r="K2852" s="32">
        <v>1</v>
      </c>
      <c r="L2852" s="32">
        <v>0</v>
      </c>
      <c r="M2852" s="32">
        <v>0</v>
      </c>
      <c r="N2852" s="32">
        <v>0</v>
      </c>
      <c r="O2852" s="32">
        <v>0</v>
      </c>
      <c r="P2852" s="32">
        <v>0</v>
      </c>
      <c r="Q2852" s="32">
        <v>0</v>
      </c>
      <c r="R2852" s="32">
        <v>0</v>
      </c>
      <c r="S2852" s="32">
        <v>0</v>
      </c>
    </row>
    <row r="2853" spans="2:19">
      <c r="B2853" s="28" t="s">
        <v>5019</v>
      </c>
      <c r="C2853" s="21" t="s">
        <v>343</v>
      </c>
      <c r="D2853" s="22" t="s">
        <v>3885</v>
      </c>
      <c r="E2853" s="23">
        <v>0.27</v>
      </c>
      <c r="F2853" s="24">
        <v>0</v>
      </c>
      <c r="G2853" s="11">
        <v>1</v>
      </c>
      <c r="H2853" s="25" t="s">
        <v>17</v>
      </c>
      <c r="I2853" s="19">
        <v>2</v>
      </c>
      <c r="J2853" s="31">
        <v>0.27</v>
      </c>
      <c r="K2853" s="32">
        <v>1</v>
      </c>
      <c r="L2853" s="32">
        <v>0</v>
      </c>
      <c r="M2853" s="32">
        <v>0</v>
      </c>
      <c r="N2853" s="32">
        <v>0</v>
      </c>
      <c r="O2853" s="32">
        <v>0</v>
      </c>
      <c r="P2853" s="32">
        <v>0</v>
      </c>
      <c r="Q2853" s="32">
        <v>0</v>
      </c>
      <c r="R2853" s="32">
        <v>0</v>
      </c>
      <c r="S2853" s="32">
        <v>0</v>
      </c>
    </row>
    <row r="2854" spans="2:19">
      <c r="B2854" s="28" t="s">
        <v>5020</v>
      </c>
      <c r="C2854" s="21" t="s">
        <v>343</v>
      </c>
      <c r="D2854" s="22" t="s">
        <v>3654</v>
      </c>
      <c r="E2854" s="23">
        <v>0.25</v>
      </c>
      <c r="F2854" s="24">
        <v>0</v>
      </c>
      <c r="G2854" s="11">
        <v>0</v>
      </c>
      <c r="H2854" s="25" t="s">
        <v>163</v>
      </c>
      <c r="I2854" s="19">
        <v>0</v>
      </c>
      <c r="J2854" s="31">
        <v>0.25</v>
      </c>
      <c r="K2854" s="32">
        <v>1</v>
      </c>
      <c r="L2854" s="32">
        <v>0</v>
      </c>
      <c r="M2854" s="32">
        <v>0</v>
      </c>
      <c r="N2854" s="32">
        <v>0</v>
      </c>
      <c r="O2854" s="32">
        <v>0</v>
      </c>
      <c r="P2854" s="32">
        <v>0</v>
      </c>
      <c r="Q2854" s="32">
        <v>0</v>
      </c>
      <c r="R2854" s="32">
        <v>0</v>
      </c>
      <c r="S2854" s="32">
        <v>0</v>
      </c>
    </row>
    <row r="2855" spans="2:19">
      <c r="B2855" s="28" t="s">
        <v>5021</v>
      </c>
      <c r="C2855" s="21" t="s">
        <v>343</v>
      </c>
      <c r="D2855" s="22" t="s">
        <v>1643</v>
      </c>
      <c r="E2855" s="23">
        <v>0.25</v>
      </c>
      <c r="F2855" s="24">
        <v>0</v>
      </c>
      <c r="G2855" s="11">
        <v>0</v>
      </c>
      <c r="H2855" s="25" t="s">
        <v>163</v>
      </c>
      <c r="I2855" s="19">
        <v>0</v>
      </c>
      <c r="J2855" s="31">
        <v>0.25</v>
      </c>
      <c r="K2855" s="32">
        <v>1</v>
      </c>
      <c r="L2855" s="32">
        <v>0</v>
      </c>
      <c r="M2855" s="32">
        <v>0</v>
      </c>
      <c r="N2855" s="32">
        <v>0</v>
      </c>
      <c r="O2855" s="32">
        <v>0</v>
      </c>
      <c r="P2855" s="32">
        <v>0</v>
      </c>
      <c r="Q2855" s="32">
        <v>0</v>
      </c>
      <c r="R2855" s="32">
        <v>0</v>
      </c>
      <c r="S2855" s="32">
        <v>0</v>
      </c>
    </row>
    <row r="2856" spans="2:19">
      <c r="B2856" s="28" t="s">
        <v>5022</v>
      </c>
      <c r="C2856" s="21" t="s">
        <v>343</v>
      </c>
      <c r="D2856" s="22" t="s">
        <v>292</v>
      </c>
      <c r="E2856" s="23">
        <v>0.25</v>
      </c>
      <c r="F2856" s="24">
        <v>0</v>
      </c>
      <c r="G2856" s="11">
        <v>0</v>
      </c>
      <c r="H2856" s="25" t="s">
        <v>163</v>
      </c>
      <c r="I2856" s="19">
        <v>0</v>
      </c>
      <c r="J2856" s="31">
        <v>0.25</v>
      </c>
      <c r="K2856" s="32">
        <v>1</v>
      </c>
      <c r="L2856" s="32">
        <v>0</v>
      </c>
      <c r="M2856" s="32">
        <v>0</v>
      </c>
      <c r="N2856" s="32">
        <v>0</v>
      </c>
      <c r="O2856" s="32">
        <v>0</v>
      </c>
      <c r="P2856" s="32">
        <v>0</v>
      </c>
      <c r="Q2856" s="32">
        <v>0</v>
      </c>
      <c r="R2856" s="32">
        <v>0</v>
      </c>
      <c r="S2856" s="32">
        <v>0</v>
      </c>
    </row>
    <row r="2857" spans="2:19">
      <c r="B2857" s="28" t="s">
        <v>5023</v>
      </c>
      <c r="C2857" s="21" t="s">
        <v>343</v>
      </c>
      <c r="D2857" s="22" t="s">
        <v>3659</v>
      </c>
      <c r="E2857" s="23">
        <v>0.25</v>
      </c>
      <c r="F2857" s="24">
        <v>0</v>
      </c>
      <c r="G2857" s="11">
        <v>0</v>
      </c>
      <c r="H2857" s="25" t="s">
        <v>163</v>
      </c>
      <c r="I2857" s="19">
        <v>0</v>
      </c>
      <c r="J2857" s="31">
        <v>0.25</v>
      </c>
      <c r="K2857" s="32">
        <v>1</v>
      </c>
      <c r="L2857" s="32">
        <v>0</v>
      </c>
      <c r="M2857" s="32">
        <v>0</v>
      </c>
      <c r="N2857" s="32">
        <v>0</v>
      </c>
      <c r="O2857" s="32">
        <v>0</v>
      </c>
      <c r="P2857" s="32">
        <v>0</v>
      </c>
      <c r="Q2857" s="32">
        <v>0</v>
      </c>
      <c r="R2857" s="32">
        <v>0</v>
      </c>
      <c r="S2857" s="32">
        <v>0</v>
      </c>
    </row>
    <row r="2858" spans="2:19">
      <c r="B2858" s="28" t="s">
        <v>5024</v>
      </c>
      <c r="C2858" s="21" t="s">
        <v>343</v>
      </c>
      <c r="D2858" s="22" t="s">
        <v>3461</v>
      </c>
      <c r="E2858" s="23">
        <v>0.25</v>
      </c>
      <c r="F2858" s="24">
        <v>0</v>
      </c>
      <c r="G2858" s="11">
        <v>0</v>
      </c>
      <c r="H2858" s="25" t="s">
        <v>163</v>
      </c>
      <c r="I2858" s="19">
        <v>0</v>
      </c>
      <c r="J2858" s="31">
        <v>0.25</v>
      </c>
      <c r="K2858" s="32">
        <v>1</v>
      </c>
      <c r="L2858" s="32">
        <v>0</v>
      </c>
      <c r="M2858" s="32">
        <v>0</v>
      </c>
      <c r="N2858" s="32">
        <v>0</v>
      </c>
      <c r="O2858" s="32">
        <v>0</v>
      </c>
      <c r="P2858" s="32">
        <v>0</v>
      </c>
      <c r="Q2858" s="32">
        <v>0</v>
      </c>
      <c r="R2858" s="32">
        <v>0</v>
      </c>
      <c r="S2858" s="32">
        <v>0</v>
      </c>
    </row>
    <row r="2859" spans="2:19">
      <c r="B2859" s="28" t="s">
        <v>5025</v>
      </c>
      <c r="C2859" s="21" t="s">
        <v>343</v>
      </c>
      <c r="D2859" s="22" t="s">
        <v>3663</v>
      </c>
      <c r="E2859" s="23">
        <v>0.27</v>
      </c>
      <c r="F2859" s="24">
        <v>0</v>
      </c>
      <c r="G2859" s="11">
        <v>1</v>
      </c>
      <c r="H2859" s="25" t="s">
        <v>17</v>
      </c>
      <c r="I2859" s="19">
        <v>2</v>
      </c>
      <c r="J2859" s="31">
        <v>0.27</v>
      </c>
      <c r="K2859" s="32">
        <v>1</v>
      </c>
      <c r="L2859" s="32">
        <v>0</v>
      </c>
      <c r="M2859" s="32">
        <v>0</v>
      </c>
      <c r="N2859" s="32">
        <v>0</v>
      </c>
      <c r="O2859" s="32">
        <v>0</v>
      </c>
      <c r="P2859" s="32">
        <v>0</v>
      </c>
      <c r="Q2859" s="32">
        <v>0</v>
      </c>
      <c r="R2859" s="32">
        <v>0</v>
      </c>
      <c r="S2859" s="32">
        <v>0</v>
      </c>
    </row>
    <row r="2860" spans="2:19">
      <c r="B2860" s="28" t="s">
        <v>5026</v>
      </c>
      <c r="C2860" s="21" t="s">
        <v>343</v>
      </c>
      <c r="D2860" s="22" t="s">
        <v>3665</v>
      </c>
      <c r="E2860" s="23">
        <v>0.25</v>
      </c>
      <c r="F2860" s="24">
        <v>0</v>
      </c>
      <c r="G2860" s="11">
        <v>0</v>
      </c>
      <c r="H2860" s="25" t="s">
        <v>163</v>
      </c>
      <c r="I2860" s="19">
        <v>0</v>
      </c>
      <c r="J2860" s="31">
        <v>0.25</v>
      </c>
      <c r="K2860" s="32">
        <v>1</v>
      </c>
      <c r="L2860" s="32">
        <v>0</v>
      </c>
      <c r="M2860" s="32">
        <v>0</v>
      </c>
      <c r="N2860" s="32">
        <v>0</v>
      </c>
      <c r="O2860" s="32">
        <v>0</v>
      </c>
      <c r="P2860" s="32">
        <v>0</v>
      </c>
      <c r="Q2860" s="32">
        <v>0</v>
      </c>
      <c r="R2860" s="32">
        <v>0</v>
      </c>
      <c r="S2860" s="32">
        <v>0</v>
      </c>
    </row>
    <row r="2861" spans="2:19">
      <c r="B2861" s="28" t="s">
        <v>5027</v>
      </c>
      <c r="C2861" s="21" t="s">
        <v>343</v>
      </c>
      <c r="D2861" s="22" t="s">
        <v>3668</v>
      </c>
      <c r="E2861" s="23">
        <v>0.25</v>
      </c>
      <c r="F2861" s="24">
        <v>0</v>
      </c>
      <c r="G2861" s="11">
        <v>0</v>
      </c>
      <c r="H2861" s="25" t="s">
        <v>163</v>
      </c>
      <c r="I2861" s="19">
        <v>0</v>
      </c>
      <c r="J2861" s="31">
        <v>0.25</v>
      </c>
      <c r="K2861" s="32">
        <v>1</v>
      </c>
      <c r="L2861" s="32">
        <v>0</v>
      </c>
      <c r="M2861" s="32">
        <v>0</v>
      </c>
      <c r="N2861" s="32">
        <v>0</v>
      </c>
      <c r="O2861" s="32">
        <v>0</v>
      </c>
      <c r="P2861" s="32">
        <v>0</v>
      </c>
      <c r="Q2861" s="32">
        <v>0</v>
      </c>
      <c r="R2861" s="32">
        <v>0</v>
      </c>
      <c r="S2861" s="32">
        <v>0</v>
      </c>
    </row>
    <row r="2862" spans="2:19">
      <c r="B2862" s="28" t="s">
        <v>5028</v>
      </c>
      <c r="C2862" s="21" t="s">
        <v>343</v>
      </c>
      <c r="D2862" s="22" t="s">
        <v>3670</v>
      </c>
      <c r="E2862" s="23">
        <v>0.25</v>
      </c>
      <c r="F2862" s="24">
        <v>0</v>
      </c>
      <c r="G2862" s="11">
        <v>0</v>
      </c>
      <c r="H2862" s="25" t="s">
        <v>163</v>
      </c>
      <c r="I2862" s="19">
        <v>0</v>
      </c>
      <c r="J2862" s="31">
        <v>0.25</v>
      </c>
      <c r="K2862" s="32">
        <v>1</v>
      </c>
      <c r="L2862" s="32">
        <v>0</v>
      </c>
      <c r="M2862" s="32">
        <v>0</v>
      </c>
      <c r="N2862" s="32">
        <v>0</v>
      </c>
      <c r="O2862" s="32">
        <v>0</v>
      </c>
      <c r="P2862" s="32">
        <v>0</v>
      </c>
      <c r="Q2862" s="32">
        <v>0</v>
      </c>
      <c r="R2862" s="32">
        <v>0</v>
      </c>
      <c r="S2862" s="32">
        <v>0</v>
      </c>
    </row>
    <row r="2863" spans="2:19">
      <c r="B2863" s="28" t="s">
        <v>5029</v>
      </c>
      <c r="C2863" s="21" t="s">
        <v>343</v>
      </c>
      <c r="D2863" s="22" t="s">
        <v>396</v>
      </c>
      <c r="E2863" s="23">
        <v>0.25</v>
      </c>
      <c r="F2863" s="24">
        <v>0</v>
      </c>
      <c r="G2863" s="11">
        <v>0</v>
      </c>
      <c r="H2863" s="25" t="s">
        <v>163</v>
      </c>
      <c r="I2863" s="19">
        <v>0</v>
      </c>
      <c r="J2863" s="31">
        <v>0.25</v>
      </c>
      <c r="K2863" s="32">
        <v>1</v>
      </c>
      <c r="L2863" s="32">
        <v>0</v>
      </c>
      <c r="M2863" s="32">
        <v>0</v>
      </c>
      <c r="N2863" s="32">
        <v>0</v>
      </c>
      <c r="O2863" s="32">
        <v>0</v>
      </c>
      <c r="P2863" s="32">
        <v>0</v>
      </c>
      <c r="Q2863" s="32">
        <v>0</v>
      </c>
      <c r="R2863" s="32">
        <v>0</v>
      </c>
      <c r="S2863" s="32">
        <v>0</v>
      </c>
    </row>
    <row r="2864" spans="2:19">
      <c r="B2864" s="28" t="s">
        <v>5030</v>
      </c>
      <c r="C2864" s="21" t="s">
        <v>343</v>
      </c>
      <c r="D2864" s="22" t="s">
        <v>3674</v>
      </c>
      <c r="E2864" s="23">
        <v>0.25</v>
      </c>
      <c r="F2864" s="24">
        <v>0</v>
      </c>
      <c r="G2864" s="11">
        <v>0</v>
      </c>
      <c r="H2864" s="25" t="s">
        <v>163</v>
      </c>
      <c r="I2864" s="19">
        <v>0</v>
      </c>
      <c r="J2864" s="31">
        <v>0.25</v>
      </c>
      <c r="K2864" s="32">
        <v>1</v>
      </c>
      <c r="L2864" s="32">
        <v>0</v>
      </c>
      <c r="M2864" s="32">
        <v>0</v>
      </c>
      <c r="N2864" s="32">
        <v>0</v>
      </c>
      <c r="O2864" s="32">
        <v>0</v>
      </c>
      <c r="P2864" s="32">
        <v>0</v>
      </c>
      <c r="Q2864" s="32">
        <v>0</v>
      </c>
      <c r="R2864" s="32">
        <v>0</v>
      </c>
      <c r="S2864" s="32">
        <v>0</v>
      </c>
    </row>
    <row r="2865" spans="2:19">
      <c r="B2865" s="28" t="s">
        <v>5031</v>
      </c>
      <c r="C2865" s="21" t="s">
        <v>343</v>
      </c>
      <c r="D2865" s="22" t="s">
        <v>3677</v>
      </c>
      <c r="E2865" s="23">
        <v>0.25</v>
      </c>
      <c r="F2865" s="24">
        <v>0</v>
      </c>
      <c r="G2865" s="11">
        <v>0</v>
      </c>
      <c r="H2865" s="25" t="s">
        <v>163</v>
      </c>
      <c r="I2865" s="19">
        <v>0</v>
      </c>
      <c r="J2865" s="31">
        <v>0.25</v>
      </c>
      <c r="K2865" s="32">
        <v>1</v>
      </c>
      <c r="L2865" s="32">
        <v>0</v>
      </c>
      <c r="M2865" s="32">
        <v>0</v>
      </c>
      <c r="N2865" s="32">
        <v>0</v>
      </c>
      <c r="O2865" s="32">
        <v>0</v>
      </c>
      <c r="P2865" s="32">
        <v>0</v>
      </c>
      <c r="Q2865" s="32">
        <v>0</v>
      </c>
      <c r="R2865" s="32">
        <v>0</v>
      </c>
      <c r="S2865" s="32">
        <v>0</v>
      </c>
    </row>
    <row r="2866" spans="2:19">
      <c r="B2866" s="28" t="s">
        <v>5032</v>
      </c>
      <c r="C2866" s="21" t="s">
        <v>343</v>
      </c>
      <c r="D2866" s="22" t="s">
        <v>5033</v>
      </c>
      <c r="E2866" s="23">
        <v>0.27</v>
      </c>
      <c r="F2866" s="24">
        <v>0</v>
      </c>
      <c r="G2866" s="11">
        <v>1</v>
      </c>
      <c r="H2866" s="25" t="s">
        <v>17</v>
      </c>
      <c r="I2866" s="19">
        <v>2</v>
      </c>
      <c r="J2866" s="31">
        <v>0.27</v>
      </c>
      <c r="K2866" s="32">
        <v>1</v>
      </c>
      <c r="L2866" s="32">
        <v>0</v>
      </c>
      <c r="M2866" s="32">
        <v>0</v>
      </c>
      <c r="N2866" s="32">
        <v>0</v>
      </c>
      <c r="O2866" s="32">
        <v>0</v>
      </c>
      <c r="P2866" s="32">
        <v>0</v>
      </c>
      <c r="Q2866" s="32">
        <v>0</v>
      </c>
      <c r="R2866" s="32">
        <v>0</v>
      </c>
      <c r="S2866" s="32">
        <v>0</v>
      </c>
    </row>
    <row r="2867" spans="2:19">
      <c r="B2867" s="28" t="s">
        <v>5034</v>
      </c>
      <c r="C2867" s="21" t="s">
        <v>343</v>
      </c>
      <c r="D2867" s="22" t="s">
        <v>5035</v>
      </c>
      <c r="E2867" s="23">
        <v>0.27</v>
      </c>
      <c r="F2867" s="24">
        <v>0</v>
      </c>
      <c r="G2867" s="11">
        <v>2</v>
      </c>
      <c r="H2867" s="25" t="s">
        <v>17</v>
      </c>
      <c r="I2867" s="19">
        <v>2</v>
      </c>
      <c r="J2867" s="31">
        <v>0.27</v>
      </c>
      <c r="K2867" s="32">
        <v>1</v>
      </c>
      <c r="L2867" s="32">
        <v>0</v>
      </c>
      <c r="M2867" s="32">
        <v>0</v>
      </c>
      <c r="N2867" s="32">
        <v>0</v>
      </c>
      <c r="O2867" s="32">
        <v>0</v>
      </c>
      <c r="P2867" s="32">
        <v>0</v>
      </c>
      <c r="Q2867" s="32">
        <v>0</v>
      </c>
      <c r="R2867" s="32">
        <v>0</v>
      </c>
      <c r="S2867" s="32">
        <v>0</v>
      </c>
    </row>
    <row r="2868" spans="2:19">
      <c r="B2868" s="28" t="s">
        <v>5036</v>
      </c>
      <c r="C2868" s="21" t="s">
        <v>343</v>
      </c>
      <c r="D2868" s="22" t="s">
        <v>5037</v>
      </c>
      <c r="E2868" s="23">
        <v>0.27</v>
      </c>
      <c r="F2868" s="24">
        <v>0</v>
      </c>
      <c r="G2868" s="11">
        <v>2</v>
      </c>
      <c r="H2868" s="25" t="s">
        <v>17</v>
      </c>
      <c r="I2868" s="19">
        <v>2</v>
      </c>
      <c r="J2868" s="31">
        <v>0.27</v>
      </c>
      <c r="K2868" s="32">
        <v>1</v>
      </c>
      <c r="L2868" s="32">
        <v>0</v>
      </c>
      <c r="M2868" s="32">
        <v>0</v>
      </c>
      <c r="N2868" s="32">
        <v>0</v>
      </c>
      <c r="O2868" s="32">
        <v>0</v>
      </c>
      <c r="P2868" s="32">
        <v>0</v>
      </c>
      <c r="Q2868" s="32">
        <v>0</v>
      </c>
      <c r="R2868" s="32">
        <v>0</v>
      </c>
      <c r="S2868" s="32">
        <v>0</v>
      </c>
    </row>
    <row r="2869" spans="2:19">
      <c r="B2869" s="28" t="s">
        <v>5038</v>
      </c>
      <c r="C2869" s="21" t="s">
        <v>343</v>
      </c>
      <c r="D2869" s="22" t="s">
        <v>5039</v>
      </c>
      <c r="E2869" s="23">
        <v>0.27</v>
      </c>
      <c r="F2869" s="24">
        <v>0</v>
      </c>
      <c r="G2869" s="11">
        <v>2</v>
      </c>
      <c r="H2869" s="25" t="s">
        <v>17</v>
      </c>
      <c r="I2869" s="19">
        <v>2</v>
      </c>
      <c r="J2869" s="31">
        <v>0.27</v>
      </c>
      <c r="K2869" s="32">
        <v>1</v>
      </c>
      <c r="L2869" s="32">
        <v>0</v>
      </c>
      <c r="M2869" s="32">
        <v>0</v>
      </c>
      <c r="N2869" s="32">
        <v>0</v>
      </c>
      <c r="O2869" s="32">
        <v>0</v>
      </c>
      <c r="P2869" s="32">
        <v>0</v>
      </c>
      <c r="Q2869" s="32">
        <v>0</v>
      </c>
      <c r="R2869" s="32">
        <v>0</v>
      </c>
      <c r="S2869" s="32">
        <v>0</v>
      </c>
    </row>
    <row r="2870" spans="2:19">
      <c r="B2870" s="28" t="s">
        <v>5040</v>
      </c>
      <c r="C2870" s="21" t="s">
        <v>343</v>
      </c>
      <c r="D2870" s="22" t="s">
        <v>2834</v>
      </c>
      <c r="E2870" s="23">
        <v>0.27</v>
      </c>
      <c r="F2870" s="24">
        <v>0</v>
      </c>
      <c r="G2870" s="11">
        <v>1</v>
      </c>
      <c r="H2870" s="25" t="s">
        <v>17</v>
      </c>
      <c r="I2870" s="19">
        <v>2</v>
      </c>
      <c r="J2870" s="31">
        <v>0.27</v>
      </c>
      <c r="K2870" s="32">
        <v>1</v>
      </c>
      <c r="L2870" s="32">
        <v>0</v>
      </c>
      <c r="M2870" s="32">
        <v>0</v>
      </c>
      <c r="N2870" s="32">
        <v>0</v>
      </c>
      <c r="O2870" s="32">
        <v>0</v>
      </c>
      <c r="P2870" s="32">
        <v>0</v>
      </c>
      <c r="Q2870" s="32">
        <v>0</v>
      </c>
      <c r="R2870" s="32">
        <v>0</v>
      </c>
      <c r="S2870" s="32">
        <v>0</v>
      </c>
    </row>
    <row r="2871" spans="2:19">
      <c r="B2871" s="28" t="s">
        <v>5041</v>
      </c>
      <c r="C2871" s="21" t="s">
        <v>343</v>
      </c>
      <c r="D2871" s="22" t="s">
        <v>332</v>
      </c>
      <c r="E2871" s="23">
        <v>0.25</v>
      </c>
      <c r="F2871" s="24">
        <v>0</v>
      </c>
      <c r="G2871" s="11">
        <v>0</v>
      </c>
      <c r="H2871" s="25" t="s">
        <v>163</v>
      </c>
      <c r="I2871" s="19">
        <v>0</v>
      </c>
      <c r="J2871" s="31">
        <v>0.25</v>
      </c>
      <c r="K2871" s="32">
        <v>1</v>
      </c>
      <c r="L2871" s="32">
        <v>0</v>
      </c>
      <c r="M2871" s="32">
        <v>0</v>
      </c>
      <c r="N2871" s="32">
        <v>0</v>
      </c>
      <c r="O2871" s="32">
        <v>0</v>
      </c>
      <c r="P2871" s="32">
        <v>0</v>
      </c>
      <c r="Q2871" s="32">
        <v>0</v>
      </c>
      <c r="R2871" s="32">
        <v>0</v>
      </c>
      <c r="S2871" s="32">
        <v>0</v>
      </c>
    </row>
    <row r="2872" spans="2:19">
      <c r="B2872" s="28" t="s">
        <v>5042</v>
      </c>
      <c r="C2872" s="21" t="s">
        <v>343</v>
      </c>
      <c r="D2872" s="22" t="s">
        <v>2846</v>
      </c>
      <c r="E2872" s="23">
        <v>0.25</v>
      </c>
      <c r="F2872" s="24">
        <v>0</v>
      </c>
      <c r="G2872" s="11">
        <v>0</v>
      </c>
      <c r="H2872" s="25" t="s">
        <v>163</v>
      </c>
      <c r="I2872" s="19">
        <v>0</v>
      </c>
      <c r="J2872" s="31">
        <v>0.25</v>
      </c>
      <c r="K2872" s="32">
        <v>1</v>
      </c>
      <c r="L2872" s="32">
        <v>0</v>
      </c>
      <c r="M2872" s="32">
        <v>0</v>
      </c>
      <c r="N2872" s="32">
        <v>0</v>
      </c>
      <c r="O2872" s="32">
        <v>0</v>
      </c>
      <c r="P2872" s="32">
        <v>0</v>
      </c>
      <c r="Q2872" s="32">
        <v>0</v>
      </c>
      <c r="R2872" s="32">
        <v>0</v>
      </c>
      <c r="S2872" s="32">
        <v>0</v>
      </c>
    </row>
    <row r="2873" spans="2:19">
      <c r="B2873" s="28" t="s">
        <v>5043</v>
      </c>
      <c r="C2873" s="21" t="s">
        <v>343</v>
      </c>
      <c r="D2873" s="22" t="s">
        <v>3696</v>
      </c>
      <c r="E2873" s="23">
        <v>0.25</v>
      </c>
      <c r="F2873" s="24">
        <v>0</v>
      </c>
      <c r="G2873" s="11">
        <v>0</v>
      </c>
      <c r="H2873" s="25" t="s">
        <v>163</v>
      </c>
      <c r="I2873" s="19">
        <v>0</v>
      </c>
      <c r="J2873" s="31">
        <v>0.25</v>
      </c>
      <c r="K2873" s="32">
        <v>1</v>
      </c>
      <c r="L2873" s="32">
        <v>0</v>
      </c>
      <c r="M2873" s="32">
        <v>0</v>
      </c>
      <c r="N2873" s="32">
        <v>0</v>
      </c>
      <c r="O2873" s="32">
        <v>0</v>
      </c>
      <c r="P2873" s="32">
        <v>0</v>
      </c>
      <c r="Q2873" s="32">
        <v>0</v>
      </c>
      <c r="R2873" s="32">
        <v>0</v>
      </c>
      <c r="S2873" s="32">
        <v>0</v>
      </c>
    </row>
    <row r="2874" spans="2:19">
      <c r="B2874" s="28" t="s">
        <v>5044</v>
      </c>
      <c r="C2874" s="21" t="s">
        <v>343</v>
      </c>
      <c r="D2874" s="22" t="s">
        <v>1429</v>
      </c>
      <c r="E2874" s="23">
        <v>0.25</v>
      </c>
      <c r="F2874" s="24">
        <v>0</v>
      </c>
      <c r="G2874" s="11">
        <v>0</v>
      </c>
      <c r="H2874" s="25" t="s">
        <v>163</v>
      </c>
      <c r="I2874" s="19">
        <v>0</v>
      </c>
      <c r="J2874" s="31">
        <v>0.25</v>
      </c>
      <c r="K2874" s="32">
        <v>1</v>
      </c>
      <c r="L2874" s="32">
        <v>0</v>
      </c>
      <c r="M2874" s="32">
        <v>0</v>
      </c>
      <c r="N2874" s="32">
        <v>0</v>
      </c>
      <c r="O2874" s="32">
        <v>0</v>
      </c>
      <c r="P2874" s="32">
        <v>0</v>
      </c>
      <c r="Q2874" s="32">
        <v>0</v>
      </c>
      <c r="R2874" s="32">
        <v>0</v>
      </c>
      <c r="S2874" s="32">
        <v>0</v>
      </c>
    </row>
    <row r="2875" spans="2:19">
      <c r="B2875" s="28" t="s">
        <v>5045</v>
      </c>
      <c r="C2875" s="21" t="s">
        <v>343</v>
      </c>
      <c r="D2875" s="22" t="s">
        <v>3700</v>
      </c>
      <c r="E2875" s="23">
        <v>0.25</v>
      </c>
      <c r="F2875" s="24">
        <v>0</v>
      </c>
      <c r="G2875" s="11">
        <v>0</v>
      </c>
      <c r="H2875" s="25" t="s">
        <v>163</v>
      </c>
      <c r="I2875" s="19">
        <v>0</v>
      </c>
      <c r="J2875" s="31">
        <v>0.25</v>
      </c>
      <c r="K2875" s="32">
        <v>1</v>
      </c>
      <c r="L2875" s="32">
        <v>0</v>
      </c>
      <c r="M2875" s="32">
        <v>0</v>
      </c>
      <c r="N2875" s="32">
        <v>0</v>
      </c>
      <c r="O2875" s="32">
        <v>0</v>
      </c>
      <c r="P2875" s="32">
        <v>0</v>
      </c>
      <c r="Q2875" s="32">
        <v>0</v>
      </c>
      <c r="R2875" s="32">
        <v>0</v>
      </c>
      <c r="S2875" s="32">
        <v>0</v>
      </c>
    </row>
    <row r="2876" spans="2:19">
      <c r="B2876" s="28" t="s">
        <v>5046</v>
      </c>
      <c r="C2876" s="21" t="s">
        <v>343</v>
      </c>
      <c r="D2876" s="22" t="s">
        <v>3702</v>
      </c>
      <c r="E2876" s="23">
        <v>0.25</v>
      </c>
      <c r="F2876" s="24">
        <v>0</v>
      </c>
      <c r="G2876" s="11">
        <v>0</v>
      </c>
      <c r="H2876" s="25" t="s">
        <v>163</v>
      </c>
      <c r="I2876" s="19">
        <v>0</v>
      </c>
      <c r="J2876" s="31">
        <v>0.25</v>
      </c>
      <c r="K2876" s="32">
        <v>1</v>
      </c>
      <c r="L2876" s="32">
        <v>0</v>
      </c>
      <c r="M2876" s="32">
        <v>0</v>
      </c>
      <c r="N2876" s="32">
        <v>0</v>
      </c>
      <c r="O2876" s="32">
        <v>0</v>
      </c>
      <c r="P2876" s="32">
        <v>0</v>
      </c>
      <c r="Q2876" s="32">
        <v>0</v>
      </c>
      <c r="R2876" s="32">
        <v>0</v>
      </c>
      <c r="S2876" s="32">
        <v>0</v>
      </c>
    </row>
    <row r="2877" spans="2:19">
      <c r="B2877" s="28" t="s">
        <v>5047</v>
      </c>
      <c r="C2877" s="21" t="s">
        <v>343</v>
      </c>
      <c r="D2877" s="22" t="s">
        <v>352</v>
      </c>
      <c r="E2877" s="23">
        <v>0.25</v>
      </c>
      <c r="F2877" s="24">
        <v>0</v>
      </c>
      <c r="G2877" s="11">
        <v>0</v>
      </c>
      <c r="H2877" s="25" t="s">
        <v>163</v>
      </c>
      <c r="I2877" s="19">
        <v>0</v>
      </c>
      <c r="J2877" s="31">
        <v>0.25</v>
      </c>
      <c r="K2877" s="32">
        <v>1</v>
      </c>
      <c r="L2877" s="32">
        <v>0</v>
      </c>
      <c r="M2877" s="32">
        <v>0</v>
      </c>
      <c r="N2877" s="32">
        <v>0</v>
      </c>
      <c r="O2877" s="32">
        <v>0</v>
      </c>
      <c r="P2877" s="32">
        <v>0</v>
      </c>
      <c r="Q2877" s="32">
        <v>0</v>
      </c>
      <c r="R2877" s="32">
        <v>0</v>
      </c>
      <c r="S2877" s="32">
        <v>0</v>
      </c>
    </row>
    <row r="2878" spans="2:19">
      <c r="B2878" s="28" t="s">
        <v>5048</v>
      </c>
      <c r="C2878" s="21" t="s">
        <v>343</v>
      </c>
      <c r="D2878" s="22" t="s">
        <v>3706</v>
      </c>
      <c r="E2878" s="23">
        <v>0.25</v>
      </c>
      <c r="F2878" s="24">
        <v>0</v>
      </c>
      <c r="G2878" s="11">
        <v>0</v>
      </c>
      <c r="H2878" s="25" t="s">
        <v>163</v>
      </c>
      <c r="I2878" s="19">
        <v>0</v>
      </c>
      <c r="J2878" s="31">
        <v>0.25</v>
      </c>
      <c r="K2878" s="32">
        <v>1</v>
      </c>
      <c r="L2878" s="32">
        <v>0</v>
      </c>
      <c r="M2878" s="32">
        <v>0</v>
      </c>
      <c r="N2878" s="32">
        <v>0</v>
      </c>
      <c r="O2878" s="32">
        <v>0</v>
      </c>
      <c r="P2878" s="32">
        <v>0</v>
      </c>
      <c r="Q2878" s="32">
        <v>0</v>
      </c>
      <c r="R2878" s="32">
        <v>0</v>
      </c>
      <c r="S2878" s="32">
        <v>0</v>
      </c>
    </row>
    <row r="2879" spans="2:19">
      <c r="B2879" s="28" t="s">
        <v>5049</v>
      </c>
      <c r="C2879" s="21" t="s">
        <v>343</v>
      </c>
      <c r="D2879" s="22" t="s">
        <v>3708</v>
      </c>
      <c r="E2879" s="23">
        <v>0.25</v>
      </c>
      <c r="F2879" s="24">
        <v>0</v>
      </c>
      <c r="G2879" s="11">
        <v>0</v>
      </c>
      <c r="H2879" s="25" t="s">
        <v>163</v>
      </c>
      <c r="I2879" s="19">
        <v>0</v>
      </c>
      <c r="J2879" s="31">
        <v>0.25</v>
      </c>
      <c r="K2879" s="32">
        <v>1</v>
      </c>
      <c r="L2879" s="32">
        <v>0</v>
      </c>
      <c r="M2879" s="32">
        <v>0</v>
      </c>
      <c r="N2879" s="32">
        <v>0</v>
      </c>
      <c r="O2879" s="32">
        <v>0</v>
      </c>
      <c r="P2879" s="32">
        <v>0</v>
      </c>
      <c r="Q2879" s="32">
        <v>0</v>
      </c>
      <c r="R2879" s="32">
        <v>0</v>
      </c>
      <c r="S2879" s="32">
        <v>0</v>
      </c>
    </row>
    <row r="2880" spans="2:19">
      <c r="B2880" s="28" t="s">
        <v>5050</v>
      </c>
      <c r="C2880" s="21" t="s">
        <v>343</v>
      </c>
      <c r="D2880" s="22" t="s">
        <v>3711</v>
      </c>
      <c r="E2880" s="23">
        <v>0.25</v>
      </c>
      <c r="F2880" s="24">
        <v>0</v>
      </c>
      <c r="G2880" s="11">
        <v>0</v>
      </c>
      <c r="H2880" s="25" t="s">
        <v>163</v>
      </c>
      <c r="I2880" s="19">
        <v>0</v>
      </c>
      <c r="J2880" s="31">
        <v>0.25</v>
      </c>
      <c r="K2880" s="32">
        <v>1</v>
      </c>
      <c r="L2880" s="32">
        <v>0</v>
      </c>
      <c r="M2880" s="32">
        <v>0</v>
      </c>
      <c r="N2880" s="32">
        <v>0</v>
      </c>
      <c r="O2880" s="32">
        <v>0</v>
      </c>
      <c r="P2880" s="32">
        <v>0</v>
      </c>
      <c r="Q2880" s="32">
        <v>0</v>
      </c>
      <c r="R2880" s="32">
        <v>0</v>
      </c>
      <c r="S2880" s="32">
        <v>0</v>
      </c>
    </row>
    <row r="2881" spans="2:19">
      <c r="B2881" s="28" t="s">
        <v>5051</v>
      </c>
      <c r="C2881" s="21" t="s">
        <v>343</v>
      </c>
      <c r="D2881" s="22" t="s">
        <v>5052</v>
      </c>
      <c r="E2881" s="23">
        <v>0.27</v>
      </c>
      <c r="F2881" s="24">
        <v>0</v>
      </c>
      <c r="G2881" s="11">
        <v>1</v>
      </c>
      <c r="H2881" s="25" t="s">
        <v>17</v>
      </c>
      <c r="I2881" s="19">
        <v>2</v>
      </c>
      <c r="J2881" s="31">
        <v>0.27</v>
      </c>
      <c r="K2881" s="32">
        <v>1</v>
      </c>
      <c r="L2881" s="32">
        <v>0</v>
      </c>
      <c r="M2881" s="32">
        <v>0</v>
      </c>
      <c r="N2881" s="32">
        <v>0</v>
      </c>
      <c r="O2881" s="32">
        <v>0</v>
      </c>
      <c r="P2881" s="32">
        <v>0</v>
      </c>
      <c r="Q2881" s="32">
        <v>0</v>
      </c>
      <c r="R2881" s="32">
        <v>0</v>
      </c>
      <c r="S2881" s="32">
        <v>0</v>
      </c>
    </row>
    <row r="2882" spans="2:19">
      <c r="B2882" s="28" t="s">
        <v>5053</v>
      </c>
      <c r="C2882" s="21" t="s">
        <v>343</v>
      </c>
      <c r="D2882" s="22" t="s">
        <v>2229</v>
      </c>
      <c r="E2882" s="23">
        <v>0.25</v>
      </c>
      <c r="F2882" s="24">
        <v>0</v>
      </c>
      <c r="G2882" s="11">
        <v>0</v>
      </c>
      <c r="H2882" s="25" t="s">
        <v>163</v>
      </c>
      <c r="I2882" s="19">
        <v>0</v>
      </c>
      <c r="J2882" s="31">
        <v>0.25</v>
      </c>
      <c r="K2882" s="32">
        <v>1</v>
      </c>
      <c r="L2882" s="32">
        <v>0</v>
      </c>
      <c r="M2882" s="32">
        <v>0</v>
      </c>
      <c r="N2882" s="32">
        <v>0</v>
      </c>
      <c r="O2882" s="32">
        <v>0</v>
      </c>
      <c r="P2882" s="32">
        <v>0</v>
      </c>
      <c r="Q2882" s="32">
        <v>0</v>
      </c>
      <c r="R2882" s="32">
        <v>0</v>
      </c>
      <c r="S2882" s="32">
        <v>0</v>
      </c>
    </row>
    <row r="2883" spans="2:19">
      <c r="B2883" s="28" t="s">
        <v>5054</v>
      </c>
      <c r="C2883" s="21" t="s">
        <v>343</v>
      </c>
      <c r="D2883" s="22" t="s">
        <v>920</v>
      </c>
      <c r="E2883" s="23">
        <v>0.27</v>
      </c>
      <c r="F2883" s="24">
        <v>0</v>
      </c>
      <c r="G2883" s="11">
        <v>1</v>
      </c>
      <c r="H2883" s="25" t="s">
        <v>17</v>
      </c>
      <c r="I2883" s="19">
        <v>2</v>
      </c>
      <c r="J2883" s="31">
        <v>0.27</v>
      </c>
      <c r="K2883" s="32">
        <v>1</v>
      </c>
      <c r="L2883" s="32">
        <v>0</v>
      </c>
      <c r="M2883" s="32">
        <v>0</v>
      </c>
      <c r="N2883" s="32">
        <v>0</v>
      </c>
      <c r="O2883" s="32">
        <v>0</v>
      </c>
      <c r="P2883" s="32">
        <v>0</v>
      </c>
      <c r="Q2883" s="32">
        <v>0</v>
      </c>
      <c r="R2883" s="32">
        <v>0</v>
      </c>
      <c r="S2883" s="32">
        <v>0</v>
      </c>
    </row>
    <row r="2884" spans="2:19">
      <c r="B2884" s="28" t="s">
        <v>5055</v>
      </c>
      <c r="C2884" s="21" t="s">
        <v>343</v>
      </c>
      <c r="D2884" s="22" t="s">
        <v>369</v>
      </c>
      <c r="E2884" s="23">
        <v>0.25</v>
      </c>
      <c r="F2884" s="24">
        <v>0</v>
      </c>
      <c r="G2884" s="11">
        <v>0</v>
      </c>
      <c r="H2884" s="25" t="s">
        <v>163</v>
      </c>
      <c r="I2884" s="19">
        <v>0</v>
      </c>
      <c r="J2884" s="31">
        <v>0.25</v>
      </c>
      <c r="K2884" s="32">
        <v>1</v>
      </c>
      <c r="L2884" s="32">
        <v>0</v>
      </c>
      <c r="M2884" s="32">
        <v>0</v>
      </c>
      <c r="N2884" s="32">
        <v>0</v>
      </c>
      <c r="O2884" s="32">
        <v>0</v>
      </c>
      <c r="P2884" s="32">
        <v>0</v>
      </c>
      <c r="Q2884" s="32">
        <v>0</v>
      </c>
      <c r="R2884" s="32">
        <v>0</v>
      </c>
      <c r="S2884" s="32">
        <v>0</v>
      </c>
    </row>
    <row r="2885" spans="2:19">
      <c r="B2885" s="28" t="s">
        <v>5056</v>
      </c>
      <c r="C2885" s="21" t="s">
        <v>343</v>
      </c>
      <c r="D2885" s="22" t="s">
        <v>1727</v>
      </c>
      <c r="E2885" s="23">
        <v>0.25</v>
      </c>
      <c r="F2885" s="24">
        <v>0</v>
      </c>
      <c r="G2885" s="11">
        <v>0</v>
      </c>
      <c r="H2885" s="25" t="s">
        <v>163</v>
      </c>
      <c r="I2885" s="19">
        <v>0</v>
      </c>
      <c r="J2885" s="31">
        <v>0.25</v>
      </c>
      <c r="K2885" s="32">
        <v>1</v>
      </c>
      <c r="L2885" s="32">
        <v>0</v>
      </c>
      <c r="M2885" s="32">
        <v>0</v>
      </c>
      <c r="N2885" s="32">
        <v>0</v>
      </c>
      <c r="O2885" s="32">
        <v>0</v>
      </c>
      <c r="P2885" s="32">
        <v>0</v>
      </c>
      <c r="Q2885" s="32">
        <v>0</v>
      </c>
      <c r="R2885" s="32">
        <v>0</v>
      </c>
      <c r="S2885" s="32">
        <v>0</v>
      </c>
    </row>
    <row r="2886" spans="2:19">
      <c r="B2886" s="28" t="s">
        <v>5057</v>
      </c>
      <c r="C2886" s="21" t="s">
        <v>343</v>
      </c>
      <c r="D2886" s="22" t="s">
        <v>5058</v>
      </c>
      <c r="E2886" s="23">
        <v>0.27</v>
      </c>
      <c r="F2886" s="24">
        <v>0</v>
      </c>
      <c r="G2886" s="11">
        <v>2</v>
      </c>
      <c r="H2886" s="25" t="s">
        <v>17</v>
      </c>
      <c r="I2886" s="19">
        <v>2</v>
      </c>
      <c r="J2886" s="31">
        <v>0.27</v>
      </c>
      <c r="K2886" s="32">
        <v>1</v>
      </c>
      <c r="L2886" s="32">
        <v>0</v>
      </c>
      <c r="M2886" s="32">
        <v>0</v>
      </c>
      <c r="N2886" s="32">
        <v>0</v>
      </c>
      <c r="O2886" s="32">
        <v>0</v>
      </c>
      <c r="P2886" s="32">
        <v>0</v>
      </c>
      <c r="Q2886" s="32">
        <v>0</v>
      </c>
      <c r="R2886" s="32">
        <v>0</v>
      </c>
      <c r="S2886" s="32">
        <v>0</v>
      </c>
    </row>
    <row r="2887" spans="2:19">
      <c r="B2887" s="28" t="s">
        <v>5059</v>
      </c>
      <c r="C2887" s="21" t="s">
        <v>343</v>
      </c>
      <c r="D2887" s="22" t="s">
        <v>3723</v>
      </c>
      <c r="E2887" s="23">
        <v>0.27</v>
      </c>
      <c r="F2887" s="24">
        <v>0</v>
      </c>
      <c r="G2887" s="11">
        <v>1</v>
      </c>
      <c r="H2887" s="25" t="s">
        <v>17</v>
      </c>
      <c r="I2887" s="19">
        <v>2</v>
      </c>
      <c r="J2887" s="31">
        <v>0.27</v>
      </c>
      <c r="K2887" s="32">
        <v>1</v>
      </c>
      <c r="L2887" s="32">
        <v>0</v>
      </c>
      <c r="M2887" s="32">
        <v>0</v>
      </c>
      <c r="N2887" s="32">
        <v>0</v>
      </c>
      <c r="O2887" s="32">
        <v>0</v>
      </c>
      <c r="P2887" s="32">
        <v>0</v>
      </c>
      <c r="Q2887" s="32">
        <v>0</v>
      </c>
      <c r="R2887" s="32">
        <v>0</v>
      </c>
      <c r="S2887" s="32">
        <v>0</v>
      </c>
    </row>
    <row r="2888" spans="2:19">
      <c r="B2888" s="28" t="s">
        <v>5060</v>
      </c>
      <c r="C2888" s="21" t="s">
        <v>343</v>
      </c>
      <c r="D2888" s="22" t="s">
        <v>2463</v>
      </c>
      <c r="E2888" s="23">
        <v>0.27</v>
      </c>
      <c r="F2888" s="24">
        <v>0</v>
      </c>
      <c r="G2888" s="11">
        <v>1</v>
      </c>
      <c r="H2888" s="25" t="s">
        <v>17</v>
      </c>
      <c r="I2888" s="19">
        <v>2</v>
      </c>
      <c r="J2888" s="31">
        <v>0.27</v>
      </c>
      <c r="K2888" s="32">
        <v>1</v>
      </c>
      <c r="L2888" s="32">
        <v>0</v>
      </c>
      <c r="M2888" s="32">
        <v>0</v>
      </c>
      <c r="N2888" s="32">
        <v>0</v>
      </c>
      <c r="O2888" s="32">
        <v>0</v>
      </c>
      <c r="P2888" s="32">
        <v>0</v>
      </c>
      <c r="Q2888" s="32">
        <v>0</v>
      </c>
      <c r="R2888" s="32">
        <v>0</v>
      </c>
      <c r="S2888" s="32">
        <v>0</v>
      </c>
    </row>
    <row r="2889" spans="2:19">
      <c r="B2889" s="28" t="s">
        <v>5061</v>
      </c>
      <c r="C2889" s="21" t="s">
        <v>343</v>
      </c>
      <c r="D2889" s="22" t="s">
        <v>3507</v>
      </c>
      <c r="E2889" s="23">
        <v>0.27</v>
      </c>
      <c r="F2889" s="24">
        <v>0</v>
      </c>
      <c r="G2889" s="11">
        <v>1</v>
      </c>
      <c r="H2889" s="25" t="s">
        <v>17</v>
      </c>
      <c r="I2889" s="19">
        <v>2</v>
      </c>
      <c r="J2889" s="31">
        <v>0.27</v>
      </c>
      <c r="K2889" s="32">
        <v>1</v>
      </c>
      <c r="L2889" s="32">
        <v>0</v>
      </c>
      <c r="M2889" s="32">
        <v>0</v>
      </c>
      <c r="N2889" s="32">
        <v>0</v>
      </c>
      <c r="O2889" s="32">
        <v>0</v>
      </c>
      <c r="P2889" s="32">
        <v>0</v>
      </c>
      <c r="Q2889" s="32">
        <v>0</v>
      </c>
      <c r="R2889" s="32">
        <v>0</v>
      </c>
      <c r="S2889" s="32">
        <v>0</v>
      </c>
    </row>
    <row r="2890" spans="2:19">
      <c r="B2890" s="28" t="s">
        <v>5062</v>
      </c>
      <c r="C2890" s="21" t="s">
        <v>343</v>
      </c>
      <c r="D2890" s="22" t="s">
        <v>4371</v>
      </c>
      <c r="E2890" s="23">
        <v>0.27</v>
      </c>
      <c r="F2890" s="24">
        <v>0</v>
      </c>
      <c r="G2890" s="11">
        <v>1</v>
      </c>
      <c r="H2890" s="25" t="s">
        <v>17</v>
      </c>
      <c r="I2890" s="19">
        <v>2</v>
      </c>
      <c r="J2890" s="31">
        <v>0.27</v>
      </c>
      <c r="K2890" s="32">
        <v>1</v>
      </c>
      <c r="L2890" s="32">
        <v>0</v>
      </c>
      <c r="M2890" s="32">
        <v>0</v>
      </c>
      <c r="N2890" s="32">
        <v>0</v>
      </c>
      <c r="O2890" s="32">
        <v>0</v>
      </c>
      <c r="P2890" s="32">
        <v>0</v>
      </c>
      <c r="Q2890" s="32">
        <v>0</v>
      </c>
      <c r="R2890" s="32">
        <v>0</v>
      </c>
      <c r="S2890" s="32">
        <v>0</v>
      </c>
    </row>
    <row r="2891" spans="2:19">
      <c r="B2891" s="28" t="s">
        <v>5063</v>
      </c>
      <c r="C2891" s="21" t="s">
        <v>343</v>
      </c>
      <c r="D2891" s="22" t="s">
        <v>3731</v>
      </c>
      <c r="E2891" s="23">
        <v>0.25</v>
      </c>
      <c r="F2891" s="24">
        <v>0</v>
      </c>
      <c r="G2891" s="11">
        <v>0</v>
      </c>
      <c r="H2891" s="25" t="s">
        <v>163</v>
      </c>
      <c r="I2891" s="19">
        <v>0</v>
      </c>
      <c r="J2891" s="31">
        <v>0.25</v>
      </c>
      <c r="K2891" s="32">
        <v>1</v>
      </c>
      <c r="L2891" s="32">
        <v>0</v>
      </c>
      <c r="M2891" s="32">
        <v>0</v>
      </c>
      <c r="N2891" s="32">
        <v>0</v>
      </c>
      <c r="O2891" s="32">
        <v>0</v>
      </c>
      <c r="P2891" s="32">
        <v>0</v>
      </c>
      <c r="Q2891" s="32">
        <v>0</v>
      </c>
      <c r="R2891" s="32">
        <v>0</v>
      </c>
      <c r="S2891" s="32">
        <v>0</v>
      </c>
    </row>
    <row r="2892" spans="2:19">
      <c r="B2892" s="28" t="s">
        <v>5064</v>
      </c>
      <c r="C2892" s="21" t="s">
        <v>343</v>
      </c>
      <c r="D2892" s="22" t="s">
        <v>752</v>
      </c>
      <c r="E2892" s="23">
        <v>0.25</v>
      </c>
      <c r="F2892" s="24">
        <v>0</v>
      </c>
      <c r="G2892" s="11">
        <v>0</v>
      </c>
      <c r="H2892" s="25" t="s">
        <v>163</v>
      </c>
      <c r="I2892" s="19">
        <v>0</v>
      </c>
      <c r="J2892" s="31">
        <v>0.25</v>
      </c>
      <c r="K2892" s="32">
        <v>1</v>
      </c>
      <c r="L2892" s="32">
        <v>0</v>
      </c>
      <c r="M2892" s="32">
        <v>0</v>
      </c>
      <c r="N2892" s="32">
        <v>0</v>
      </c>
      <c r="O2892" s="32">
        <v>0</v>
      </c>
      <c r="P2892" s="32">
        <v>0</v>
      </c>
      <c r="Q2892" s="32">
        <v>0</v>
      </c>
      <c r="R2892" s="32">
        <v>0</v>
      </c>
      <c r="S2892" s="32">
        <v>0</v>
      </c>
    </row>
    <row r="2893" spans="2:19">
      <c r="B2893" s="28" t="s">
        <v>5065</v>
      </c>
      <c r="C2893" s="21" t="s">
        <v>343</v>
      </c>
      <c r="D2893" s="22" t="s">
        <v>1462</v>
      </c>
      <c r="E2893" s="23">
        <v>0.25</v>
      </c>
      <c r="F2893" s="24">
        <v>0</v>
      </c>
      <c r="G2893" s="11">
        <v>0</v>
      </c>
      <c r="H2893" s="25" t="s">
        <v>163</v>
      </c>
      <c r="I2893" s="19">
        <v>0</v>
      </c>
      <c r="J2893" s="31">
        <v>0.25</v>
      </c>
      <c r="K2893" s="32">
        <v>1</v>
      </c>
      <c r="L2893" s="32">
        <v>0</v>
      </c>
      <c r="M2893" s="32">
        <v>0</v>
      </c>
      <c r="N2893" s="32">
        <v>0</v>
      </c>
      <c r="O2893" s="32">
        <v>0</v>
      </c>
      <c r="P2893" s="32">
        <v>0</v>
      </c>
      <c r="Q2893" s="32">
        <v>0</v>
      </c>
      <c r="R2893" s="32">
        <v>0</v>
      </c>
      <c r="S2893" s="32">
        <v>0</v>
      </c>
    </row>
    <row r="2894" spans="2:19">
      <c r="B2894" s="28" t="s">
        <v>5066</v>
      </c>
      <c r="C2894" s="21" t="s">
        <v>343</v>
      </c>
      <c r="D2894" s="22" t="s">
        <v>3736</v>
      </c>
      <c r="E2894" s="23">
        <v>0.25</v>
      </c>
      <c r="F2894" s="24">
        <v>0</v>
      </c>
      <c r="G2894" s="11">
        <v>0</v>
      </c>
      <c r="H2894" s="25" t="s">
        <v>163</v>
      </c>
      <c r="I2894" s="19">
        <v>0</v>
      </c>
      <c r="J2894" s="31">
        <v>0.25</v>
      </c>
      <c r="K2894" s="32">
        <v>1</v>
      </c>
      <c r="L2894" s="32">
        <v>0</v>
      </c>
      <c r="M2894" s="32">
        <v>0</v>
      </c>
      <c r="N2894" s="32">
        <v>0</v>
      </c>
      <c r="O2894" s="32">
        <v>0</v>
      </c>
      <c r="P2894" s="32">
        <v>0</v>
      </c>
      <c r="Q2894" s="32">
        <v>0</v>
      </c>
      <c r="R2894" s="32">
        <v>0</v>
      </c>
      <c r="S2894" s="32">
        <v>0</v>
      </c>
    </row>
    <row r="2895" spans="2:19">
      <c r="B2895" s="28" t="s">
        <v>5067</v>
      </c>
      <c r="C2895" s="21" t="s">
        <v>343</v>
      </c>
      <c r="D2895" s="22" t="s">
        <v>3739</v>
      </c>
      <c r="E2895" s="23">
        <v>0.25</v>
      </c>
      <c r="F2895" s="24">
        <v>0</v>
      </c>
      <c r="G2895" s="11">
        <v>0</v>
      </c>
      <c r="H2895" s="25" t="s">
        <v>163</v>
      </c>
      <c r="I2895" s="19">
        <v>0</v>
      </c>
      <c r="J2895" s="31">
        <v>0.25</v>
      </c>
      <c r="K2895" s="32">
        <v>1</v>
      </c>
      <c r="L2895" s="32">
        <v>0</v>
      </c>
      <c r="M2895" s="32">
        <v>0</v>
      </c>
      <c r="N2895" s="32">
        <v>0</v>
      </c>
      <c r="O2895" s="32">
        <v>0</v>
      </c>
      <c r="P2895" s="32">
        <v>0</v>
      </c>
      <c r="Q2895" s="32">
        <v>0</v>
      </c>
      <c r="R2895" s="32">
        <v>0</v>
      </c>
      <c r="S2895" s="32">
        <v>0</v>
      </c>
    </row>
    <row r="2896" spans="2:19">
      <c r="B2896" s="28" t="s">
        <v>5068</v>
      </c>
      <c r="C2896" s="21" t="s">
        <v>343</v>
      </c>
      <c r="D2896" s="22" t="s">
        <v>3742</v>
      </c>
      <c r="E2896" s="23">
        <v>0.25</v>
      </c>
      <c r="F2896" s="24">
        <v>0</v>
      </c>
      <c r="G2896" s="11">
        <v>0</v>
      </c>
      <c r="H2896" s="25" t="s">
        <v>163</v>
      </c>
      <c r="I2896" s="19">
        <v>0</v>
      </c>
      <c r="J2896" s="31">
        <v>0.25</v>
      </c>
      <c r="K2896" s="32">
        <v>1</v>
      </c>
      <c r="L2896" s="32">
        <v>0</v>
      </c>
      <c r="M2896" s="32">
        <v>0</v>
      </c>
      <c r="N2896" s="32">
        <v>0</v>
      </c>
      <c r="O2896" s="32">
        <v>0</v>
      </c>
      <c r="P2896" s="32">
        <v>0</v>
      </c>
      <c r="Q2896" s="32">
        <v>0</v>
      </c>
      <c r="R2896" s="32">
        <v>0</v>
      </c>
      <c r="S2896" s="32">
        <v>0</v>
      </c>
    </row>
    <row r="2897" spans="1:19">
      <c r="B2897" s="28" t="s">
        <v>5069</v>
      </c>
      <c r="C2897" s="21" t="s">
        <v>343</v>
      </c>
      <c r="D2897" s="22" t="s">
        <v>3744</v>
      </c>
      <c r="E2897" s="23">
        <v>0.25</v>
      </c>
      <c r="F2897" s="24">
        <v>0</v>
      </c>
      <c r="G2897" s="11">
        <v>0</v>
      </c>
      <c r="H2897" s="25" t="s">
        <v>163</v>
      </c>
      <c r="I2897" s="19">
        <v>0</v>
      </c>
      <c r="J2897" s="31">
        <v>0.25</v>
      </c>
      <c r="K2897" s="32">
        <v>1</v>
      </c>
      <c r="L2897" s="32">
        <v>0</v>
      </c>
      <c r="M2897" s="32">
        <v>0</v>
      </c>
      <c r="N2897" s="32">
        <v>0</v>
      </c>
      <c r="O2897" s="32">
        <v>0</v>
      </c>
      <c r="P2897" s="32">
        <v>0</v>
      </c>
      <c r="Q2897" s="32">
        <v>0</v>
      </c>
      <c r="R2897" s="32">
        <v>0</v>
      </c>
      <c r="S2897" s="32">
        <v>0</v>
      </c>
    </row>
    <row r="2898" spans="1:19">
      <c r="B2898" s="28" t="s">
        <v>5070</v>
      </c>
      <c r="C2898" s="21" t="s">
        <v>343</v>
      </c>
      <c r="D2898" s="22" t="s">
        <v>3746</v>
      </c>
      <c r="E2898" s="23">
        <v>0.25</v>
      </c>
      <c r="F2898" s="24">
        <v>0</v>
      </c>
      <c r="G2898" s="11">
        <v>0</v>
      </c>
      <c r="H2898" s="25" t="s">
        <v>163</v>
      </c>
      <c r="I2898" s="19">
        <v>0</v>
      </c>
      <c r="J2898" s="31">
        <v>0.25</v>
      </c>
      <c r="K2898" s="32">
        <v>1</v>
      </c>
      <c r="L2898" s="32">
        <v>0</v>
      </c>
      <c r="M2898" s="32">
        <v>0</v>
      </c>
      <c r="N2898" s="32">
        <v>0</v>
      </c>
      <c r="O2898" s="32">
        <v>0</v>
      </c>
      <c r="P2898" s="32">
        <v>0</v>
      </c>
      <c r="Q2898" s="32">
        <v>0</v>
      </c>
      <c r="R2898" s="32">
        <v>0</v>
      </c>
      <c r="S2898" s="32">
        <v>0</v>
      </c>
    </row>
    <row r="2899" spans="1:19">
      <c r="B2899" s="28" t="s">
        <v>5071</v>
      </c>
      <c r="C2899" s="21" t="s">
        <v>343</v>
      </c>
      <c r="D2899" s="22" t="s">
        <v>3749</v>
      </c>
      <c r="E2899" s="23">
        <v>0.25</v>
      </c>
      <c r="F2899" s="24">
        <v>0</v>
      </c>
      <c r="G2899" s="11">
        <v>0</v>
      </c>
      <c r="H2899" s="25" t="s">
        <v>163</v>
      </c>
      <c r="I2899" s="19">
        <v>0</v>
      </c>
      <c r="J2899" s="31">
        <v>0.25</v>
      </c>
      <c r="K2899" s="32">
        <v>1</v>
      </c>
      <c r="L2899" s="32">
        <v>0</v>
      </c>
      <c r="M2899" s="32">
        <v>0</v>
      </c>
      <c r="N2899" s="32">
        <v>0</v>
      </c>
      <c r="O2899" s="32">
        <v>0</v>
      </c>
      <c r="P2899" s="32">
        <v>0</v>
      </c>
      <c r="Q2899" s="32">
        <v>0</v>
      </c>
      <c r="R2899" s="32">
        <v>0</v>
      </c>
      <c r="S2899" s="32">
        <v>0</v>
      </c>
    </row>
    <row r="2900" spans="1:19">
      <c r="B2900" s="28" t="s">
        <v>5072</v>
      </c>
      <c r="C2900" s="21" t="s">
        <v>343</v>
      </c>
      <c r="D2900" s="22" t="s">
        <v>3751</v>
      </c>
      <c r="E2900" s="23">
        <v>0.25</v>
      </c>
      <c r="F2900" s="24">
        <v>0</v>
      </c>
      <c r="G2900" s="11">
        <v>0</v>
      </c>
      <c r="H2900" s="25" t="s">
        <v>163</v>
      </c>
      <c r="I2900" s="19">
        <v>0</v>
      </c>
      <c r="J2900" s="31">
        <v>0.25</v>
      </c>
      <c r="K2900" s="32">
        <v>1</v>
      </c>
      <c r="L2900" s="32">
        <v>0</v>
      </c>
      <c r="M2900" s="32">
        <v>0</v>
      </c>
      <c r="N2900" s="32">
        <v>0</v>
      </c>
      <c r="O2900" s="32">
        <v>0</v>
      </c>
      <c r="P2900" s="32">
        <v>0</v>
      </c>
      <c r="Q2900" s="32">
        <v>0</v>
      </c>
      <c r="R2900" s="32">
        <v>0</v>
      </c>
      <c r="S2900" s="32">
        <v>0</v>
      </c>
    </row>
    <row r="2901" spans="1:19">
      <c r="B2901" s="28" t="s">
        <v>5073</v>
      </c>
      <c r="C2901" s="21" t="s">
        <v>343</v>
      </c>
      <c r="D2901" s="22" t="s">
        <v>1862</v>
      </c>
      <c r="E2901" s="23">
        <v>0.27</v>
      </c>
      <c r="F2901" s="24">
        <v>0</v>
      </c>
      <c r="G2901" s="11">
        <v>2</v>
      </c>
      <c r="H2901" s="25" t="s">
        <v>17</v>
      </c>
      <c r="I2901" s="19">
        <v>2</v>
      </c>
      <c r="J2901" s="31">
        <v>0.27</v>
      </c>
      <c r="K2901" s="32">
        <v>1</v>
      </c>
      <c r="L2901" s="32">
        <v>0</v>
      </c>
      <c r="M2901" s="32">
        <v>0</v>
      </c>
      <c r="N2901" s="32">
        <v>0</v>
      </c>
      <c r="O2901" s="32">
        <v>0</v>
      </c>
      <c r="P2901" s="32">
        <v>0</v>
      </c>
      <c r="Q2901" s="32">
        <v>0</v>
      </c>
      <c r="R2901" s="32">
        <v>0</v>
      </c>
      <c r="S2901" s="32">
        <v>0</v>
      </c>
    </row>
    <row r="2902" spans="1:19">
      <c r="B2902" s="28" t="s">
        <v>5074</v>
      </c>
      <c r="C2902" s="21" t="s">
        <v>343</v>
      </c>
      <c r="D2902" s="22" t="s">
        <v>5075</v>
      </c>
      <c r="E2902" s="23">
        <v>0.27</v>
      </c>
      <c r="F2902" s="24">
        <v>0</v>
      </c>
      <c r="G2902" s="11">
        <v>2</v>
      </c>
      <c r="H2902" s="25" t="s">
        <v>17</v>
      </c>
      <c r="I2902" s="19">
        <v>2</v>
      </c>
      <c r="J2902" s="31">
        <v>0.27</v>
      </c>
      <c r="K2902" s="32">
        <v>1</v>
      </c>
      <c r="L2902" s="32">
        <v>0</v>
      </c>
      <c r="M2902" s="32">
        <v>0</v>
      </c>
      <c r="N2902" s="32">
        <v>0</v>
      </c>
      <c r="O2902" s="32">
        <v>0</v>
      </c>
      <c r="P2902" s="32">
        <v>0</v>
      </c>
      <c r="Q2902" s="32">
        <v>0</v>
      </c>
      <c r="R2902" s="32">
        <v>0</v>
      </c>
      <c r="S2902" s="32">
        <v>0</v>
      </c>
    </row>
    <row r="2903" spans="1:19">
      <c r="B2903" s="28" t="s">
        <v>5076</v>
      </c>
      <c r="C2903" s="21" t="s">
        <v>343</v>
      </c>
      <c r="D2903" s="22" t="s">
        <v>405</v>
      </c>
      <c r="E2903" s="23">
        <v>0.25</v>
      </c>
      <c r="F2903" s="24">
        <v>0</v>
      </c>
      <c r="G2903" s="11">
        <v>0</v>
      </c>
      <c r="H2903" s="25" t="s">
        <v>163</v>
      </c>
      <c r="I2903" s="19">
        <v>0</v>
      </c>
      <c r="J2903" s="31">
        <v>0.25</v>
      </c>
      <c r="K2903" s="32">
        <v>1</v>
      </c>
      <c r="L2903" s="32">
        <v>0</v>
      </c>
      <c r="M2903" s="32">
        <v>0</v>
      </c>
      <c r="N2903" s="32">
        <v>0</v>
      </c>
      <c r="O2903" s="32">
        <v>0</v>
      </c>
      <c r="P2903" s="32">
        <v>0</v>
      </c>
      <c r="Q2903" s="32">
        <v>0</v>
      </c>
      <c r="R2903" s="32">
        <v>0</v>
      </c>
      <c r="S2903" s="32">
        <v>0</v>
      </c>
    </row>
    <row r="2904" spans="1:19">
      <c r="B2904" s="28" t="s">
        <v>5077</v>
      </c>
      <c r="C2904" s="21" t="s">
        <v>343</v>
      </c>
      <c r="D2904" s="22" t="s">
        <v>3761</v>
      </c>
      <c r="E2904" s="23">
        <v>0.25</v>
      </c>
      <c r="F2904" s="24">
        <v>0</v>
      </c>
      <c r="G2904" s="11">
        <v>0</v>
      </c>
      <c r="H2904" s="25" t="s">
        <v>163</v>
      </c>
      <c r="I2904" s="19">
        <v>0</v>
      </c>
      <c r="J2904" s="31">
        <v>0.25</v>
      </c>
      <c r="K2904" s="32">
        <v>1</v>
      </c>
      <c r="L2904" s="32">
        <v>0</v>
      </c>
      <c r="M2904" s="32">
        <v>0</v>
      </c>
      <c r="N2904" s="32">
        <v>0</v>
      </c>
      <c r="O2904" s="32">
        <v>0</v>
      </c>
      <c r="P2904" s="32">
        <v>0</v>
      </c>
      <c r="Q2904" s="32">
        <v>0</v>
      </c>
      <c r="R2904" s="32">
        <v>0</v>
      </c>
      <c r="S2904" s="32">
        <v>0</v>
      </c>
    </row>
    <row r="2905" spans="1:19">
      <c r="B2905" s="28" t="s">
        <v>5078</v>
      </c>
      <c r="C2905" s="21" t="s">
        <v>343</v>
      </c>
      <c r="D2905" s="22" t="s">
        <v>3764</v>
      </c>
      <c r="E2905" s="23">
        <v>0.25</v>
      </c>
      <c r="F2905" s="24">
        <v>0</v>
      </c>
      <c r="G2905" s="11">
        <v>0</v>
      </c>
      <c r="H2905" s="25" t="s">
        <v>163</v>
      </c>
      <c r="I2905" s="19">
        <v>0</v>
      </c>
      <c r="J2905" s="31">
        <v>0.25</v>
      </c>
      <c r="K2905" s="32">
        <v>1</v>
      </c>
      <c r="L2905" s="32">
        <v>0</v>
      </c>
      <c r="M2905" s="32">
        <v>0</v>
      </c>
      <c r="N2905" s="32">
        <v>0</v>
      </c>
      <c r="O2905" s="32">
        <v>0</v>
      </c>
      <c r="P2905" s="32">
        <v>0</v>
      </c>
      <c r="Q2905" s="32">
        <v>0</v>
      </c>
      <c r="R2905" s="32">
        <v>0</v>
      </c>
      <c r="S2905" s="32">
        <v>0</v>
      </c>
    </row>
    <row r="2906" spans="1:19">
      <c r="B2906" s="28" t="s">
        <v>5079</v>
      </c>
      <c r="C2906" s="21" t="s">
        <v>343</v>
      </c>
      <c r="D2906" s="22" t="s">
        <v>1186</v>
      </c>
      <c r="E2906" s="23">
        <v>0.25</v>
      </c>
      <c r="F2906" s="24">
        <v>0</v>
      </c>
      <c r="G2906" s="11">
        <v>0</v>
      </c>
      <c r="H2906" s="25" t="s">
        <v>163</v>
      </c>
      <c r="I2906" s="19">
        <v>0</v>
      </c>
      <c r="J2906" s="31">
        <v>0.25</v>
      </c>
      <c r="K2906" s="32">
        <v>1</v>
      </c>
      <c r="L2906" s="32">
        <v>0</v>
      </c>
      <c r="M2906" s="32">
        <v>0</v>
      </c>
      <c r="N2906" s="32">
        <v>0</v>
      </c>
      <c r="O2906" s="32">
        <v>0</v>
      </c>
      <c r="P2906" s="32">
        <v>0</v>
      </c>
      <c r="Q2906" s="32">
        <v>0</v>
      </c>
      <c r="R2906" s="32">
        <v>0</v>
      </c>
      <c r="S2906" s="32">
        <v>0</v>
      </c>
    </row>
    <row r="2907" spans="1:19">
      <c r="B2907" s="28" t="s">
        <v>5080</v>
      </c>
      <c r="C2907" s="21" t="s">
        <v>343</v>
      </c>
      <c r="D2907" s="22" t="s">
        <v>3768</v>
      </c>
      <c r="E2907" s="23">
        <v>0.25</v>
      </c>
      <c r="F2907" s="24">
        <v>0</v>
      </c>
      <c r="G2907" s="11">
        <v>0</v>
      </c>
      <c r="H2907" s="25" t="s">
        <v>163</v>
      </c>
      <c r="I2907" s="19">
        <v>0</v>
      </c>
      <c r="J2907" s="31">
        <v>0.25</v>
      </c>
      <c r="K2907" s="32">
        <v>1</v>
      </c>
      <c r="L2907" s="32">
        <v>0</v>
      </c>
      <c r="M2907" s="32">
        <v>0</v>
      </c>
      <c r="N2907" s="32">
        <v>0</v>
      </c>
      <c r="O2907" s="32">
        <v>0</v>
      </c>
      <c r="P2907" s="32">
        <v>0</v>
      </c>
      <c r="Q2907" s="32">
        <v>0</v>
      </c>
      <c r="R2907" s="32">
        <v>0</v>
      </c>
      <c r="S2907" s="32">
        <v>0</v>
      </c>
    </row>
    <row r="2908" spans="1:19">
      <c r="B2908" s="28" t="s">
        <v>5081</v>
      </c>
      <c r="C2908" s="21" t="s">
        <v>343</v>
      </c>
      <c r="D2908" s="22" t="s">
        <v>3770</v>
      </c>
      <c r="E2908" s="23">
        <v>0.25</v>
      </c>
      <c r="F2908" s="24">
        <v>0</v>
      </c>
      <c r="G2908" s="11">
        <v>0</v>
      </c>
      <c r="H2908" s="25" t="s">
        <v>163</v>
      </c>
      <c r="I2908" s="19">
        <v>0</v>
      </c>
      <c r="J2908" s="31">
        <v>0.25</v>
      </c>
      <c r="K2908" s="32">
        <v>1</v>
      </c>
      <c r="L2908" s="32">
        <v>0</v>
      </c>
      <c r="M2908" s="32">
        <v>0</v>
      </c>
      <c r="N2908" s="32">
        <v>0</v>
      </c>
      <c r="O2908" s="32">
        <v>0</v>
      </c>
      <c r="P2908" s="32">
        <v>0</v>
      </c>
      <c r="Q2908" s="32">
        <v>0</v>
      </c>
      <c r="R2908" s="32">
        <v>0</v>
      </c>
      <c r="S2908" s="32">
        <v>0</v>
      </c>
    </row>
    <row r="2909" spans="1:19">
      <c r="B2909" s="28" t="s">
        <v>5082</v>
      </c>
      <c r="C2909" s="21" t="s">
        <v>343</v>
      </c>
      <c r="D2909" s="22" t="s">
        <v>2280</v>
      </c>
      <c r="E2909" s="23">
        <v>0.25</v>
      </c>
      <c r="F2909" s="24">
        <v>0</v>
      </c>
      <c r="G2909" s="11">
        <v>0</v>
      </c>
      <c r="H2909" s="25" t="s">
        <v>163</v>
      </c>
      <c r="I2909" s="19">
        <v>0</v>
      </c>
      <c r="J2909" s="31">
        <v>0.25</v>
      </c>
      <c r="K2909" s="32">
        <v>1</v>
      </c>
      <c r="L2909" s="32">
        <v>0</v>
      </c>
      <c r="M2909" s="32">
        <v>0</v>
      </c>
      <c r="N2909" s="32">
        <v>0</v>
      </c>
      <c r="O2909" s="32">
        <v>0</v>
      </c>
      <c r="P2909" s="32">
        <v>0</v>
      </c>
      <c r="Q2909" s="32">
        <v>0</v>
      </c>
      <c r="R2909" s="32">
        <v>0</v>
      </c>
      <c r="S2909" s="32">
        <v>0</v>
      </c>
    </row>
    <row r="2910" spans="1:19">
      <c r="B2910" s="28" t="s">
        <v>5083</v>
      </c>
      <c r="C2910" s="21" t="s">
        <v>343</v>
      </c>
      <c r="D2910" s="22" t="s">
        <v>460</v>
      </c>
      <c r="E2910" s="23">
        <v>0.25</v>
      </c>
      <c r="F2910" s="24">
        <v>0</v>
      </c>
      <c r="G2910" s="11">
        <v>0</v>
      </c>
      <c r="H2910" s="25" t="s">
        <v>163</v>
      </c>
      <c r="I2910" s="19">
        <v>0</v>
      </c>
      <c r="J2910" s="31">
        <v>0.25</v>
      </c>
      <c r="K2910" s="32">
        <v>1</v>
      </c>
      <c r="L2910" s="32">
        <v>0</v>
      </c>
      <c r="M2910" s="32">
        <v>0</v>
      </c>
      <c r="N2910" s="32">
        <v>0</v>
      </c>
      <c r="O2910" s="32">
        <v>0</v>
      </c>
      <c r="P2910" s="32">
        <v>0</v>
      </c>
      <c r="Q2910" s="32">
        <v>0</v>
      </c>
      <c r="R2910" s="32">
        <v>0</v>
      </c>
      <c r="S2910" s="32">
        <v>0</v>
      </c>
    </row>
    <row r="2911" spans="1:19">
      <c r="B2911" s="28" t="s">
        <v>5084</v>
      </c>
      <c r="C2911" s="32" t="s">
        <v>343</v>
      </c>
      <c r="D2911" s="83" t="s">
        <v>2394</v>
      </c>
      <c r="E2911" s="23">
        <v>0.25</v>
      </c>
      <c r="F2911" s="24">
        <v>0</v>
      </c>
      <c r="G2911" s="11">
        <v>0</v>
      </c>
      <c r="H2911" s="25" t="s">
        <v>163</v>
      </c>
      <c r="I2911" s="19">
        <v>0</v>
      </c>
      <c r="J2911" s="31">
        <v>0.25</v>
      </c>
      <c r="K2911" s="32">
        <v>1</v>
      </c>
      <c r="L2911" s="32">
        <v>0</v>
      </c>
      <c r="M2911" s="32">
        <v>0</v>
      </c>
      <c r="N2911" s="32">
        <v>0</v>
      </c>
      <c r="O2911" s="32">
        <v>0</v>
      </c>
      <c r="P2911" s="32">
        <v>0</v>
      </c>
      <c r="Q2911" s="32">
        <v>0</v>
      </c>
      <c r="R2911" s="32">
        <v>0</v>
      </c>
      <c r="S2911" s="32">
        <v>0</v>
      </c>
    </row>
    <row r="2912" spans="1:19">
      <c r="A2912" s="28"/>
      <c r="B2912" s="28" t="s">
        <v>5085</v>
      </c>
      <c r="C2912" s="32" t="s">
        <v>343</v>
      </c>
      <c r="D2912" s="83" t="s">
        <v>418</v>
      </c>
      <c r="E2912" s="23">
        <v>0.25</v>
      </c>
      <c r="F2912" s="24">
        <v>0</v>
      </c>
      <c r="G2912" s="11">
        <v>0</v>
      </c>
      <c r="H2912" s="25" t="s">
        <v>163</v>
      </c>
      <c r="I2912" s="19">
        <v>0</v>
      </c>
      <c r="J2912" s="31">
        <v>0.25</v>
      </c>
      <c r="K2912" s="32">
        <v>1</v>
      </c>
      <c r="L2912" s="32">
        <v>0</v>
      </c>
      <c r="M2912" s="32">
        <v>0</v>
      </c>
      <c r="N2912" s="32">
        <v>0</v>
      </c>
      <c r="O2912" s="32">
        <v>0</v>
      </c>
      <c r="P2912" s="32">
        <v>0</v>
      </c>
      <c r="Q2912" s="32">
        <v>0</v>
      </c>
      <c r="R2912" s="32">
        <v>0</v>
      </c>
      <c r="S2912" s="32">
        <v>0</v>
      </c>
    </row>
    <row r="2913" spans="1:19">
      <c r="A2913" s="28"/>
      <c r="B2913" s="28" t="s">
        <v>5086</v>
      </c>
      <c r="C2913" s="32" t="s">
        <v>343</v>
      </c>
      <c r="D2913" s="83" t="s">
        <v>3777</v>
      </c>
      <c r="E2913" s="23">
        <v>0.25</v>
      </c>
      <c r="F2913" s="24">
        <v>0</v>
      </c>
      <c r="G2913" s="11">
        <v>0</v>
      </c>
      <c r="H2913" s="25" t="s">
        <v>163</v>
      </c>
      <c r="I2913" s="19">
        <v>0</v>
      </c>
      <c r="J2913" s="31">
        <v>0.25</v>
      </c>
      <c r="K2913" s="32">
        <v>1</v>
      </c>
      <c r="L2913" s="32">
        <v>0</v>
      </c>
      <c r="M2913" s="32">
        <v>0</v>
      </c>
      <c r="N2913" s="32">
        <v>0</v>
      </c>
      <c r="O2913" s="32">
        <v>0</v>
      </c>
      <c r="P2913" s="32">
        <v>0</v>
      </c>
      <c r="Q2913" s="32">
        <v>0</v>
      </c>
      <c r="R2913" s="32">
        <v>0</v>
      </c>
      <c r="S2913" s="32">
        <v>0</v>
      </c>
    </row>
    <row r="2914" spans="1:19">
      <c r="A2914" s="28"/>
      <c r="B2914" s="28" t="s">
        <v>5087</v>
      </c>
      <c r="C2914" s="32" t="s">
        <v>343</v>
      </c>
      <c r="D2914" s="83" t="s">
        <v>3780</v>
      </c>
      <c r="E2914" s="23">
        <v>0.25</v>
      </c>
      <c r="F2914" s="24">
        <v>0</v>
      </c>
      <c r="G2914" s="11">
        <v>0</v>
      </c>
      <c r="H2914" s="25" t="s">
        <v>163</v>
      </c>
      <c r="I2914" s="19">
        <v>0</v>
      </c>
      <c r="J2914" s="31">
        <v>0.25</v>
      </c>
      <c r="K2914" s="32">
        <v>1</v>
      </c>
      <c r="L2914" s="32">
        <v>0</v>
      </c>
      <c r="M2914" s="32">
        <v>0</v>
      </c>
      <c r="N2914" s="32">
        <v>0</v>
      </c>
      <c r="O2914" s="32">
        <v>0</v>
      </c>
      <c r="P2914" s="32">
        <v>0</v>
      </c>
      <c r="Q2914" s="32">
        <v>0</v>
      </c>
      <c r="R2914" s="32">
        <v>0</v>
      </c>
      <c r="S2914" s="32">
        <v>0</v>
      </c>
    </row>
    <row r="2915" spans="1:19">
      <c r="A2915" s="28"/>
      <c r="B2915" s="28" t="s">
        <v>5088</v>
      </c>
      <c r="C2915" s="32" t="s">
        <v>343</v>
      </c>
      <c r="D2915" s="83" t="s">
        <v>5089</v>
      </c>
      <c r="E2915" s="23">
        <v>0.27</v>
      </c>
      <c r="F2915" s="24">
        <v>0</v>
      </c>
      <c r="G2915" s="11">
        <v>2</v>
      </c>
      <c r="H2915" s="25" t="s">
        <v>17</v>
      </c>
      <c r="I2915" s="19">
        <v>2</v>
      </c>
      <c r="J2915" s="31">
        <v>0.27</v>
      </c>
      <c r="K2915" s="32">
        <v>1</v>
      </c>
      <c r="L2915" s="32">
        <v>0</v>
      </c>
      <c r="M2915" s="32">
        <v>0</v>
      </c>
      <c r="N2915" s="32">
        <v>0</v>
      </c>
      <c r="O2915" s="32">
        <v>0</v>
      </c>
      <c r="P2915" s="32">
        <v>0</v>
      </c>
      <c r="Q2915" s="32">
        <v>0</v>
      </c>
      <c r="R2915" s="32">
        <v>0</v>
      </c>
      <c r="S2915" s="32">
        <v>0</v>
      </c>
    </row>
    <row r="2916" spans="1:19">
      <c r="A2916" s="28"/>
      <c r="B2916" s="28" t="s">
        <v>5090</v>
      </c>
      <c r="C2916" s="32" t="s">
        <v>343</v>
      </c>
      <c r="D2916" s="83" t="s">
        <v>3785</v>
      </c>
      <c r="E2916" s="23">
        <v>0.25</v>
      </c>
      <c r="F2916" s="24">
        <v>0</v>
      </c>
      <c r="G2916" s="11">
        <v>0</v>
      </c>
      <c r="H2916" s="25" t="s">
        <v>163</v>
      </c>
      <c r="I2916" s="19">
        <v>0</v>
      </c>
      <c r="J2916" s="31">
        <v>0.25</v>
      </c>
      <c r="K2916" s="32">
        <v>1</v>
      </c>
      <c r="L2916" s="32">
        <v>0</v>
      </c>
      <c r="M2916" s="32">
        <v>0</v>
      </c>
      <c r="N2916" s="32">
        <v>0</v>
      </c>
      <c r="O2916" s="32">
        <v>0</v>
      </c>
      <c r="P2916" s="32">
        <v>0</v>
      </c>
      <c r="Q2916" s="32">
        <v>0</v>
      </c>
      <c r="R2916" s="32">
        <v>0</v>
      </c>
      <c r="S2916" s="32">
        <v>0</v>
      </c>
    </row>
    <row r="2917" spans="1:19">
      <c r="A2917" s="28"/>
      <c r="B2917" s="28" t="s">
        <v>5091</v>
      </c>
      <c r="C2917" s="32" t="s">
        <v>343</v>
      </c>
      <c r="D2917" s="83" t="s">
        <v>1511</v>
      </c>
      <c r="E2917" s="23">
        <v>0.27</v>
      </c>
      <c r="F2917" s="24">
        <v>0</v>
      </c>
      <c r="G2917" s="11">
        <v>2</v>
      </c>
      <c r="H2917" s="25" t="s">
        <v>17</v>
      </c>
      <c r="I2917" s="19">
        <v>2</v>
      </c>
      <c r="J2917" s="31">
        <v>0.27</v>
      </c>
      <c r="K2917" s="32">
        <v>1</v>
      </c>
      <c r="L2917" s="32">
        <v>0</v>
      </c>
      <c r="M2917" s="32">
        <v>0</v>
      </c>
      <c r="N2917" s="32">
        <v>0</v>
      </c>
      <c r="O2917" s="32">
        <v>0</v>
      </c>
      <c r="P2917" s="32">
        <v>0</v>
      </c>
      <c r="Q2917" s="32">
        <v>0</v>
      </c>
      <c r="R2917" s="32">
        <v>0</v>
      </c>
      <c r="S2917" s="32">
        <v>0</v>
      </c>
    </row>
    <row r="2918" spans="1:19">
      <c r="A2918" s="28"/>
      <c r="B2918" s="28" t="s">
        <v>5092</v>
      </c>
      <c r="C2918" s="32" t="s">
        <v>343</v>
      </c>
      <c r="D2918" s="83" t="s">
        <v>3789</v>
      </c>
      <c r="E2918" s="23">
        <v>0.25</v>
      </c>
      <c r="F2918" s="24">
        <v>0</v>
      </c>
      <c r="G2918" s="11">
        <v>0</v>
      </c>
      <c r="H2918" s="25" t="s">
        <v>163</v>
      </c>
      <c r="I2918" s="19">
        <v>0</v>
      </c>
      <c r="J2918" s="31">
        <v>0.25</v>
      </c>
      <c r="K2918" s="32">
        <v>1</v>
      </c>
      <c r="L2918" s="32">
        <v>0</v>
      </c>
      <c r="M2918" s="32">
        <v>0</v>
      </c>
      <c r="N2918" s="32">
        <v>0</v>
      </c>
      <c r="O2918" s="32">
        <v>0</v>
      </c>
      <c r="P2918" s="32">
        <v>0</v>
      </c>
      <c r="Q2918" s="32">
        <v>0</v>
      </c>
      <c r="R2918" s="32">
        <v>0</v>
      </c>
      <c r="S2918" s="32">
        <v>0</v>
      </c>
    </row>
    <row r="2919" spans="1:19">
      <c r="A2919" s="28"/>
      <c r="B2919" s="28" t="s">
        <v>5093</v>
      </c>
      <c r="C2919" s="32" t="s">
        <v>343</v>
      </c>
      <c r="D2919" s="83" t="s">
        <v>2466</v>
      </c>
      <c r="E2919" s="23">
        <v>0.27</v>
      </c>
      <c r="F2919" s="24">
        <v>0</v>
      </c>
      <c r="G2919" s="11">
        <v>1</v>
      </c>
      <c r="H2919" s="25" t="s">
        <v>17</v>
      </c>
      <c r="I2919" s="19">
        <v>2</v>
      </c>
      <c r="J2919" s="31">
        <v>0.27</v>
      </c>
      <c r="K2919" s="32">
        <v>1</v>
      </c>
      <c r="L2919" s="32">
        <v>0</v>
      </c>
      <c r="M2919" s="32">
        <v>0</v>
      </c>
      <c r="N2919" s="32">
        <v>0</v>
      </c>
      <c r="O2919" s="32">
        <v>0</v>
      </c>
      <c r="P2919" s="32">
        <v>0</v>
      </c>
      <c r="Q2919" s="32">
        <v>0</v>
      </c>
      <c r="R2919" s="32">
        <v>0</v>
      </c>
      <c r="S2919" s="32">
        <v>0</v>
      </c>
    </row>
    <row r="2920" spans="1:19">
      <c r="A2920" s="28"/>
      <c r="B2920" s="28" t="s">
        <v>5094</v>
      </c>
      <c r="C2920" s="32" t="s">
        <v>343</v>
      </c>
      <c r="D2920" s="83" t="s">
        <v>2299</v>
      </c>
      <c r="E2920" s="23">
        <v>0.27</v>
      </c>
      <c r="F2920" s="24">
        <v>0</v>
      </c>
      <c r="G2920" s="11">
        <v>1</v>
      </c>
      <c r="H2920" s="25" t="s">
        <v>17</v>
      </c>
      <c r="I2920" s="19">
        <v>2</v>
      </c>
      <c r="J2920" s="31">
        <v>0.27</v>
      </c>
      <c r="K2920" s="32">
        <v>1</v>
      </c>
      <c r="L2920" s="32">
        <v>0</v>
      </c>
      <c r="M2920" s="32">
        <v>0</v>
      </c>
      <c r="N2920" s="32">
        <v>0</v>
      </c>
      <c r="O2920" s="32">
        <v>0</v>
      </c>
      <c r="P2920" s="32">
        <v>0</v>
      </c>
      <c r="Q2920" s="32">
        <v>0</v>
      </c>
      <c r="R2920" s="32">
        <v>0</v>
      </c>
      <c r="S2920" s="32">
        <v>0</v>
      </c>
    </row>
    <row r="2921" spans="1:19">
      <c r="A2921" s="28"/>
      <c r="B2921" s="28" t="s">
        <v>5095</v>
      </c>
      <c r="C2921" s="32" t="s">
        <v>343</v>
      </c>
      <c r="D2921" s="83" t="s">
        <v>938</v>
      </c>
      <c r="E2921" s="23">
        <v>0.27</v>
      </c>
      <c r="F2921" s="24">
        <v>0</v>
      </c>
      <c r="G2921" s="11">
        <v>2</v>
      </c>
      <c r="H2921" s="25" t="s">
        <v>17</v>
      </c>
      <c r="I2921" s="19">
        <v>2</v>
      </c>
      <c r="J2921" s="31">
        <v>0.27</v>
      </c>
      <c r="K2921" s="32">
        <v>1</v>
      </c>
      <c r="L2921" s="32">
        <v>0</v>
      </c>
      <c r="M2921" s="32">
        <v>0</v>
      </c>
      <c r="N2921" s="32">
        <v>0</v>
      </c>
      <c r="O2921" s="32">
        <v>0</v>
      </c>
      <c r="P2921" s="32">
        <v>0</v>
      </c>
      <c r="Q2921" s="32">
        <v>0</v>
      </c>
      <c r="R2921" s="32">
        <v>0</v>
      </c>
      <c r="S2921" s="32">
        <v>0</v>
      </c>
    </row>
    <row r="2922" spans="1:19">
      <c r="A2922" s="28"/>
      <c r="B2922" s="28" t="s">
        <v>5096</v>
      </c>
      <c r="C2922" s="32" t="s">
        <v>343</v>
      </c>
      <c r="D2922" s="83" t="s">
        <v>1802</v>
      </c>
      <c r="E2922" s="23">
        <v>0.25</v>
      </c>
      <c r="F2922" s="24">
        <v>0</v>
      </c>
      <c r="G2922" s="11">
        <v>0</v>
      </c>
      <c r="H2922" s="25" t="s">
        <v>163</v>
      </c>
      <c r="I2922" s="19">
        <v>0</v>
      </c>
      <c r="J2922" s="31">
        <v>0.25</v>
      </c>
      <c r="K2922" s="32">
        <v>1</v>
      </c>
      <c r="L2922" s="32">
        <v>0</v>
      </c>
      <c r="M2922" s="32">
        <v>0</v>
      </c>
      <c r="N2922" s="32">
        <v>0</v>
      </c>
      <c r="O2922" s="32">
        <v>0</v>
      </c>
      <c r="P2922" s="32">
        <v>0</v>
      </c>
      <c r="Q2922" s="32">
        <v>0</v>
      </c>
      <c r="R2922" s="32">
        <v>0</v>
      </c>
      <c r="S2922" s="32">
        <v>0</v>
      </c>
    </row>
    <row r="2923" spans="1:19">
      <c r="A2923" s="28"/>
      <c r="B2923" s="28" t="s">
        <v>5097</v>
      </c>
      <c r="C2923" s="32" t="s">
        <v>343</v>
      </c>
      <c r="D2923" s="83" t="s">
        <v>3800</v>
      </c>
      <c r="E2923" s="23">
        <v>0.27</v>
      </c>
      <c r="F2923" s="24">
        <v>0</v>
      </c>
      <c r="G2923" s="11">
        <v>1</v>
      </c>
      <c r="H2923" s="25" t="s">
        <v>17</v>
      </c>
      <c r="I2923" s="19">
        <v>2</v>
      </c>
      <c r="J2923" s="31">
        <v>0.27</v>
      </c>
      <c r="K2923" s="32">
        <v>1</v>
      </c>
      <c r="L2923" s="32">
        <v>0</v>
      </c>
      <c r="M2923" s="32">
        <v>0</v>
      </c>
      <c r="N2923" s="32">
        <v>0</v>
      </c>
      <c r="O2923" s="32">
        <v>0</v>
      </c>
      <c r="P2923" s="32">
        <v>0</v>
      </c>
      <c r="Q2923" s="32">
        <v>0</v>
      </c>
      <c r="R2923" s="32">
        <v>0</v>
      </c>
      <c r="S2923" s="32">
        <v>0</v>
      </c>
    </row>
    <row r="2924" spans="1:19">
      <c r="A2924" s="28"/>
      <c r="B2924" s="28" t="s">
        <v>5098</v>
      </c>
      <c r="C2924" s="32" t="s">
        <v>343</v>
      </c>
      <c r="D2924" s="83" t="s">
        <v>1266</v>
      </c>
      <c r="E2924" s="23">
        <v>0.25</v>
      </c>
      <c r="F2924" s="24">
        <v>0</v>
      </c>
      <c r="G2924" s="11">
        <v>0</v>
      </c>
      <c r="H2924" s="25" t="s">
        <v>163</v>
      </c>
      <c r="I2924" s="19">
        <v>0</v>
      </c>
      <c r="J2924" s="31">
        <v>0.25</v>
      </c>
      <c r="K2924" s="32">
        <v>1</v>
      </c>
      <c r="L2924" s="32">
        <v>0</v>
      </c>
      <c r="M2924" s="32">
        <v>0</v>
      </c>
      <c r="N2924" s="32">
        <v>0</v>
      </c>
      <c r="O2924" s="32">
        <v>0</v>
      </c>
      <c r="P2924" s="32">
        <v>0</v>
      </c>
      <c r="Q2924" s="32">
        <v>0</v>
      </c>
      <c r="R2924" s="32">
        <v>0</v>
      </c>
      <c r="S2924" s="32">
        <v>0</v>
      </c>
    </row>
    <row r="2925" spans="1:19">
      <c r="A2925" s="28"/>
      <c r="B2925" s="28" t="s">
        <v>5099</v>
      </c>
      <c r="C2925" s="32" t="s">
        <v>343</v>
      </c>
      <c r="D2925" s="83" t="s">
        <v>439</v>
      </c>
      <c r="E2925" s="23">
        <v>0.25</v>
      </c>
      <c r="F2925" s="24">
        <v>0</v>
      </c>
      <c r="G2925" s="11">
        <v>0</v>
      </c>
      <c r="H2925" s="25" t="s">
        <v>163</v>
      </c>
      <c r="I2925" s="19">
        <v>0</v>
      </c>
      <c r="J2925" s="31">
        <v>0.25</v>
      </c>
      <c r="K2925" s="32">
        <v>1</v>
      </c>
      <c r="L2925" s="32">
        <v>0</v>
      </c>
      <c r="M2925" s="32">
        <v>0</v>
      </c>
      <c r="N2925" s="32">
        <v>0</v>
      </c>
      <c r="O2925" s="32">
        <v>0</v>
      </c>
      <c r="P2925" s="32">
        <v>0</v>
      </c>
      <c r="Q2925" s="32">
        <v>0</v>
      </c>
      <c r="R2925" s="32">
        <v>0</v>
      </c>
      <c r="S2925" s="32">
        <v>0</v>
      </c>
    </row>
    <row r="2926" spans="1:19">
      <c r="A2926" s="28"/>
      <c r="B2926" s="28" t="s">
        <v>5100</v>
      </c>
      <c r="C2926" s="32" t="s">
        <v>343</v>
      </c>
      <c r="D2926" s="83" t="s">
        <v>3804</v>
      </c>
      <c r="E2926" s="23">
        <v>0.25</v>
      </c>
      <c r="F2926" s="24">
        <v>0</v>
      </c>
      <c r="G2926" s="11">
        <v>0</v>
      </c>
      <c r="H2926" s="25" t="s">
        <v>163</v>
      </c>
      <c r="I2926" s="19">
        <v>0</v>
      </c>
      <c r="J2926" s="31">
        <v>0.25</v>
      </c>
      <c r="K2926" s="32">
        <v>1</v>
      </c>
      <c r="L2926" s="32">
        <v>0</v>
      </c>
      <c r="M2926" s="32">
        <v>0</v>
      </c>
      <c r="N2926" s="32">
        <v>0</v>
      </c>
      <c r="O2926" s="32">
        <v>0</v>
      </c>
      <c r="P2926" s="32">
        <v>0</v>
      </c>
      <c r="Q2926" s="32">
        <v>0</v>
      </c>
      <c r="R2926" s="32">
        <v>0</v>
      </c>
      <c r="S2926" s="32">
        <v>0</v>
      </c>
    </row>
    <row r="2927" spans="1:19">
      <c r="A2927" s="28"/>
      <c r="B2927" s="28" t="s">
        <v>5101</v>
      </c>
      <c r="C2927" s="32" t="s">
        <v>343</v>
      </c>
      <c r="D2927" s="83" t="s">
        <v>4393</v>
      </c>
      <c r="E2927" s="23">
        <v>0.27</v>
      </c>
      <c r="F2927" s="24">
        <v>0</v>
      </c>
      <c r="G2927" s="11">
        <v>1</v>
      </c>
      <c r="H2927" s="25" t="s">
        <v>17</v>
      </c>
      <c r="I2927" s="19">
        <v>2</v>
      </c>
      <c r="J2927" s="31">
        <v>0.27</v>
      </c>
      <c r="K2927" s="32">
        <v>1</v>
      </c>
      <c r="L2927" s="32">
        <v>0</v>
      </c>
      <c r="M2927" s="32">
        <v>0</v>
      </c>
      <c r="N2927" s="32">
        <v>0</v>
      </c>
      <c r="O2927" s="32">
        <v>0</v>
      </c>
      <c r="P2927" s="32">
        <v>0</v>
      </c>
      <c r="Q2927" s="32">
        <v>0</v>
      </c>
      <c r="R2927" s="32">
        <v>0</v>
      </c>
      <c r="S2927" s="32">
        <v>0</v>
      </c>
    </row>
    <row r="2928" spans="1:19">
      <c r="A2928" s="28"/>
      <c r="B2928" s="28" t="s">
        <v>5102</v>
      </c>
      <c r="C2928" s="32" t="s">
        <v>343</v>
      </c>
      <c r="D2928" s="83" t="s">
        <v>4455</v>
      </c>
      <c r="E2928" s="23">
        <v>0.27</v>
      </c>
      <c r="F2928" s="24">
        <v>0</v>
      </c>
      <c r="G2928" s="11">
        <v>1</v>
      </c>
      <c r="H2928" s="25" t="s">
        <v>17</v>
      </c>
      <c r="I2928" s="19">
        <v>2</v>
      </c>
      <c r="J2928" s="31">
        <v>0.27</v>
      </c>
      <c r="K2928" s="32">
        <v>1</v>
      </c>
      <c r="L2928" s="32">
        <v>0</v>
      </c>
      <c r="M2928" s="32">
        <v>0</v>
      </c>
      <c r="N2928" s="32">
        <v>0</v>
      </c>
      <c r="O2928" s="32">
        <v>0</v>
      </c>
      <c r="P2928" s="32">
        <v>0</v>
      </c>
      <c r="Q2928" s="32">
        <v>0</v>
      </c>
      <c r="R2928" s="32">
        <v>0</v>
      </c>
      <c r="S2928" s="32">
        <v>0</v>
      </c>
    </row>
    <row r="2929" spans="1:19">
      <c r="A2929" s="28"/>
      <c r="B2929" s="28" t="s">
        <v>5103</v>
      </c>
      <c r="C2929" s="32" t="s">
        <v>343</v>
      </c>
      <c r="D2929" s="83" t="s">
        <v>3548</v>
      </c>
      <c r="E2929" s="23">
        <v>0.25</v>
      </c>
      <c r="F2929" s="24">
        <v>0</v>
      </c>
      <c r="G2929" s="11">
        <v>0</v>
      </c>
      <c r="H2929" s="25" t="s">
        <v>163</v>
      </c>
      <c r="I2929" s="19">
        <v>0</v>
      </c>
      <c r="J2929" s="31">
        <v>0.25</v>
      </c>
      <c r="K2929" s="32">
        <v>1</v>
      </c>
      <c r="L2929" s="32">
        <v>0</v>
      </c>
      <c r="M2929" s="32">
        <v>0</v>
      </c>
      <c r="N2929" s="32">
        <v>0</v>
      </c>
      <c r="O2929" s="32">
        <v>0</v>
      </c>
      <c r="P2929" s="32">
        <v>0</v>
      </c>
      <c r="Q2929" s="32">
        <v>0</v>
      </c>
      <c r="R2929" s="32">
        <v>0</v>
      </c>
      <c r="S2929" s="32">
        <v>0</v>
      </c>
    </row>
    <row r="2930" spans="1:19">
      <c r="A2930" s="28"/>
      <c r="B2930" s="28" t="s">
        <v>5104</v>
      </c>
      <c r="C2930" s="32" t="s">
        <v>343</v>
      </c>
      <c r="D2930" s="83" t="s">
        <v>3811</v>
      </c>
      <c r="E2930" s="23">
        <v>0.25</v>
      </c>
      <c r="F2930" s="24">
        <v>0</v>
      </c>
      <c r="G2930" s="11">
        <v>0</v>
      </c>
      <c r="H2930" s="25" t="s">
        <v>163</v>
      </c>
      <c r="I2930" s="19">
        <v>0</v>
      </c>
      <c r="J2930" s="31">
        <v>0.25</v>
      </c>
      <c r="K2930" s="32">
        <v>1</v>
      </c>
      <c r="L2930" s="32">
        <v>0</v>
      </c>
      <c r="M2930" s="32">
        <v>0</v>
      </c>
      <c r="N2930" s="32">
        <v>0</v>
      </c>
      <c r="O2930" s="32">
        <v>0</v>
      </c>
      <c r="P2930" s="32">
        <v>0</v>
      </c>
      <c r="Q2930" s="32">
        <v>0</v>
      </c>
      <c r="R2930" s="32">
        <v>0</v>
      </c>
      <c r="S2930" s="32">
        <v>0</v>
      </c>
    </row>
    <row r="2931" spans="1:19">
      <c r="A2931" s="28"/>
      <c r="B2931" s="28" t="s">
        <v>5105</v>
      </c>
      <c r="C2931" s="32" t="s">
        <v>343</v>
      </c>
      <c r="D2931" s="83" t="s">
        <v>2558</v>
      </c>
      <c r="E2931" s="23">
        <v>0.27</v>
      </c>
      <c r="F2931" s="24">
        <v>0</v>
      </c>
      <c r="G2931" s="11">
        <v>1</v>
      </c>
      <c r="H2931" s="25" t="s">
        <v>17</v>
      </c>
      <c r="I2931" s="19">
        <v>2</v>
      </c>
      <c r="J2931" s="31">
        <v>0.27</v>
      </c>
      <c r="K2931" s="32">
        <v>1</v>
      </c>
      <c r="L2931" s="32">
        <v>0</v>
      </c>
      <c r="M2931" s="32">
        <v>0</v>
      </c>
      <c r="N2931" s="32">
        <v>0</v>
      </c>
      <c r="O2931" s="32">
        <v>0</v>
      </c>
      <c r="P2931" s="32">
        <v>0</v>
      </c>
      <c r="Q2931" s="32">
        <v>0</v>
      </c>
      <c r="R2931" s="32">
        <v>0</v>
      </c>
      <c r="S2931" s="32">
        <v>0</v>
      </c>
    </row>
    <row r="2932" spans="1:19">
      <c r="A2932" s="28"/>
      <c r="B2932" s="28" t="s">
        <v>5106</v>
      </c>
      <c r="C2932" s="32" t="s">
        <v>347</v>
      </c>
      <c r="D2932" s="83" t="s">
        <v>5107</v>
      </c>
      <c r="E2932" s="23">
        <v>0.3</v>
      </c>
      <c r="F2932" s="24">
        <v>0</v>
      </c>
      <c r="G2932" s="11">
        <v>0</v>
      </c>
      <c r="H2932" s="25" t="s">
        <v>163</v>
      </c>
      <c r="I2932" s="19">
        <v>0</v>
      </c>
      <c r="J2932" s="31">
        <v>0.25</v>
      </c>
      <c r="K2932" s="32">
        <v>0</v>
      </c>
      <c r="L2932" s="32">
        <v>0</v>
      </c>
      <c r="M2932" s="32">
        <v>0</v>
      </c>
      <c r="N2932" s="32">
        <v>0</v>
      </c>
      <c r="O2932" s="32">
        <v>0</v>
      </c>
      <c r="P2932" s="32">
        <v>0</v>
      </c>
      <c r="Q2932" s="32">
        <v>0</v>
      </c>
      <c r="R2932" s="32">
        <v>0</v>
      </c>
      <c r="S2932" s="32">
        <v>0</v>
      </c>
    </row>
    <row r="2933" spans="1:19">
      <c r="A2933" s="28"/>
      <c r="B2933" s="28" t="s">
        <v>5108</v>
      </c>
      <c r="C2933" s="21" t="s">
        <v>347</v>
      </c>
      <c r="D2933" s="22" t="s">
        <v>5109</v>
      </c>
      <c r="E2933" s="23">
        <v>0.3</v>
      </c>
      <c r="F2933" s="24">
        <v>0</v>
      </c>
      <c r="G2933" s="11">
        <v>0</v>
      </c>
      <c r="H2933" s="25" t="s">
        <v>163</v>
      </c>
      <c r="I2933" s="19">
        <v>0</v>
      </c>
      <c r="J2933" s="31">
        <v>0.25</v>
      </c>
      <c r="K2933" s="32">
        <v>0</v>
      </c>
      <c r="L2933" s="32">
        <v>0</v>
      </c>
      <c r="M2933" s="32">
        <v>0</v>
      </c>
      <c r="N2933" s="32">
        <v>0</v>
      </c>
      <c r="O2933" s="32">
        <v>0</v>
      </c>
      <c r="P2933" s="32">
        <v>0</v>
      </c>
      <c r="Q2933" s="32">
        <v>0</v>
      </c>
      <c r="R2933" s="32">
        <v>0</v>
      </c>
      <c r="S2933" s="32">
        <v>0</v>
      </c>
    </row>
    <row r="2934" spans="1:19">
      <c r="B2934" s="28" t="s">
        <v>5110</v>
      </c>
      <c r="C2934" s="21" t="s">
        <v>347</v>
      </c>
      <c r="D2934" s="22" t="s">
        <v>5111</v>
      </c>
      <c r="E2934" s="23">
        <v>0.3</v>
      </c>
      <c r="F2934" s="24">
        <v>0</v>
      </c>
      <c r="G2934" s="11">
        <v>0</v>
      </c>
      <c r="H2934" s="25" t="s">
        <v>163</v>
      </c>
      <c r="I2934" s="19">
        <v>0</v>
      </c>
      <c r="J2934" s="31">
        <v>0.25</v>
      </c>
      <c r="K2934" s="32">
        <v>0</v>
      </c>
      <c r="L2934" s="32">
        <v>0</v>
      </c>
      <c r="M2934" s="32">
        <v>0</v>
      </c>
      <c r="N2934" s="32">
        <v>0</v>
      </c>
      <c r="O2934" s="32">
        <v>0</v>
      </c>
      <c r="P2934" s="32">
        <v>0</v>
      </c>
      <c r="Q2934" s="32">
        <v>0</v>
      </c>
      <c r="R2934" s="32">
        <v>0</v>
      </c>
      <c r="S2934" s="32">
        <v>0</v>
      </c>
    </row>
    <row r="2935" spans="1:19">
      <c r="B2935" s="28" t="s">
        <v>5112</v>
      </c>
      <c r="C2935" s="21" t="s">
        <v>347</v>
      </c>
      <c r="D2935" s="22" t="s">
        <v>5113</v>
      </c>
      <c r="E2935" s="23">
        <v>0.3</v>
      </c>
      <c r="F2935" s="24">
        <v>0</v>
      </c>
      <c r="G2935" s="11">
        <v>0</v>
      </c>
      <c r="H2935" s="25" t="s">
        <v>163</v>
      </c>
      <c r="I2935" s="19">
        <v>0</v>
      </c>
      <c r="J2935" s="31">
        <v>0.25</v>
      </c>
      <c r="K2935" s="32">
        <v>0</v>
      </c>
      <c r="L2935" s="32">
        <v>0</v>
      </c>
      <c r="M2935" s="32">
        <v>0</v>
      </c>
      <c r="N2935" s="32">
        <v>0</v>
      </c>
      <c r="O2935" s="32">
        <v>0</v>
      </c>
      <c r="P2935" s="32">
        <v>0</v>
      </c>
      <c r="Q2935" s="32">
        <v>0</v>
      </c>
      <c r="R2935" s="32">
        <v>0</v>
      </c>
      <c r="S2935" s="32">
        <v>0</v>
      </c>
    </row>
    <row r="2936" spans="1:19">
      <c r="B2936" s="28" t="s">
        <v>5114</v>
      </c>
      <c r="C2936" s="21" t="s">
        <v>347</v>
      </c>
      <c r="D2936" s="22" t="s">
        <v>2441</v>
      </c>
      <c r="E2936" s="23">
        <v>0.3</v>
      </c>
      <c r="F2936" s="24">
        <v>0</v>
      </c>
      <c r="G2936" s="11">
        <v>0</v>
      </c>
      <c r="H2936" s="25" t="s">
        <v>163</v>
      </c>
      <c r="I2936" s="19">
        <v>0</v>
      </c>
      <c r="J2936" s="31">
        <v>0.25</v>
      </c>
      <c r="K2936" s="32">
        <v>0</v>
      </c>
      <c r="L2936" s="32">
        <v>0</v>
      </c>
      <c r="M2936" s="32">
        <v>0</v>
      </c>
      <c r="N2936" s="32">
        <v>0</v>
      </c>
      <c r="O2936" s="32">
        <v>0</v>
      </c>
      <c r="P2936" s="32">
        <v>0</v>
      </c>
      <c r="Q2936" s="32">
        <v>0</v>
      </c>
      <c r="R2936" s="32">
        <v>0</v>
      </c>
      <c r="S2936" s="32">
        <v>0</v>
      </c>
    </row>
    <row r="2937" spans="1:19">
      <c r="B2937" s="28" t="s">
        <v>5115</v>
      </c>
      <c r="C2937" s="21" t="s">
        <v>347</v>
      </c>
      <c r="D2937" s="22" t="s">
        <v>276</v>
      </c>
      <c r="E2937" s="23">
        <v>0.3</v>
      </c>
      <c r="F2937" s="24">
        <v>0</v>
      </c>
      <c r="G2937" s="11">
        <v>0</v>
      </c>
      <c r="H2937" s="25" t="s">
        <v>163</v>
      </c>
      <c r="I2937" s="19">
        <v>0</v>
      </c>
      <c r="J2937" s="31">
        <v>0.25</v>
      </c>
      <c r="K2937" s="32">
        <v>0</v>
      </c>
      <c r="L2937" s="32">
        <v>0</v>
      </c>
      <c r="M2937" s="32">
        <v>0</v>
      </c>
      <c r="N2937" s="32">
        <v>0</v>
      </c>
      <c r="O2937" s="32">
        <v>0</v>
      </c>
      <c r="P2937" s="32">
        <v>0</v>
      </c>
      <c r="Q2937" s="32">
        <v>0</v>
      </c>
      <c r="R2937" s="32">
        <v>0</v>
      </c>
      <c r="S2937" s="32">
        <v>0</v>
      </c>
    </row>
    <row r="2938" spans="1:19">
      <c r="B2938" s="28" t="s">
        <v>5116</v>
      </c>
      <c r="C2938" s="21" t="s">
        <v>347</v>
      </c>
      <c r="D2938" s="22" t="s">
        <v>5117</v>
      </c>
      <c r="E2938" s="23">
        <v>0.3</v>
      </c>
      <c r="F2938" s="24">
        <v>0</v>
      </c>
      <c r="G2938" s="11">
        <v>0</v>
      </c>
      <c r="H2938" s="25" t="s">
        <v>163</v>
      </c>
      <c r="I2938" s="19">
        <v>0</v>
      </c>
      <c r="J2938" s="31">
        <v>0.25</v>
      </c>
      <c r="K2938" s="32">
        <v>0</v>
      </c>
      <c r="L2938" s="32">
        <v>0</v>
      </c>
      <c r="M2938" s="32">
        <v>0</v>
      </c>
      <c r="N2938" s="32">
        <v>0</v>
      </c>
      <c r="O2938" s="32">
        <v>0</v>
      </c>
      <c r="P2938" s="32">
        <v>0</v>
      </c>
      <c r="Q2938" s="32">
        <v>0</v>
      </c>
      <c r="R2938" s="32">
        <v>0</v>
      </c>
      <c r="S2938" s="32">
        <v>0</v>
      </c>
    </row>
    <row r="2939" spans="1:19">
      <c r="B2939" s="28" t="s">
        <v>5118</v>
      </c>
      <c r="C2939" s="21" t="s">
        <v>347</v>
      </c>
      <c r="D2939" s="22" t="s">
        <v>5119</v>
      </c>
      <c r="E2939" s="23">
        <v>0.3</v>
      </c>
      <c r="F2939" s="24">
        <v>0</v>
      </c>
      <c r="G2939" s="11">
        <v>0</v>
      </c>
      <c r="H2939" s="25" t="s">
        <v>163</v>
      </c>
      <c r="I2939" s="19">
        <v>0</v>
      </c>
      <c r="J2939" s="31">
        <v>0.25</v>
      </c>
      <c r="K2939" s="32">
        <v>0</v>
      </c>
      <c r="L2939" s="32">
        <v>0</v>
      </c>
      <c r="M2939" s="32">
        <v>0</v>
      </c>
      <c r="N2939" s="32">
        <v>0</v>
      </c>
      <c r="O2939" s="32">
        <v>0</v>
      </c>
      <c r="P2939" s="32">
        <v>0</v>
      </c>
      <c r="Q2939" s="32">
        <v>0</v>
      </c>
      <c r="R2939" s="32">
        <v>0</v>
      </c>
      <c r="S2939" s="32">
        <v>0</v>
      </c>
    </row>
    <row r="2940" spans="1:19">
      <c r="B2940" s="28" t="s">
        <v>5120</v>
      </c>
      <c r="C2940" s="21" t="s">
        <v>347</v>
      </c>
      <c r="D2940" s="22" t="s">
        <v>752</v>
      </c>
      <c r="E2940" s="23">
        <v>0.3</v>
      </c>
      <c r="F2940" s="24">
        <v>0</v>
      </c>
      <c r="G2940" s="11">
        <v>0</v>
      </c>
      <c r="H2940" s="25" t="s">
        <v>163</v>
      </c>
      <c r="I2940" s="19">
        <v>0</v>
      </c>
      <c r="J2940" s="31">
        <v>0.25</v>
      </c>
      <c r="K2940" s="32">
        <v>0</v>
      </c>
      <c r="L2940" s="32">
        <v>0</v>
      </c>
      <c r="M2940" s="32">
        <v>0</v>
      </c>
      <c r="N2940" s="32">
        <v>0</v>
      </c>
      <c r="O2940" s="32">
        <v>0</v>
      </c>
      <c r="P2940" s="32">
        <v>0</v>
      </c>
      <c r="Q2940" s="32">
        <v>0</v>
      </c>
      <c r="R2940" s="32">
        <v>0</v>
      </c>
      <c r="S2940" s="32">
        <v>0</v>
      </c>
    </row>
    <row r="2941" spans="1:19">
      <c r="B2941" s="28" t="s">
        <v>5121</v>
      </c>
      <c r="C2941" s="21" t="s">
        <v>347</v>
      </c>
      <c r="D2941" s="22" t="s">
        <v>2481</v>
      </c>
      <c r="E2941" s="23">
        <v>0.3</v>
      </c>
      <c r="F2941" s="24">
        <v>0</v>
      </c>
      <c r="G2941" s="11">
        <v>0</v>
      </c>
      <c r="H2941" s="25" t="s">
        <v>163</v>
      </c>
      <c r="I2941" s="19">
        <v>0</v>
      </c>
      <c r="J2941" s="31">
        <v>0.25</v>
      </c>
      <c r="K2941" s="32">
        <v>0</v>
      </c>
      <c r="L2941" s="32">
        <v>0</v>
      </c>
      <c r="M2941" s="32">
        <v>0</v>
      </c>
      <c r="N2941" s="32">
        <v>0</v>
      </c>
      <c r="O2941" s="32">
        <v>0</v>
      </c>
      <c r="P2941" s="32">
        <v>0</v>
      </c>
      <c r="Q2941" s="32">
        <v>0</v>
      </c>
      <c r="R2941" s="32">
        <v>0</v>
      </c>
      <c r="S2941" s="32">
        <v>0</v>
      </c>
    </row>
    <row r="2942" spans="1:19">
      <c r="B2942" s="28" t="s">
        <v>5122</v>
      </c>
      <c r="C2942" s="21" t="s">
        <v>347</v>
      </c>
      <c r="D2942" s="22" t="s">
        <v>5123</v>
      </c>
      <c r="E2942" s="23">
        <v>0.3</v>
      </c>
      <c r="F2942" s="24">
        <v>0</v>
      </c>
      <c r="G2942" s="11">
        <v>0</v>
      </c>
      <c r="H2942" s="25" t="s">
        <v>163</v>
      </c>
      <c r="I2942" s="19">
        <v>0</v>
      </c>
      <c r="J2942" s="31">
        <v>0.25</v>
      </c>
      <c r="K2942" s="32">
        <v>0</v>
      </c>
      <c r="L2942" s="32">
        <v>0</v>
      </c>
      <c r="M2942" s="32">
        <v>0</v>
      </c>
      <c r="N2942" s="32">
        <v>0</v>
      </c>
      <c r="O2942" s="32">
        <v>0</v>
      </c>
      <c r="P2942" s="32">
        <v>0</v>
      </c>
      <c r="Q2942" s="32">
        <v>0</v>
      </c>
      <c r="R2942" s="32">
        <v>0</v>
      </c>
      <c r="S2942" s="32">
        <v>0</v>
      </c>
    </row>
    <row r="2943" spans="1:19">
      <c r="B2943" s="28" t="s">
        <v>5124</v>
      </c>
      <c r="C2943" s="21" t="s">
        <v>347</v>
      </c>
      <c r="D2943" s="22" t="s">
        <v>439</v>
      </c>
      <c r="E2943" s="23">
        <v>0.3</v>
      </c>
      <c r="F2943" s="24">
        <v>0</v>
      </c>
      <c r="G2943" s="11">
        <v>0</v>
      </c>
      <c r="H2943" s="25" t="s">
        <v>163</v>
      </c>
      <c r="I2943" s="19">
        <v>0</v>
      </c>
      <c r="J2943" s="31">
        <v>0.25</v>
      </c>
      <c r="K2943" s="32">
        <v>0</v>
      </c>
      <c r="L2943" s="32">
        <v>0</v>
      </c>
      <c r="M2943" s="32">
        <v>0</v>
      </c>
      <c r="N2943" s="32">
        <v>0</v>
      </c>
      <c r="O2943" s="32">
        <v>0</v>
      </c>
      <c r="P2943" s="32">
        <v>0</v>
      </c>
      <c r="Q2943" s="32">
        <v>0</v>
      </c>
      <c r="R2943" s="32">
        <v>0</v>
      </c>
      <c r="S2943" s="32">
        <v>0</v>
      </c>
    </row>
    <row r="2944" spans="1:19">
      <c r="B2944" s="28" t="s">
        <v>5125</v>
      </c>
      <c r="C2944" s="21" t="s">
        <v>347</v>
      </c>
      <c r="D2944" s="22" t="s">
        <v>929</v>
      </c>
      <c r="E2944" s="23">
        <v>0.3</v>
      </c>
      <c r="F2944" s="24">
        <v>0</v>
      </c>
      <c r="G2944" s="11">
        <v>0</v>
      </c>
      <c r="H2944" s="25" t="s">
        <v>163</v>
      </c>
      <c r="I2944" s="19">
        <v>0</v>
      </c>
      <c r="J2944" s="31">
        <v>0.25</v>
      </c>
      <c r="K2944" s="32">
        <v>0</v>
      </c>
      <c r="L2944" s="32">
        <v>0</v>
      </c>
      <c r="M2944" s="32">
        <v>0</v>
      </c>
      <c r="N2944" s="32">
        <v>0</v>
      </c>
      <c r="O2944" s="32">
        <v>0</v>
      </c>
      <c r="P2944" s="32">
        <v>0</v>
      </c>
      <c r="Q2944" s="32">
        <v>0</v>
      </c>
      <c r="R2944" s="32">
        <v>0</v>
      </c>
      <c r="S2944" s="32">
        <v>0</v>
      </c>
    </row>
    <row r="2945" spans="2:19">
      <c r="B2945" s="28" t="s">
        <v>5126</v>
      </c>
      <c r="C2945" s="21" t="s">
        <v>347</v>
      </c>
      <c r="D2945" s="22" t="s">
        <v>5127</v>
      </c>
      <c r="E2945" s="23">
        <v>0.3</v>
      </c>
      <c r="F2945" s="24">
        <v>0</v>
      </c>
      <c r="G2945" s="11">
        <v>0</v>
      </c>
      <c r="H2945" s="25" t="s">
        <v>163</v>
      </c>
      <c r="I2945" s="19">
        <v>0</v>
      </c>
      <c r="J2945" s="31">
        <v>0.25</v>
      </c>
      <c r="K2945" s="32">
        <v>0</v>
      </c>
      <c r="L2945" s="32">
        <v>0</v>
      </c>
      <c r="M2945" s="32">
        <v>0</v>
      </c>
      <c r="N2945" s="32">
        <v>0</v>
      </c>
      <c r="O2945" s="32">
        <v>0</v>
      </c>
      <c r="P2945" s="32">
        <v>0</v>
      </c>
      <c r="Q2945" s="32">
        <v>0</v>
      </c>
      <c r="R2945" s="32">
        <v>0</v>
      </c>
      <c r="S2945" s="32">
        <v>0</v>
      </c>
    </row>
    <row r="2946" spans="2:19">
      <c r="B2946" s="28" t="s">
        <v>5128</v>
      </c>
      <c r="C2946" s="21" t="s">
        <v>351</v>
      </c>
      <c r="D2946" s="22" t="s">
        <v>449</v>
      </c>
      <c r="E2946" s="23">
        <v>0.25</v>
      </c>
      <c r="F2946" s="24">
        <v>0</v>
      </c>
      <c r="G2946" s="11">
        <v>0</v>
      </c>
      <c r="H2946" s="25" t="s">
        <v>163</v>
      </c>
      <c r="I2946" s="19">
        <v>0</v>
      </c>
      <c r="J2946" s="31">
        <v>0.2</v>
      </c>
      <c r="K2946" s="32">
        <v>0</v>
      </c>
      <c r="L2946" s="32">
        <v>0</v>
      </c>
      <c r="M2946" s="32">
        <v>0</v>
      </c>
      <c r="N2946" s="32">
        <v>0</v>
      </c>
      <c r="O2946" s="32">
        <v>0</v>
      </c>
      <c r="P2946" s="32">
        <v>0</v>
      </c>
      <c r="Q2946" s="32">
        <v>0</v>
      </c>
      <c r="R2946" s="32">
        <v>0</v>
      </c>
      <c r="S2946" s="32">
        <v>0</v>
      </c>
    </row>
    <row r="2947" spans="2:19">
      <c r="B2947" s="28" t="s">
        <v>5129</v>
      </c>
      <c r="C2947" s="21" t="s">
        <v>351</v>
      </c>
      <c r="D2947" s="22" t="s">
        <v>5130</v>
      </c>
      <c r="E2947" s="23">
        <v>0.25</v>
      </c>
      <c r="F2947" s="24">
        <v>0</v>
      </c>
      <c r="G2947" s="11">
        <v>0</v>
      </c>
      <c r="H2947" s="25" t="s">
        <v>163</v>
      </c>
      <c r="I2947" s="19">
        <v>0</v>
      </c>
      <c r="J2947" s="31">
        <v>0.2</v>
      </c>
      <c r="K2947" s="32">
        <v>0</v>
      </c>
      <c r="L2947" s="32">
        <v>0</v>
      </c>
      <c r="M2947" s="32">
        <v>0</v>
      </c>
      <c r="N2947" s="32">
        <v>0</v>
      </c>
      <c r="O2947" s="32">
        <v>0</v>
      </c>
      <c r="P2947" s="32">
        <v>0</v>
      </c>
      <c r="Q2947" s="32">
        <v>0</v>
      </c>
      <c r="R2947" s="32">
        <v>0</v>
      </c>
      <c r="S2947" s="32">
        <v>0</v>
      </c>
    </row>
    <row r="2948" spans="2:19">
      <c r="B2948" s="28" t="s">
        <v>5131</v>
      </c>
      <c r="C2948" s="21" t="s">
        <v>351</v>
      </c>
      <c r="D2948" s="22" t="s">
        <v>201</v>
      </c>
      <c r="E2948" s="23">
        <v>0.25</v>
      </c>
      <c r="F2948" s="24">
        <v>0</v>
      </c>
      <c r="G2948" s="11">
        <v>0</v>
      </c>
      <c r="H2948" s="25" t="s">
        <v>163</v>
      </c>
      <c r="I2948" s="19">
        <v>0</v>
      </c>
      <c r="J2948" s="31">
        <v>0.2</v>
      </c>
      <c r="K2948" s="32">
        <v>0</v>
      </c>
      <c r="L2948" s="32">
        <v>0</v>
      </c>
      <c r="M2948" s="32">
        <v>0</v>
      </c>
      <c r="N2948" s="32">
        <v>0</v>
      </c>
      <c r="O2948" s="32">
        <v>0</v>
      </c>
      <c r="P2948" s="32">
        <v>0</v>
      </c>
      <c r="Q2948" s="32">
        <v>0</v>
      </c>
      <c r="R2948" s="32">
        <v>0</v>
      </c>
      <c r="S2948" s="32">
        <v>0</v>
      </c>
    </row>
    <row r="2949" spans="2:19">
      <c r="B2949" s="28" t="s">
        <v>5132</v>
      </c>
      <c r="C2949" s="21" t="s">
        <v>351</v>
      </c>
      <c r="D2949" s="22" t="s">
        <v>5133</v>
      </c>
      <c r="E2949" s="23">
        <v>0.25</v>
      </c>
      <c r="F2949" s="24">
        <v>0</v>
      </c>
      <c r="G2949" s="11">
        <v>0</v>
      </c>
      <c r="H2949" s="25" t="s">
        <v>163</v>
      </c>
      <c r="I2949" s="19">
        <v>0</v>
      </c>
      <c r="J2949" s="31">
        <v>0.2</v>
      </c>
      <c r="K2949" s="32">
        <v>0</v>
      </c>
      <c r="L2949" s="32">
        <v>0</v>
      </c>
      <c r="M2949" s="32">
        <v>0</v>
      </c>
      <c r="N2949" s="32">
        <v>0</v>
      </c>
      <c r="O2949" s="32">
        <v>0</v>
      </c>
      <c r="P2949" s="32">
        <v>0</v>
      </c>
      <c r="Q2949" s="32">
        <v>0</v>
      </c>
      <c r="R2949" s="32">
        <v>0</v>
      </c>
      <c r="S2949" s="32">
        <v>0</v>
      </c>
    </row>
    <row r="2950" spans="2:19">
      <c r="B2950" s="28" t="s">
        <v>5134</v>
      </c>
      <c r="C2950" s="21" t="s">
        <v>351</v>
      </c>
      <c r="D2950" s="22" t="s">
        <v>5135</v>
      </c>
      <c r="E2950" s="23">
        <v>0.25</v>
      </c>
      <c r="F2950" s="24">
        <v>0</v>
      </c>
      <c r="G2950" s="11">
        <v>0</v>
      </c>
      <c r="H2950" s="25" t="s">
        <v>163</v>
      </c>
      <c r="I2950" s="19">
        <v>0</v>
      </c>
      <c r="J2950" s="31">
        <v>0.2</v>
      </c>
      <c r="K2950" s="32">
        <v>0</v>
      </c>
      <c r="L2950" s="32">
        <v>0</v>
      </c>
      <c r="M2950" s="32">
        <v>0</v>
      </c>
      <c r="N2950" s="32">
        <v>0</v>
      </c>
      <c r="O2950" s="32">
        <v>0</v>
      </c>
      <c r="P2950" s="32">
        <v>0</v>
      </c>
      <c r="Q2950" s="32">
        <v>0</v>
      </c>
      <c r="R2950" s="32">
        <v>0</v>
      </c>
      <c r="S2950" s="32">
        <v>0</v>
      </c>
    </row>
    <row r="2951" spans="2:19">
      <c r="B2951" s="28" t="s">
        <v>5136</v>
      </c>
      <c r="C2951" s="21" t="s">
        <v>351</v>
      </c>
      <c r="D2951" s="22" t="s">
        <v>221</v>
      </c>
      <c r="E2951" s="23">
        <v>0.25</v>
      </c>
      <c r="F2951" s="24">
        <v>0</v>
      </c>
      <c r="G2951" s="11">
        <v>0</v>
      </c>
      <c r="H2951" s="25" t="s">
        <v>163</v>
      </c>
      <c r="I2951" s="19">
        <v>0</v>
      </c>
      <c r="J2951" s="31">
        <v>0.2</v>
      </c>
      <c r="K2951" s="32">
        <v>0</v>
      </c>
      <c r="L2951" s="32">
        <v>0</v>
      </c>
      <c r="M2951" s="32">
        <v>0</v>
      </c>
      <c r="N2951" s="32">
        <v>0</v>
      </c>
      <c r="O2951" s="32">
        <v>0</v>
      </c>
      <c r="P2951" s="32">
        <v>0</v>
      </c>
      <c r="Q2951" s="32">
        <v>0</v>
      </c>
      <c r="R2951" s="32">
        <v>0</v>
      </c>
      <c r="S2951" s="32">
        <v>0</v>
      </c>
    </row>
    <row r="2952" spans="2:19">
      <c r="B2952" s="28" t="s">
        <v>5137</v>
      </c>
      <c r="C2952" s="21" t="s">
        <v>351</v>
      </c>
      <c r="D2952" s="22" t="s">
        <v>237</v>
      </c>
      <c r="E2952" s="23">
        <v>0.25</v>
      </c>
      <c r="F2952" s="24">
        <v>0</v>
      </c>
      <c r="G2952" s="11">
        <v>0</v>
      </c>
      <c r="H2952" s="25" t="s">
        <v>163</v>
      </c>
      <c r="I2952" s="19">
        <v>0</v>
      </c>
      <c r="J2952" s="31">
        <v>0.2</v>
      </c>
      <c r="K2952" s="32">
        <v>0</v>
      </c>
      <c r="L2952" s="32">
        <v>0</v>
      </c>
      <c r="M2952" s="32">
        <v>0</v>
      </c>
      <c r="N2952" s="32">
        <v>0</v>
      </c>
      <c r="O2952" s="32">
        <v>0</v>
      </c>
      <c r="P2952" s="32">
        <v>0</v>
      </c>
      <c r="Q2952" s="32">
        <v>0</v>
      </c>
      <c r="R2952" s="32">
        <v>0</v>
      </c>
      <c r="S2952" s="32">
        <v>0</v>
      </c>
    </row>
    <row r="2953" spans="2:19">
      <c r="B2953" s="28" t="s">
        <v>5138</v>
      </c>
      <c r="C2953" s="21" t="s">
        <v>351</v>
      </c>
      <c r="D2953" s="22" t="s">
        <v>5139</v>
      </c>
      <c r="E2953" s="23">
        <v>0.25</v>
      </c>
      <c r="F2953" s="24">
        <v>0</v>
      </c>
      <c r="G2953" s="11">
        <v>0</v>
      </c>
      <c r="H2953" s="25" t="s">
        <v>163</v>
      </c>
      <c r="I2953" s="19">
        <v>0</v>
      </c>
      <c r="J2953" s="31">
        <v>0.2</v>
      </c>
      <c r="K2953" s="32">
        <v>0</v>
      </c>
      <c r="L2953" s="32">
        <v>0</v>
      </c>
      <c r="M2953" s="32">
        <v>0</v>
      </c>
      <c r="N2953" s="32">
        <v>0</v>
      </c>
      <c r="O2953" s="32">
        <v>0</v>
      </c>
      <c r="P2953" s="32">
        <v>0</v>
      </c>
      <c r="Q2953" s="32">
        <v>0</v>
      </c>
      <c r="R2953" s="32">
        <v>0</v>
      </c>
      <c r="S2953" s="32">
        <v>0</v>
      </c>
    </row>
    <row r="2954" spans="2:19">
      <c r="B2954" s="28" t="s">
        <v>5140</v>
      </c>
      <c r="C2954" s="21" t="s">
        <v>351</v>
      </c>
      <c r="D2954" s="22" t="s">
        <v>492</v>
      </c>
      <c r="E2954" s="23">
        <v>0.25</v>
      </c>
      <c r="F2954" s="24">
        <v>0</v>
      </c>
      <c r="G2954" s="11">
        <v>0</v>
      </c>
      <c r="H2954" s="25" t="s">
        <v>163</v>
      </c>
      <c r="I2954" s="19">
        <v>0</v>
      </c>
      <c r="J2954" s="31">
        <v>0.2</v>
      </c>
      <c r="K2954" s="32">
        <v>0</v>
      </c>
      <c r="L2954" s="32">
        <v>0</v>
      </c>
      <c r="M2954" s="32">
        <v>0</v>
      </c>
      <c r="N2954" s="32">
        <v>0</v>
      </c>
      <c r="O2954" s="32">
        <v>0</v>
      </c>
      <c r="P2954" s="32">
        <v>0</v>
      </c>
      <c r="Q2954" s="32">
        <v>0</v>
      </c>
      <c r="R2954" s="32">
        <v>0</v>
      </c>
      <c r="S2954" s="32">
        <v>0</v>
      </c>
    </row>
    <row r="2955" spans="2:19">
      <c r="B2955" s="28" t="s">
        <v>5141</v>
      </c>
      <c r="C2955" s="21" t="s">
        <v>351</v>
      </c>
      <c r="D2955" s="22" t="s">
        <v>5142</v>
      </c>
      <c r="E2955" s="23">
        <v>0.25</v>
      </c>
      <c r="F2955" s="24">
        <v>0</v>
      </c>
      <c r="G2955" s="11">
        <v>0</v>
      </c>
      <c r="H2955" s="25" t="s">
        <v>163</v>
      </c>
      <c r="I2955" s="19">
        <v>0</v>
      </c>
      <c r="J2955" s="31">
        <v>0.2</v>
      </c>
      <c r="K2955" s="32">
        <v>0</v>
      </c>
      <c r="L2955" s="32">
        <v>0</v>
      </c>
      <c r="M2955" s="32">
        <v>0</v>
      </c>
      <c r="N2955" s="32">
        <v>0</v>
      </c>
      <c r="O2955" s="32">
        <v>0</v>
      </c>
      <c r="P2955" s="32">
        <v>0</v>
      </c>
      <c r="Q2955" s="32">
        <v>0</v>
      </c>
      <c r="R2955" s="32">
        <v>0</v>
      </c>
      <c r="S2955" s="32">
        <v>0</v>
      </c>
    </row>
    <row r="2956" spans="2:19">
      <c r="B2956" s="28" t="s">
        <v>5143</v>
      </c>
      <c r="C2956" s="21" t="s">
        <v>351</v>
      </c>
      <c r="D2956" s="22" t="s">
        <v>276</v>
      </c>
      <c r="E2956" s="23">
        <v>0.25</v>
      </c>
      <c r="F2956" s="24">
        <v>0</v>
      </c>
      <c r="G2956" s="11">
        <v>0</v>
      </c>
      <c r="H2956" s="25" t="s">
        <v>163</v>
      </c>
      <c r="I2956" s="19">
        <v>0</v>
      </c>
      <c r="J2956" s="31">
        <v>0.2</v>
      </c>
      <c r="K2956" s="32">
        <v>0</v>
      </c>
      <c r="L2956" s="32">
        <v>0</v>
      </c>
      <c r="M2956" s="32">
        <v>0</v>
      </c>
      <c r="N2956" s="32">
        <v>0</v>
      </c>
      <c r="O2956" s="32">
        <v>0</v>
      </c>
      <c r="P2956" s="32">
        <v>0</v>
      </c>
      <c r="Q2956" s="32">
        <v>0</v>
      </c>
      <c r="R2956" s="32">
        <v>0</v>
      </c>
      <c r="S2956" s="32">
        <v>0</v>
      </c>
    </row>
    <row r="2957" spans="2:19">
      <c r="B2957" s="28" t="s">
        <v>5144</v>
      </c>
      <c r="C2957" s="21" t="s">
        <v>351</v>
      </c>
      <c r="D2957" s="22" t="s">
        <v>502</v>
      </c>
      <c r="E2957" s="23">
        <v>0.25</v>
      </c>
      <c r="F2957" s="24">
        <v>0</v>
      </c>
      <c r="G2957" s="11">
        <v>0</v>
      </c>
      <c r="H2957" s="25" t="s">
        <v>163</v>
      </c>
      <c r="I2957" s="19">
        <v>0</v>
      </c>
      <c r="J2957" s="31">
        <v>0.2</v>
      </c>
      <c r="K2957" s="32">
        <v>0</v>
      </c>
      <c r="L2957" s="32">
        <v>0</v>
      </c>
      <c r="M2957" s="32">
        <v>0</v>
      </c>
      <c r="N2957" s="32">
        <v>0</v>
      </c>
      <c r="O2957" s="32">
        <v>0</v>
      </c>
      <c r="P2957" s="32">
        <v>0</v>
      </c>
      <c r="Q2957" s="32">
        <v>0</v>
      </c>
      <c r="R2957" s="32">
        <v>0</v>
      </c>
      <c r="S2957" s="32">
        <v>0</v>
      </c>
    </row>
    <row r="2958" spans="2:19">
      <c r="B2958" s="28" t="s">
        <v>5145</v>
      </c>
      <c r="C2958" s="21" t="s">
        <v>351</v>
      </c>
      <c r="D2958" s="22" t="s">
        <v>288</v>
      </c>
      <c r="E2958" s="23">
        <v>0.25</v>
      </c>
      <c r="F2958" s="24">
        <v>0</v>
      </c>
      <c r="G2958" s="11">
        <v>0</v>
      </c>
      <c r="H2958" s="25" t="s">
        <v>163</v>
      </c>
      <c r="I2958" s="19">
        <v>0</v>
      </c>
      <c r="J2958" s="31">
        <v>0.2</v>
      </c>
      <c r="K2958" s="32">
        <v>0</v>
      </c>
      <c r="L2958" s="32">
        <v>0</v>
      </c>
      <c r="M2958" s="32">
        <v>0</v>
      </c>
      <c r="N2958" s="32">
        <v>0</v>
      </c>
      <c r="O2958" s="32">
        <v>0</v>
      </c>
      <c r="P2958" s="32">
        <v>0</v>
      </c>
      <c r="Q2958" s="32">
        <v>0</v>
      </c>
      <c r="R2958" s="32">
        <v>0</v>
      </c>
      <c r="S2958" s="32">
        <v>0</v>
      </c>
    </row>
    <row r="2959" spans="2:19">
      <c r="B2959" s="28" t="s">
        <v>5146</v>
      </c>
      <c r="C2959" s="21" t="s">
        <v>351</v>
      </c>
      <c r="D2959" s="22" t="s">
        <v>5147</v>
      </c>
      <c r="E2959" s="23">
        <v>0.25</v>
      </c>
      <c r="F2959" s="24">
        <v>0</v>
      </c>
      <c r="G2959" s="11">
        <v>0</v>
      </c>
      <c r="H2959" s="25" t="s">
        <v>163</v>
      </c>
      <c r="I2959" s="19">
        <v>0</v>
      </c>
      <c r="J2959" s="31">
        <v>0.2</v>
      </c>
      <c r="K2959" s="32">
        <v>0</v>
      </c>
      <c r="L2959" s="32">
        <v>0</v>
      </c>
      <c r="M2959" s="32">
        <v>0</v>
      </c>
      <c r="N2959" s="32">
        <v>0</v>
      </c>
      <c r="O2959" s="32">
        <v>0</v>
      </c>
      <c r="P2959" s="32">
        <v>0</v>
      </c>
      <c r="Q2959" s="32">
        <v>0</v>
      </c>
      <c r="R2959" s="32">
        <v>0</v>
      </c>
      <c r="S2959" s="32">
        <v>0</v>
      </c>
    </row>
    <row r="2960" spans="2:19">
      <c r="B2960" s="28" t="s">
        <v>5148</v>
      </c>
      <c r="C2960" s="21" t="s">
        <v>351</v>
      </c>
      <c r="D2960" s="22" t="s">
        <v>5149</v>
      </c>
      <c r="E2960" s="23">
        <v>0.25</v>
      </c>
      <c r="F2960" s="24">
        <v>0</v>
      </c>
      <c r="G2960" s="11">
        <v>0</v>
      </c>
      <c r="H2960" s="25" t="s">
        <v>163</v>
      </c>
      <c r="I2960" s="19">
        <v>0</v>
      </c>
      <c r="J2960" s="31">
        <v>0.2</v>
      </c>
      <c r="K2960" s="32">
        <v>0</v>
      </c>
      <c r="L2960" s="32">
        <v>0</v>
      </c>
      <c r="M2960" s="32">
        <v>0</v>
      </c>
      <c r="N2960" s="32">
        <v>0</v>
      </c>
      <c r="O2960" s="32">
        <v>0</v>
      </c>
      <c r="P2960" s="32">
        <v>0</v>
      </c>
      <c r="Q2960" s="32">
        <v>0</v>
      </c>
      <c r="R2960" s="32">
        <v>0</v>
      </c>
      <c r="S2960" s="32">
        <v>0</v>
      </c>
    </row>
    <row r="2961" spans="2:19">
      <c r="B2961" s="28" t="s">
        <v>5150</v>
      </c>
      <c r="C2961" s="21" t="s">
        <v>351</v>
      </c>
      <c r="D2961" s="22" t="s">
        <v>318</v>
      </c>
      <c r="E2961" s="23">
        <v>0.25</v>
      </c>
      <c r="F2961" s="24">
        <v>0</v>
      </c>
      <c r="G2961" s="11">
        <v>0</v>
      </c>
      <c r="H2961" s="25" t="s">
        <v>163</v>
      </c>
      <c r="I2961" s="19">
        <v>0</v>
      </c>
      <c r="J2961" s="31">
        <v>0.2</v>
      </c>
      <c r="K2961" s="32">
        <v>0</v>
      </c>
      <c r="L2961" s="32">
        <v>0</v>
      </c>
      <c r="M2961" s="32">
        <v>0</v>
      </c>
      <c r="N2961" s="32">
        <v>0</v>
      </c>
      <c r="O2961" s="32">
        <v>0</v>
      </c>
      <c r="P2961" s="32">
        <v>0</v>
      </c>
      <c r="Q2961" s="32">
        <v>0</v>
      </c>
      <c r="R2961" s="32">
        <v>0</v>
      </c>
      <c r="S2961" s="32">
        <v>0</v>
      </c>
    </row>
    <row r="2962" spans="2:19">
      <c r="B2962" s="28" t="s">
        <v>5151</v>
      </c>
      <c r="C2962" s="21" t="s">
        <v>351</v>
      </c>
      <c r="D2962" s="22" t="s">
        <v>3312</v>
      </c>
      <c r="E2962" s="23">
        <v>0.25</v>
      </c>
      <c r="F2962" s="24">
        <v>0</v>
      </c>
      <c r="G2962" s="11">
        <v>0</v>
      </c>
      <c r="H2962" s="25" t="s">
        <v>163</v>
      </c>
      <c r="I2962" s="19">
        <v>0</v>
      </c>
      <c r="J2962" s="31">
        <v>0.2</v>
      </c>
      <c r="K2962" s="32">
        <v>0</v>
      </c>
      <c r="L2962" s="32">
        <v>0</v>
      </c>
      <c r="M2962" s="32">
        <v>0</v>
      </c>
      <c r="N2962" s="32">
        <v>0</v>
      </c>
      <c r="O2962" s="32">
        <v>0</v>
      </c>
      <c r="P2962" s="32">
        <v>0</v>
      </c>
      <c r="Q2962" s="32">
        <v>0</v>
      </c>
      <c r="R2962" s="32">
        <v>0</v>
      </c>
      <c r="S2962" s="32">
        <v>0</v>
      </c>
    </row>
    <row r="2963" spans="2:19">
      <c r="B2963" s="28" t="s">
        <v>5152</v>
      </c>
      <c r="C2963" s="21" t="s">
        <v>351</v>
      </c>
      <c r="D2963" s="22" t="s">
        <v>5153</v>
      </c>
      <c r="E2963" s="23">
        <v>0.25</v>
      </c>
      <c r="F2963" s="24">
        <v>0</v>
      </c>
      <c r="G2963" s="11">
        <v>0</v>
      </c>
      <c r="H2963" s="25" t="s">
        <v>163</v>
      </c>
      <c r="I2963" s="19">
        <v>0</v>
      </c>
      <c r="J2963" s="31">
        <v>0.2</v>
      </c>
      <c r="K2963" s="32">
        <v>0</v>
      </c>
      <c r="L2963" s="32">
        <v>0</v>
      </c>
      <c r="M2963" s="32">
        <v>0</v>
      </c>
      <c r="N2963" s="32">
        <v>0</v>
      </c>
      <c r="O2963" s="32">
        <v>0</v>
      </c>
      <c r="P2963" s="32">
        <v>0</v>
      </c>
      <c r="Q2963" s="32">
        <v>0</v>
      </c>
      <c r="R2963" s="32">
        <v>0</v>
      </c>
      <c r="S2963" s="32">
        <v>0</v>
      </c>
    </row>
    <row r="2964" spans="2:19">
      <c r="B2964" s="28" t="s">
        <v>5154</v>
      </c>
      <c r="C2964" s="21" t="s">
        <v>351</v>
      </c>
      <c r="D2964" s="22" t="s">
        <v>5155</v>
      </c>
      <c r="E2964" s="23">
        <v>0.25</v>
      </c>
      <c r="F2964" s="24">
        <v>0</v>
      </c>
      <c r="G2964" s="11">
        <v>0</v>
      </c>
      <c r="H2964" s="25" t="s">
        <v>163</v>
      </c>
      <c r="I2964" s="19">
        <v>0</v>
      </c>
      <c r="J2964" s="31">
        <v>0.2</v>
      </c>
      <c r="K2964" s="32">
        <v>0</v>
      </c>
      <c r="L2964" s="32">
        <v>0</v>
      </c>
      <c r="M2964" s="32">
        <v>0</v>
      </c>
      <c r="N2964" s="32">
        <v>0</v>
      </c>
      <c r="O2964" s="32">
        <v>0</v>
      </c>
      <c r="P2964" s="32">
        <v>0</v>
      </c>
      <c r="Q2964" s="32">
        <v>0</v>
      </c>
      <c r="R2964" s="32">
        <v>0</v>
      </c>
      <c r="S2964" s="32">
        <v>0</v>
      </c>
    </row>
    <row r="2965" spans="2:19">
      <c r="B2965" s="28" t="s">
        <v>5156</v>
      </c>
      <c r="C2965" s="21" t="s">
        <v>351</v>
      </c>
      <c r="D2965" s="22" t="s">
        <v>5157</v>
      </c>
      <c r="E2965" s="23">
        <v>0.25</v>
      </c>
      <c r="F2965" s="24">
        <v>0</v>
      </c>
      <c r="G2965" s="11">
        <v>0</v>
      </c>
      <c r="H2965" s="25" t="s">
        <v>163</v>
      </c>
      <c r="I2965" s="19">
        <v>0</v>
      </c>
      <c r="J2965" s="31">
        <v>0.2</v>
      </c>
      <c r="K2965" s="32">
        <v>0</v>
      </c>
      <c r="L2965" s="32">
        <v>0</v>
      </c>
      <c r="M2965" s="32">
        <v>0</v>
      </c>
      <c r="N2965" s="32">
        <v>0</v>
      </c>
      <c r="O2965" s="32">
        <v>0</v>
      </c>
      <c r="P2965" s="32">
        <v>0</v>
      </c>
      <c r="Q2965" s="32">
        <v>0</v>
      </c>
      <c r="R2965" s="32">
        <v>0</v>
      </c>
      <c r="S2965" s="32">
        <v>0</v>
      </c>
    </row>
    <row r="2966" spans="2:19">
      <c r="B2966" s="28" t="s">
        <v>5158</v>
      </c>
      <c r="C2966" s="21" t="s">
        <v>351</v>
      </c>
      <c r="D2966" s="22" t="s">
        <v>1600</v>
      </c>
      <c r="E2966" s="23">
        <v>0.25</v>
      </c>
      <c r="F2966" s="24">
        <v>0</v>
      </c>
      <c r="G2966" s="11">
        <v>0</v>
      </c>
      <c r="H2966" s="25" t="s">
        <v>163</v>
      </c>
      <c r="I2966" s="19">
        <v>0</v>
      </c>
      <c r="J2966" s="31">
        <v>0.2</v>
      </c>
      <c r="K2966" s="32">
        <v>0</v>
      </c>
      <c r="L2966" s="32">
        <v>0</v>
      </c>
      <c r="M2966" s="32">
        <v>0</v>
      </c>
      <c r="N2966" s="32">
        <v>0</v>
      </c>
      <c r="O2966" s="32">
        <v>0</v>
      </c>
      <c r="P2966" s="32">
        <v>0</v>
      </c>
      <c r="Q2966" s="32">
        <v>0</v>
      </c>
      <c r="R2966" s="32">
        <v>0</v>
      </c>
      <c r="S2966" s="32">
        <v>0</v>
      </c>
    </row>
    <row r="2967" spans="2:19">
      <c r="B2967" s="28" t="s">
        <v>5159</v>
      </c>
      <c r="C2967" s="21" t="s">
        <v>351</v>
      </c>
      <c r="D2967" s="22" t="s">
        <v>336</v>
      </c>
      <c r="E2967" s="23">
        <v>0.25</v>
      </c>
      <c r="F2967" s="24">
        <v>0</v>
      </c>
      <c r="G2967" s="11">
        <v>0</v>
      </c>
      <c r="H2967" s="25" t="s">
        <v>163</v>
      </c>
      <c r="I2967" s="19">
        <v>0</v>
      </c>
      <c r="J2967" s="31">
        <v>0.2</v>
      </c>
      <c r="K2967" s="32">
        <v>0</v>
      </c>
      <c r="L2967" s="32">
        <v>0</v>
      </c>
      <c r="M2967" s="32">
        <v>0</v>
      </c>
      <c r="N2967" s="32">
        <v>0</v>
      </c>
      <c r="O2967" s="32">
        <v>0</v>
      </c>
      <c r="P2967" s="32">
        <v>0</v>
      </c>
      <c r="Q2967" s="32">
        <v>0</v>
      </c>
      <c r="R2967" s="32">
        <v>0</v>
      </c>
      <c r="S2967" s="32">
        <v>0</v>
      </c>
    </row>
    <row r="2968" spans="2:19">
      <c r="B2968" s="28" t="s">
        <v>5160</v>
      </c>
      <c r="C2968" s="21" t="s">
        <v>351</v>
      </c>
      <c r="D2968" s="22" t="s">
        <v>1701</v>
      </c>
      <c r="E2968" s="23">
        <v>0.25</v>
      </c>
      <c r="F2968" s="24">
        <v>0</v>
      </c>
      <c r="G2968" s="11">
        <v>0</v>
      </c>
      <c r="H2968" s="25" t="s">
        <v>163</v>
      </c>
      <c r="I2968" s="19">
        <v>0</v>
      </c>
      <c r="J2968" s="31">
        <v>0.2</v>
      </c>
      <c r="K2968" s="32">
        <v>0</v>
      </c>
      <c r="L2968" s="32">
        <v>0</v>
      </c>
      <c r="M2968" s="32">
        <v>0</v>
      </c>
      <c r="N2968" s="32">
        <v>0</v>
      </c>
      <c r="O2968" s="32">
        <v>0</v>
      </c>
      <c r="P2968" s="32">
        <v>0</v>
      </c>
      <c r="Q2968" s="32">
        <v>0</v>
      </c>
      <c r="R2968" s="32">
        <v>0</v>
      </c>
      <c r="S2968" s="32">
        <v>0</v>
      </c>
    </row>
    <row r="2969" spans="2:19">
      <c r="B2969" s="28" t="s">
        <v>5161</v>
      </c>
      <c r="C2969" s="21" t="s">
        <v>351</v>
      </c>
      <c r="D2969" s="22" t="s">
        <v>5162</v>
      </c>
      <c r="E2969" s="23">
        <v>0.25</v>
      </c>
      <c r="F2969" s="24">
        <v>0</v>
      </c>
      <c r="G2969" s="11">
        <v>0</v>
      </c>
      <c r="H2969" s="25" t="s">
        <v>163</v>
      </c>
      <c r="I2969" s="19">
        <v>0</v>
      </c>
      <c r="J2969" s="31">
        <v>0.2</v>
      </c>
      <c r="K2969" s="32">
        <v>0</v>
      </c>
      <c r="L2969" s="32">
        <v>0</v>
      </c>
      <c r="M2969" s="32">
        <v>0</v>
      </c>
      <c r="N2969" s="32">
        <v>0</v>
      </c>
      <c r="O2969" s="32">
        <v>0</v>
      </c>
      <c r="P2969" s="32">
        <v>0</v>
      </c>
      <c r="Q2969" s="32">
        <v>0</v>
      </c>
      <c r="R2969" s="32">
        <v>0</v>
      </c>
      <c r="S2969" s="32">
        <v>0</v>
      </c>
    </row>
    <row r="2970" spans="2:19">
      <c r="B2970" s="28" t="s">
        <v>5163</v>
      </c>
      <c r="C2970" s="21" t="s">
        <v>351</v>
      </c>
      <c r="D2970" s="22" t="s">
        <v>5164</v>
      </c>
      <c r="E2970" s="23">
        <v>0.25</v>
      </c>
      <c r="F2970" s="24">
        <v>0</v>
      </c>
      <c r="G2970" s="11">
        <v>0</v>
      </c>
      <c r="H2970" s="25" t="s">
        <v>163</v>
      </c>
      <c r="I2970" s="19">
        <v>0</v>
      </c>
      <c r="J2970" s="31">
        <v>0.2</v>
      </c>
      <c r="K2970" s="32">
        <v>0</v>
      </c>
      <c r="L2970" s="32">
        <v>0</v>
      </c>
      <c r="M2970" s="32">
        <v>0</v>
      </c>
      <c r="N2970" s="32">
        <v>0</v>
      </c>
      <c r="O2970" s="32">
        <v>0</v>
      </c>
      <c r="P2970" s="32">
        <v>0</v>
      </c>
      <c r="Q2970" s="32">
        <v>0</v>
      </c>
      <c r="R2970" s="32">
        <v>0</v>
      </c>
      <c r="S2970" s="32">
        <v>0</v>
      </c>
    </row>
    <row r="2971" spans="2:19">
      <c r="B2971" s="28" t="s">
        <v>5165</v>
      </c>
      <c r="C2971" s="21" t="s">
        <v>351</v>
      </c>
      <c r="D2971" s="22" t="s">
        <v>5166</v>
      </c>
      <c r="E2971" s="23">
        <v>0.25</v>
      </c>
      <c r="F2971" s="24">
        <v>0</v>
      </c>
      <c r="G2971" s="11">
        <v>0</v>
      </c>
      <c r="H2971" s="25" t="s">
        <v>163</v>
      </c>
      <c r="I2971" s="19">
        <v>0</v>
      </c>
      <c r="J2971" s="31">
        <v>0.2</v>
      </c>
      <c r="K2971" s="32">
        <v>0</v>
      </c>
      <c r="L2971" s="32">
        <v>0</v>
      </c>
      <c r="M2971" s="32">
        <v>0</v>
      </c>
      <c r="N2971" s="32">
        <v>0</v>
      </c>
      <c r="O2971" s="32">
        <v>0</v>
      </c>
      <c r="P2971" s="32">
        <v>0</v>
      </c>
      <c r="Q2971" s="32">
        <v>0</v>
      </c>
      <c r="R2971" s="32">
        <v>0</v>
      </c>
      <c r="S2971" s="32">
        <v>0</v>
      </c>
    </row>
    <row r="2972" spans="2:19">
      <c r="B2972" s="28" t="s">
        <v>5167</v>
      </c>
      <c r="C2972" s="21" t="s">
        <v>351</v>
      </c>
      <c r="D2972" s="22" t="s">
        <v>1167</v>
      </c>
      <c r="E2972" s="23">
        <v>0.25</v>
      </c>
      <c r="F2972" s="24">
        <v>0</v>
      </c>
      <c r="G2972" s="11">
        <v>0</v>
      </c>
      <c r="H2972" s="25" t="s">
        <v>163</v>
      </c>
      <c r="I2972" s="19">
        <v>0</v>
      </c>
      <c r="J2972" s="31">
        <v>0.2</v>
      </c>
      <c r="K2972" s="32">
        <v>0</v>
      </c>
      <c r="L2972" s="32">
        <v>0</v>
      </c>
      <c r="M2972" s="32">
        <v>0</v>
      </c>
      <c r="N2972" s="32">
        <v>0</v>
      </c>
      <c r="O2972" s="32">
        <v>0</v>
      </c>
      <c r="P2972" s="32">
        <v>0</v>
      </c>
      <c r="Q2972" s="32">
        <v>0</v>
      </c>
      <c r="R2972" s="32">
        <v>0</v>
      </c>
      <c r="S2972" s="32">
        <v>0</v>
      </c>
    </row>
    <row r="2973" spans="2:19">
      <c r="B2973" s="28" t="s">
        <v>5168</v>
      </c>
      <c r="C2973" s="21" t="s">
        <v>351</v>
      </c>
      <c r="D2973" s="22" t="s">
        <v>562</v>
      </c>
      <c r="E2973" s="23">
        <v>0.25</v>
      </c>
      <c r="F2973" s="24">
        <v>0</v>
      </c>
      <c r="G2973" s="11">
        <v>0</v>
      </c>
      <c r="H2973" s="25" t="s">
        <v>163</v>
      </c>
      <c r="I2973" s="19">
        <v>0</v>
      </c>
      <c r="J2973" s="31">
        <v>0.2</v>
      </c>
      <c r="K2973" s="32">
        <v>0</v>
      </c>
      <c r="L2973" s="32">
        <v>0</v>
      </c>
      <c r="M2973" s="32">
        <v>0</v>
      </c>
      <c r="N2973" s="32">
        <v>0</v>
      </c>
      <c r="O2973" s="32">
        <v>0</v>
      </c>
      <c r="P2973" s="32">
        <v>0</v>
      </c>
      <c r="Q2973" s="32">
        <v>0</v>
      </c>
      <c r="R2973" s="32">
        <v>0</v>
      </c>
      <c r="S2973" s="32">
        <v>0</v>
      </c>
    </row>
    <row r="2974" spans="2:19">
      <c r="B2974" s="28" t="s">
        <v>5169</v>
      </c>
      <c r="C2974" s="21" t="s">
        <v>351</v>
      </c>
      <c r="D2974" s="22" t="s">
        <v>5170</v>
      </c>
      <c r="E2974" s="23">
        <v>0.25</v>
      </c>
      <c r="F2974" s="24">
        <v>0</v>
      </c>
      <c r="G2974" s="11">
        <v>0</v>
      </c>
      <c r="H2974" s="25" t="s">
        <v>163</v>
      </c>
      <c r="I2974" s="19">
        <v>0</v>
      </c>
      <c r="J2974" s="31">
        <v>0.2</v>
      </c>
      <c r="K2974" s="32">
        <v>0</v>
      </c>
      <c r="L2974" s="32">
        <v>0</v>
      </c>
      <c r="M2974" s="32">
        <v>0</v>
      </c>
      <c r="N2974" s="32">
        <v>0</v>
      </c>
      <c r="O2974" s="32">
        <v>0</v>
      </c>
      <c r="P2974" s="32">
        <v>0</v>
      </c>
      <c r="Q2974" s="32">
        <v>0</v>
      </c>
      <c r="R2974" s="32">
        <v>0</v>
      </c>
      <c r="S2974" s="32">
        <v>0</v>
      </c>
    </row>
    <row r="2975" spans="2:19">
      <c r="B2975" s="28" t="s">
        <v>5171</v>
      </c>
      <c r="C2975" s="21" t="s">
        <v>351</v>
      </c>
      <c r="D2975" s="22" t="s">
        <v>5172</v>
      </c>
      <c r="E2975" s="23">
        <v>0.25</v>
      </c>
      <c r="F2975" s="24">
        <v>0</v>
      </c>
      <c r="G2975" s="11">
        <v>0</v>
      </c>
      <c r="H2975" s="25" t="s">
        <v>163</v>
      </c>
      <c r="I2975" s="19">
        <v>0</v>
      </c>
      <c r="J2975" s="31">
        <v>0.2</v>
      </c>
      <c r="K2975" s="32">
        <v>0</v>
      </c>
      <c r="L2975" s="32">
        <v>0</v>
      </c>
      <c r="M2975" s="32">
        <v>0</v>
      </c>
      <c r="N2975" s="32">
        <v>0</v>
      </c>
      <c r="O2975" s="32">
        <v>0</v>
      </c>
      <c r="P2975" s="32">
        <v>0</v>
      </c>
      <c r="Q2975" s="32">
        <v>0</v>
      </c>
      <c r="R2975" s="32">
        <v>0</v>
      </c>
      <c r="S2975" s="32">
        <v>0</v>
      </c>
    </row>
    <row r="2976" spans="2:19">
      <c r="B2976" s="28" t="s">
        <v>5173</v>
      </c>
      <c r="C2976" s="21" t="s">
        <v>351</v>
      </c>
      <c r="D2976" s="22" t="s">
        <v>5174</v>
      </c>
      <c r="E2976" s="23">
        <v>0.25</v>
      </c>
      <c r="F2976" s="24">
        <v>0</v>
      </c>
      <c r="G2976" s="11">
        <v>0</v>
      </c>
      <c r="H2976" s="25" t="s">
        <v>163</v>
      </c>
      <c r="I2976" s="19">
        <v>0</v>
      </c>
      <c r="J2976" s="31">
        <v>0.2</v>
      </c>
      <c r="K2976" s="32">
        <v>0</v>
      </c>
      <c r="L2976" s="32">
        <v>0</v>
      </c>
      <c r="M2976" s="32">
        <v>0</v>
      </c>
      <c r="N2976" s="32">
        <v>0</v>
      </c>
      <c r="O2976" s="32">
        <v>0</v>
      </c>
      <c r="P2976" s="32">
        <v>0</v>
      </c>
      <c r="Q2976" s="32">
        <v>0</v>
      </c>
      <c r="R2976" s="32">
        <v>0</v>
      </c>
      <c r="S2976" s="32">
        <v>0</v>
      </c>
    </row>
    <row r="2977" spans="2:19">
      <c r="B2977" s="28" t="s">
        <v>5175</v>
      </c>
      <c r="C2977" s="21" t="s">
        <v>351</v>
      </c>
      <c r="D2977" s="22" t="s">
        <v>5176</v>
      </c>
      <c r="E2977" s="23">
        <v>0.25</v>
      </c>
      <c r="F2977" s="24">
        <v>0</v>
      </c>
      <c r="G2977" s="11">
        <v>0</v>
      </c>
      <c r="H2977" s="25" t="s">
        <v>163</v>
      </c>
      <c r="I2977" s="19">
        <v>0</v>
      </c>
      <c r="J2977" s="31">
        <v>0.2</v>
      </c>
      <c r="K2977" s="32">
        <v>0</v>
      </c>
      <c r="L2977" s="32">
        <v>0</v>
      </c>
      <c r="M2977" s="32">
        <v>0</v>
      </c>
      <c r="N2977" s="32">
        <v>0</v>
      </c>
      <c r="O2977" s="32">
        <v>0</v>
      </c>
      <c r="P2977" s="32">
        <v>0</v>
      </c>
      <c r="Q2977" s="32">
        <v>0</v>
      </c>
      <c r="R2977" s="32">
        <v>0</v>
      </c>
      <c r="S2977" s="32">
        <v>0</v>
      </c>
    </row>
    <row r="2978" spans="2:19">
      <c r="B2978" s="28" t="s">
        <v>5177</v>
      </c>
      <c r="C2978" s="21" t="s">
        <v>351</v>
      </c>
      <c r="D2978" s="22" t="s">
        <v>1517</v>
      </c>
      <c r="E2978" s="23">
        <v>0.25</v>
      </c>
      <c r="F2978" s="24">
        <v>0</v>
      </c>
      <c r="G2978" s="11">
        <v>0</v>
      </c>
      <c r="H2978" s="25" t="s">
        <v>163</v>
      </c>
      <c r="I2978" s="19">
        <v>0</v>
      </c>
      <c r="J2978" s="31">
        <v>0.2</v>
      </c>
      <c r="K2978" s="32">
        <v>0</v>
      </c>
      <c r="L2978" s="32">
        <v>0</v>
      </c>
      <c r="M2978" s="32">
        <v>0</v>
      </c>
      <c r="N2978" s="32">
        <v>0</v>
      </c>
      <c r="O2978" s="32">
        <v>0</v>
      </c>
      <c r="P2978" s="32">
        <v>0</v>
      </c>
      <c r="Q2978" s="32">
        <v>0</v>
      </c>
      <c r="R2978" s="32">
        <v>0</v>
      </c>
      <c r="S2978" s="32">
        <v>0</v>
      </c>
    </row>
    <row r="2979" spans="2:19">
      <c r="B2979" s="28" t="s">
        <v>5178</v>
      </c>
      <c r="C2979" s="21" t="s">
        <v>351</v>
      </c>
      <c r="D2979" s="22" t="s">
        <v>3852</v>
      </c>
      <c r="E2979" s="23">
        <v>0.25</v>
      </c>
      <c r="F2979" s="24">
        <v>0</v>
      </c>
      <c r="G2979" s="11">
        <v>0</v>
      </c>
      <c r="H2979" s="25" t="s">
        <v>163</v>
      </c>
      <c r="I2979" s="19">
        <v>0</v>
      </c>
      <c r="J2979" s="31">
        <v>0.2</v>
      </c>
      <c r="K2979" s="32">
        <v>0</v>
      </c>
      <c r="L2979" s="32">
        <v>0</v>
      </c>
      <c r="M2979" s="32">
        <v>0</v>
      </c>
      <c r="N2979" s="32">
        <v>0</v>
      </c>
      <c r="O2979" s="32">
        <v>0</v>
      </c>
      <c r="P2979" s="32">
        <v>0</v>
      </c>
      <c r="Q2979" s="32">
        <v>0</v>
      </c>
      <c r="R2979" s="32">
        <v>0</v>
      </c>
      <c r="S2979" s="32">
        <v>0</v>
      </c>
    </row>
    <row r="2980" spans="2:19">
      <c r="B2980" s="28" t="s">
        <v>5179</v>
      </c>
      <c r="C2980" s="21" t="s">
        <v>351</v>
      </c>
      <c r="D2980" s="22" t="s">
        <v>5180</v>
      </c>
      <c r="E2980" s="23">
        <v>0.25</v>
      </c>
      <c r="F2980" s="24">
        <v>0</v>
      </c>
      <c r="G2980" s="11">
        <v>0</v>
      </c>
      <c r="H2980" s="25" t="s">
        <v>163</v>
      </c>
      <c r="I2980" s="19">
        <v>0</v>
      </c>
      <c r="J2980" s="31">
        <v>0.2</v>
      </c>
      <c r="K2980" s="32">
        <v>0</v>
      </c>
      <c r="L2980" s="32">
        <v>0</v>
      </c>
      <c r="M2980" s="32">
        <v>0</v>
      </c>
      <c r="N2980" s="32">
        <v>0</v>
      </c>
      <c r="O2980" s="32">
        <v>0</v>
      </c>
      <c r="P2980" s="32">
        <v>0</v>
      </c>
      <c r="Q2980" s="32">
        <v>0</v>
      </c>
      <c r="R2980" s="32">
        <v>0</v>
      </c>
      <c r="S2980" s="32">
        <v>0</v>
      </c>
    </row>
    <row r="2981" spans="2:19">
      <c r="B2981" s="28" t="s">
        <v>5181</v>
      </c>
      <c r="C2981" s="21" t="s">
        <v>351</v>
      </c>
      <c r="D2981" s="22" t="s">
        <v>5182</v>
      </c>
      <c r="E2981" s="23">
        <v>0.25</v>
      </c>
      <c r="F2981" s="24">
        <v>0</v>
      </c>
      <c r="G2981" s="11">
        <v>0</v>
      </c>
      <c r="H2981" s="25" t="s">
        <v>163</v>
      </c>
      <c r="I2981" s="19">
        <v>0</v>
      </c>
      <c r="J2981" s="31">
        <v>0.2</v>
      </c>
      <c r="K2981" s="32">
        <v>0</v>
      </c>
      <c r="L2981" s="32">
        <v>0</v>
      </c>
      <c r="M2981" s="32">
        <v>0</v>
      </c>
      <c r="N2981" s="32">
        <v>0</v>
      </c>
      <c r="O2981" s="32">
        <v>0</v>
      </c>
      <c r="P2981" s="32">
        <v>0</v>
      </c>
      <c r="Q2981" s="32">
        <v>0</v>
      </c>
      <c r="R2981" s="32">
        <v>0</v>
      </c>
      <c r="S2981" s="32">
        <v>0</v>
      </c>
    </row>
    <row r="2982" spans="2:19">
      <c r="B2982" s="28" t="s">
        <v>5183</v>
      </c>
      <c r="C2982" s="21" t="s">
        <v>351</v>
      </c>
      <c r="D2982" s="22" t="s">
        <v>5184</v>
      </c>
      <c r="E2982" s="23">
        <v>0.25</v>
      </c>
      <c r="F2982" s="24">
        <v>0</v>
      </c>
      <c r="G2982" s="11">
        <v>0</v>
      </c>
      <c r="H2982" s="25" t="s">
        <v>163</v>
      </c>
      <c r="I2982" s="19">
        <v>0</v>
      </c>
      <c r="J2982" s="31">
        <v>0.2</v>
      </c>
      <c r="K2982" s="32">
        <v>0</v>
      </c>
      <c r="L2982" s="32">
        <v>0</v>
      </c>
      <c r="M2982" s="32">
        <v>0</v>
      </c>
      <c r="N2982" s="32">
        <v>0</v>
      </c>
      <c r="O2982" s="32">
        <v>0</v>
      </c>
      <c r="P2982" s="32">
        <v>0</v>
      </c>
      <c r="Q2982" s="32">
        <v>0</v>
      </c>
      <c r="R2982" s="32">
        <v>0</v>
      </c>
      <c r="S2982" s="32">
        <v>0</v>
      </c>
    </row>
    <row r="2983" spans="2:19">
      <c r="B2983" s="28" t="s">
        <v>5185</v>
      </c>
      <c r="C2983" s="21" t="s">
        <v>351</v>
      </c>
      <c r="D2983" s="22" t="s">
        <v>5186</v>
      </c>
      <c r="E2983" s="23">
        <v>0.25</v>
      </c>
      <c r="F2983" s="24">
        <v>0</v>
      </c>
      <c r="G2983" s="11">
        <v>0</v>
      </c>
      <c r="H2983" s="25" t="s">
        <v>163</v>
      </c>
      <c r="I2983" s="19">
        <v>0</v>
      </c>
      <c r="J2983" s="31">
        <v>0.2</v>
      </c>
      <c r="K2983" s="32">
        <v>0</v>
      </c>
      <c r="L2983" s="32">
        <v>0</v>
      </c>
      <c r="M2983" s="32">
        <v>0</v>
      </c>
      <c r="N2983" s="32">
        <v>0</v>
      </c>
      <c r="O2983" s="32">
        <v>0</v>
      </c>
      <c r="P2983" s="32">
        <v>0</v>
      </c>
      <c r="Q2983" s="32">
        <v>0</v>
      </c>
      <c r="R2983" s="32">
        <v>0</v>
      </c>
      <c r="S2983" s="32">
        <v>0</v>
      </c>
    </row>
    <row r="2984" spans="2:19">
      <c r="B2984" s="28" t="s">
        <v>5187</v>
      </c>
      <c r="C2984" s="21" t="s">
        <v>351</v>
      </c>
      <c r="D2984" s="22" t="s">
        <v>5188</v>
      </c>
      <c r="E2984" s="23">
        <v>0.25</v>
      </c>
      <c r="F2984" s="24">
        <v>0</v>
      </c>
      <c r="G2984" s="11">
        <v>0</v>
      </c>
      <c r="H2984" s="25" t="s">
        <v>163</v>
      </c>
      <c r="I2984" s="19">
        <v>0</v>
      </c>
      <c r="J2984" s="31">
        <v>0.2</v>
      </c>
      <c r="K2984" s="32">
        <v>0</v>
      </c>
      <c r="L2984" s="32">
        <v>0</v>
      </c>
      <c r="M2984" s="32">
        <v>0</v>
      </c>
      <c r="N2984" s="32">
        <v>0</v>
      </c>
      <c r="O2984" s="32">
        <v>0</v>
      </c>
      <c r="P2984" s="32">
        <v>0</v>
      </c>
      <c r="Q2984" s="32">
        <v>0</v>
      </c>
      <c r="R2984" s="32">
        <v>0</v>
      </c>
      <c r="S2984" s="32">
        <v>0</v>
      </c>
    </row>
    <row r="2985" spans="2:19">
      <c r="B2985" s="28" t="s">
        <v>5189</v>
      </c>
      <c r="C2985" s="21" t="s">
        <v>355</v>
      </c>
      <c r="D2985" s="22" t="s">
        <v>449</v>
      </c>
      <c r="E2985" s="23">
        <v>0.25</v>
      </c>
      <c r="F2985" s="24">
        <v>0</v>
      </c>
      <c r="G2985" s="11">
        <v>0</v>
      </c>
      <c r="H2985" s="25" t="s">
        <v>163</v>
      </c>
      <c r="I2985" s="19">
        <v>0</v>
      </c>
      <c r="J2985" s="31">
        <v>0.2</v>
      </c>
      <c r="K2985" s="32">
        <v>0</v>
      </c>
      <c r="L2985" s="32">
        <v>0</v>
      </c>
      <c r="M2985" s="32">
        <v>0</v>
      </c>
      <c r="N2985" s="32">
        <v>0</v>
      </c>
      <c r="O2985" s="32">
        <v>0</v>
      </c>
      <c r="P2985" s="32">
        <v>0</v>
      </c>
      <c r="Q2985" s="32">
        <v>0</v>
      </c>
      <c r="R2985" s="32">
        <v>0</v>
      </c>
      <c r="S2985" s="32">
        <v>0</v>
      </c>
    </row>
    <row r="2986" spans="2:19">
      <c r="B2986" s="28" t="s">
        <v>5190</v>
      </c>
      <c r="C2986" s="21" t="s">
        <v>355</v>
      </c>
      <c r="D2986" s="22" t="s">
        <v>4054</v>
      </c>
      <c r="E2986" s="23">
        <v>0.25</v>
      </c>
      <c r="F2986" s="24">
        <v>0</v>
      </c>
      <c r="G2986" s="11">
        <v>0</v>
      </c>
      <c r="H2986" s="25" t="s">
        <v>163</v>
      </c>
      <c r="I2986" s="19">
        <v>0</v>
      </c>
      <c r="J2986" s="31">
        <v>0.2</v>
      </c>
      <c r="K2986" s="32">
        <v>0</v>
      </c>
      <c r="L2986" s="32">
        <v>0</v>
      </c>
      <c r="M2986" s="32">
        <v>0</v>
      </c>
      <c r="N2986" s="32">
        <v>0</v>
      </c>
      <c r="O2986" s="32">
        <v>0</v>
      </c>
      <c r="P2986" s="32">
        <v>0</v>
      </c>
      <c r="Q2986" s="32">
        <v>0</v>
      </c>
      <c r="R2986" s="32">
        <v>0</v>
      </c>
      <c r="S2986" s="32">
        <v>0</v>
      </c>
    </row>
    <row r="2987" spans="2:19">
      <c r="B2987" s="28" t="s">
        <v>5191</v>
      </c>
      <c r="C2987" s="21" t="s">
        <v>355</v>
      </c>
      <c r="D2987" s="22" t="s">
        <v>5192</v>
      </c>
      <c r="E2987" s="23">
        <v>0.25</v>
      </c>
      <c r="F2987" s="24">
        <v>0</v>
      </c>
      <c r="G2987" s="11">
        <v>0</v>
      </c>
      <c r="H2987" s="25" t="s">
        <v>163</v>
      </c>
      <c r="I2987" s="19">
        <v>0</v>
      </c>
      <c r="J2987" s="31">
        <v>0.2</v>
      </c>
      <c r="K2987" s="32">
        <v>0</v>
      </c>
      <c r="L2987" s="32">
        <v>0</v>
      </c>
      <c r="M2987" s="32">
        <v>0</v>
      </c>
      <c r="N2987" s="32">
        <v>0</v>
      </c>
      <c r="O2987" s="32">
        <v>0</v>
      </c>
      <c r="P2987" s="32">
        <v>0</v>
      </c>
      <c r="Q2987" s="32">
        <v>0</v>
      </c>
      <c r="R2987" s="32">
        <v>0</v>
      </c>
      <c r="S2987" s="32">
        <v>0</v>
      </c>
    </row>
    <row r="2988" spans="2:19">
      <c r="B2988" s="28" t="s">
        <v>5193</v>
      </c>
      <c r="C2988" s="21" t="s">
        <v>355</v>
      </c>
      <c r="D2988" s="22" t="s">
        <v>5194</v>
      </c>
      <c r="E2988" s="23">
        <v>0.25</v>
      </c>
      <c r="F2988" s="24">
        <v>0</v>
      </c>
      <c r="G2988" s="11">
        <v>0</v>
      </c>
      <c r="H2988" s="25" t="s">
        <v>163</v>
      </c>
      <c r="I2988" s="19">
        <v>0</v>
      </c>
      <c r="J2988" s="31">
        <v>0.2</v>
      </c>
      <c r="K2988" s="32">
        <v>0</v>
      </c>
      <c r="L2988" s="32">
        <v>0</v>
      </c>
      <c r="M2988" s="32">
        <v>0</v>
      </c>
      <c r="N2988" s="32">
        <v>0</v>
      </c>
      <c r="O2988" s="32">
        <v>0</v>
      </c>
      <c r="P2988" s="32">
        <v>0</v>
      </c>
      <c r="Q2988" s="32">
        <v>0</v>
      </c>
      <c r="R2988" s="32">
        <v>0</v>
      </c>
      <c r="S2988" s="32">
        <v>0</v>
      </c>
    </row>
    <row r="2989" spans="2:19">
      <c r="B2989" s="28" t="s">
        <v>5195</v>
      </c>
      <c r="C2989" s="21" t="s">
        <v>355</v>
      </c>
      <c r="D2989" s="22" t="s">
        <v>1326</v>
      </c>
      <c r="E2989" s="23">
        <v>0.25</v>
      </c>
      <c r="F2989" s="24">
        <v>0</v>
      </c>
      <c r="G2989" s="11">
        <v>0</v>
      </c>
      <c r="H2989" s="25" t="s">
        <v>163</v>
      </c>
      <c r="I2989" s="19">
        <v>0</v>
      </c>
      <c r="J2989" s="31">
        <v>0.2</v>
      </c>
      <c r="K2989" s="32">
        <v>0</v>
      </c>
      <c r="L2989" s="32">
        <v>0</v>
      </c>
      <c r="M2989" s="32">
        <v>0</v>
      </c>
      <c r="N2989" s="32">
        <v>0</v>
      </c>
      <c r="O2989" s="32">
        <v>0</v>
      </c>
      <c r="P2989" s="32">
        <v>0</v>
      </c>
      <c r="Q2989" s="32">
        <v>0</v>
      </c>
      <c r="R2989" s="32">
        <v>0</v>
      </c>
      <c r="S2989" s="32">
        <v>0</v>
      </c>
    </row>
    <row r="2990" spans="2:19">
      <c r="B2990" s="28" t="s">
        <v>5196</v>
      </c>
      <c r="C2990" s="21" t="s">
        <v>355</v>
      </c>
      <c r="D2990" s="22" t="s">
        <v>3710</v>
      </c>
      <c r="E2990" s="23">
        <v>0.25</v>
      </c>
      <c r="F2990" s="24">
        <v>0</v>
      </c>
      <c r="G2990" s="11">
        <v>0</v>
      </c>
      <c r="H2990" s="25" t="s">
        <v>163</v>
      </c>
      <c r="I2990" s="19">
        <v>0</v>
      </c>
      <c r="J2990" s="31">
        <v>0.2</v>
      </c>
      <c r="K2990" s="32">
        <v>0</v>
      </c>
      <c r="L2990" s="32">
        <v>0</v>
      </c>
      <c r="M2990" s="32">
        <v>0</v>
      </c>
      <c r="N2990" s="32">
        <v>0</v>
      </c>
      <c r="O2990" s="32">
        <v>0</v>
      </c>
      <c r="P2990" s="32">
        <v>0</v>
      </c>
      <c r="Q2990" s="32">
        <v>0</v>
      </c>
      <c r="R2990" s="32">
        <v>0</v>
      </c>
      <c r="S2990" s="32">
        <v>0</v>
      </c>
    </row>
    <row r="2991" spans="2:19">
      <c r="B2991" s="28" t="s">
        <v>5197</v>
      </c>
      <c r="C2991" s="21" t="s">
        <v>355</v>
      </c>
      <c r="D2991" s="22" t="s">
        <v>5198</v>
      </c>
      <c r="E2991" s="23">
        <v>0.25</v>
      </c>
      <c r="F2991" s="24">
        <v>0</v>
      </c>
      <c r="G2991" s="11">
        <v>0</v>
      </c>
      <c r="H2991" s="25" t="s">
        <v>163</v>
      </c>
      <c r="I2991" s="19">
        <v>0</v>
      </c>
      <c r="J2991" s="31">
        <v>0.2</v>
      </c>
      <c r="K2991" s="32">
        <v>0</v>
      </c>
      <c r="L2991" s="32">
        <v>0</v>
      </c>
      <c r="M2991" s="32">
        <v>0</v>
      </c>
      <c r="N2991" s="32">
        <v>0</v>
      </c>
      <c r="O2991" s="32">
        <v>0</v>
      </c>
      <c r="P2991" s="32">
        <v>0</v>
      </c>
      <c r="Q2991" s="32">
        <v>0</v>
      </c>
      <c r="R2991" s="32">
        <v>0</v>
      </c>
      <c r="S2991" s="32">
        <v>0</v>
      </c>
    </row>
    <row r="2992" spans="2:19">
      <c r="B2992" s="28" t="s">
        <v>5199</v>
      </c>
      <c r="C2992" s="21" t="s">
        <v>355</v>
      </c>
      <c r="D2992" s="22" t="s">
        <v>5200</v>
      </c>
      <c r="E2992" s="23">
        <v>0.25</v>
      </c>
      <c r="F2992" s="24">
        <v>0</v>
      </c>
      <c r="G2992" s="11">
        <v>0</v>
      </c>
      <c r="H2992" s="25" t="s">
        <v>163</v>
      </c>
      <c r="I2992" s="19">
        <v>0</v>
      </c>
      <c r="J2992" s="31">
        <v>0.2</v>
      </c>
      <c r="K2992" s="32">
        <v>0</v>
      </c>
      <c r="L2992" s="32">
        <v>0</v>
      </c>
      <c r="M2992" s="32">
        <v>0</v>
      </c>
      <c r="N2992" s="32">
        <v>0</v>
      </c>
      <c r="O2992" s="32">
        <v>0</v>
      </c>
      <c r="P2992" s="32">
        <v>0</v>
      </c>
      <c r="Q2992" s="32">
        <v>0</v>
      </c>
      <c r="R2992" s="32">
        <v>0</v>
      </c>
      <c r="S2992" s="32">
        <v>0</v>
      </c>
    </row>
    <row r="2993" spans="2:19">
      <c r="B2993" s="28" t="s">
        <v>5201</v>
      </c>
      <c r="C2993" s="21" t="s">
        <v>355</v>
      </c>
      <c r="D2993" s="22" t="s">
        <v>2595</v>
      </c>
      <c r="E2993" s="23">
        <v>0.25</v>
      </c>
      <c r="F2993" s="24">
        <v>0</v>
      </c>
      <c r="G2993" s="11">
        <v>0</v>
      </c>
      <c r="H2993" s="25" t="s">
        <v>163</v>
      </c>
      <c r="I2993" s="19">
        <v>0</v>
      </c>
      <c r="J2993" s="31">
        <v>0.2</v>
      </c>
      <c r="K2993" s="32">
        <v>0</v>
      </c>
      <c r="L2993" s="32">
        <v>0</v>
      </c>
      <c r="M2993" s="32">
        <v>0</v>
      </c>
      <c r="N2993" s="32">
        <v>0</v>
      </c>
      <c r="O2993" s="32">
        <v>0</v>
      </c>
      <c r="P2993" s="32">
        <v>0</v>
      </c>
      <c r="Q2993" s="32">
        <v>0</v>
      </c>
      <c r="R2993" s="32">
        <v>0</v>
      </c>
      <c r="S2993" s="32">
        <v>0</v>
      </c>
    </row>
    <row r="2994" spans="2:19">
      <c r="B2994" s="28" t="s">
        <v>5202</v>
      </c>
      <c r="C2994" s="21" t="s">
        <v>355</v>
      </c>
      <c r="D2994" s="22" t="s">
        <v>221</v>
      </c>
      <c r="E2994" s="23">
        <v>0.25</v>
      </c>
      <c r="F2994" s="24">
        <v>0</v>
      </c>
      <c r="G2994" s="11">
        <v>0</v>
      </c>
      <c r="H2994" s="25" t="s">
        <v>163</v>
      </c>
      <c r="I2994" s="19">
        <v>0</v>
      </c>
      <c r="J2994" s="31">
        <v>0.2</v>
      </c>
      <c r="K2994" s="32">
        <v>0</v>
      </c>
      <c r="L2994" s="32">
        <v>0</v>
      </c>
      <c r="M2994" s="32">
        <v>0</v>
      </c>
      <c r="N2994" s="32">
        <v>0</v>
      </c>
      <c r="O2994" s="32">
        <v>0</v>
      </c>
      <c r="P2994" s="32">
        <v>0</v>
      </c>
      <c r="Q2994" s="32">
        <v>0</v>
      </c>
      <c r="R2994" s="32">
        <v>0</v>
      </c>
      <c r="S2994" s="32">
        <v>0</v>
      </c>
    </row>
    <row r="2995" spans="2:19">
      <c r="B2995" s="28" t="s">
        <v>5203</v>
      </c>
      <c r="C2995" s="21" t="s">
        <v>355</v>
      </c>
      <c r="D2995" s="22" t="s">
        <v>237</v>
      </c>
      <c r="E2995" s="23">
        <v>0.25</v>
      </c>
      <c r="F2995" s="24">
        <v>0</v>
      </c>
      <c r="G2995" s="11">
        <v>0</v>
      </c>
      <c r="H2995" s="25" t="s">
        <v>163</v>
      </c>
      <c r="I2995" s="19">
        <v>0</v>
      </c>
      <c r="J2995" s="31">
        <v>0.2</v>
      </c>
      <c r="K2995" s="32">
        <v>0</v>
      </c>
      <c r="L2995" s="32">
        <v>0</v>
      </c>
      <c r="M2995" s="32">
        <v>0</v>
      </c>
      <c r="N2995" s="32">
        <v>0</v>
      </c>
      <c r="O2995" s="32">
        <v>0</v>
      </c>
      <c r="P2995" s="32">
        <v>0</v>
      </c>
      <c r="Q2995" s="32">
        <v>0</v>
      </c>
      <c r="R2995" s="32">
        <v>0</v>
      </c>
      <c r="S2995" s="32">
        <v>0</v>
      </c>
    </row>
    <row r="2996" spans="2:19">
      <c r="B2996" s="28" t="s">
        <v>5204</v>
      </c>
      <c r="C2996" s="21" t="s">
        <v>355</v>
      </c>
      <c r="D2996" s="22" t="s">
        <v>250</v>
      </c>
      <c r="E2996" s="23">
        <v>0.25</v>
      </c>
      <c r="F2996" s="24">
        <v>0</v>
      </c>
      <c r="G2996" s="11">
        <v>0</v>
      </c>
      <c r="H2996" s="25" t="s">
        <v>163</v>
      </c>
      <c r="I2996" s="19">
        <v>0</v>
      </c>
      <c r="J2996" s="31">
        <v>0.2</v>
      </c>
      <c r="K2996" s="32">
        <v>0</v>
      </c>
      <c r="L2996" s="32">
        <v>0</v>
      </c>
      <c r="M2996" s="32">
        <v>0</v>
      </c>
      <c r="N2996" s="32">
        <v>0</v>
      </c>
      <c r="O2996" s="32">
        <v>0</v>
      </c>
      <c r="P2996" s="32">
        <v>0</v>
      </c>
      <c r="Q2996" s="32">
        <v>0</v>
      </c>
      <c r="R2996" s="32">
        <v>0</v>
      </c>
      <c r="S2996" s="32">
        <v>0</v>
      </c>
    </row>
    <row r="2997" spans="2:19">
      <c r="B2997" s="28" t="s">
        <v>5205</v>
      </c>
      <c r="C2997" s="21" t="s">
        <v>355</v>
      </c>
      <c r="D2997" s="22" t="s">
        <v>5206</v>
      </c>
      <c r="E2997" s="23">
        <v>0.25</v>
      </c>
      <c r="F2997" s="24">
        <v>0</v>
      </c>
      <c r="G2997" s="11">
        <v>0</v>
      </c>
      <c r="H2997" s="25" t="s">
        <v>163</v>
      </c>
      <c r="I2997" s="19">
        <v>0</v>
      </c>
      <c r="J2997" s="31">
        <v>0.2</v>
      </c>
      <c r="K2997" s="32">
        <v>0</v>
      </c>
      <c r="L2997" s="32">
        <v>0</v>
      </c>
      <c r="M2997" s="32">
        <v>0</v>
      </c>
      <c r="N2997" s="32">
        <v>0</v>
      </c>
      <c r="O2997" s="32">
        <v>0</v>
      </c>
      <c r="P2997" s="32">
        <v>0</v>
      </c>
      <c r="Q2997" s="32">
        <v>0</v>
      </c>
      <c r="R2997" s="32">
        <v>0</v>
      </c>
      <c r="S2997" s="32">
        <v>0</v>
      </c>
    </row>
    <row r="2998" spans="2:19">
      <c r="B2998" s="28" t="s">
        <v>5207</v>
      </c>
      <c r="C2998" s="21" t="s">
        <v>355</v>
      </c>
      <c r="D2998" s="22" t="s">
        <v>934</v>
      </c>
      <c r="E2998" s="23">
        <v>0.25</v>
      </c>
      <c r="F2998" s="24">
        <v>0</v>
      </c>
      <c r="G2998" s="11">
        <v>0</v>
      </c>
      <c r="H2998" s="25" t="s">
        <v>163</v>
      </c>
      <c r="I2998" s="19">
        <v>0</v>
      </c>
      <c r="J2998" s="31">
        <v>0.2</v>
      </c>
      <c r="K2998" s="32">
        <v>0</v>
      </c>
      <c r="L2998" s="32">
        <v>0</v>
      </c>
      <c r="M2998" s="32">
        <v>0</v>
      </c>
      <c r="N2998" s="32">
        <v>0</v>
      </c>
      <c r="O2998" s="32">
        <v>0</v>
      </c>
      <c r="P2998" s="32">
        <v>0</v>
      </c>
      <c r="Q2998" s="32">
        <v>0</v>
      </c>
      <c r="R2998" s="32">
        <v>0</v>
      </c>
      <c r="S2998" s="32">
        <v>0</v>
      </c>
    </row>
    <row r="2999" spans="2:19">
      <c r="B2999" s="28" t="s">
        <v>5208</v>
      </c>
      <c r="C2999" s="21" t="s">
        <v>355</v>
      </c>
      <c r="D2999" s="22" t="s">
        <v>5209</v>
      </c>
      <c r="E2999" s="23">
        <v>0.25</v>
      </c>
      <c r="F2999" s="24">
        <v>0</v>
      </c>
      <c r="G2999" s="11">
        <v>0</v>
      </c>
      <c r="H2999" s="25" t="s">
        <v>163</v>
      </c>
      <c r="I2999" s="19">
        <v>0</v>
      </c>
      <c r="J2999" s="31">
        <v>0.2</v>
      </c>
      <c r="K2999" s="32">
        <v>0</v>
      </c>
      <c r="L2999" s="32">
        <v>0</v>
      </c>
      <c r="M2999" s="32">
        <v>0</v>
      </c>
      <c r="N2999" s="32">
        <v>0</v>
      </c>
      <c r="O2999" s="32">
        <v>0</v>
      </c>
      <c r="P2999" s="32">
        <v>0</v>
      </c>
      <c r="Q2999" s="32">
        <v>0</v>
      </c>
      <c r="R2999" s="32">
        <v>0</v>
      </c>
      <c r="S2999" s="32">
        <v>0</v>
      </c>
    </row>
    <row r="3000" spans="2:19">
      <c r="B3000" s="28" t="s">
        <v>5210</v>
      </c>
      <c r="C3000" s="21" t="s">
        <v>355</v>
      </c>
      <c r="D3000" s="22" t="s">
        <v>492</v>
      </c>
      <c r="E3000" s="23">
        <v>0.25</v>
      </c>
      <c r="F3000" s="24">
        <v>0</v>
      </c>
      <c r="G3000" s="11">
        <v>0</v>
      </c>
      <c r="H3000" s="25" t="s">
        <v>163</v>
      </c>
      <c r="I3000" s="19">
        <v>0</v>
      </c>
      <c r="J3000" s="31">
        <v>0.2</v>
      </c>
      <c r="K3000" s="32">
        <v>0</v>
      </c>
      <c r="L3000" s="32">
        <v>0</v>
      </c>
      <c r="M3000" s="32">
        <v>0</v>
      </c>
      <c r="N3000" s="32">
        <v>0</v>
      </c>
      <c r="O3000" s="32">
        <v>0</v>
      </c>
      <c r="P3000" s="32">
        <v>0</v>
      </c>
      <c r="Q3000" s="32">
        <v>0</v>
      </c>
      <c r="R3000" s="32">
        <v>0</v>
      </c>
      <c r="S3000" s="32">
        <v>0</v>
      </c>
    </row>
    <row r="3001" spans="2:19">
      <c r="B3001" s="28" t="s">
        <v>5211</v>
      </c>
      <c r="C3001" s="21" t="s">
        <v>355</v>
      </c>
      <c r="D3001" s="22" t="s">
        <v>3603</v>
      </c>
      <c r="E3001" s="23">
        <v>0.25</v>
      </c>
      <c r="F3001" s="24">
        <v>0</v>
      </c>
      <c r="G3001" s="11">
        <v>0</v>
      </c>
      <c r="H3001" s="25" t="s">
        <v>163</v>
      </c>
      <c r="I3001" s="19">
        <v>0</v>
      </c>
      <c r="J3001" s="31">
        <v>0.2</v>
      </c>
      <c r="K3001" s="32">
        <v>0</v>
      </c>
      <c r="L3001" s="32">
        <v>0</v>
      </c>
      <c r="M3001" s="32">
        <v>0</v>
      </c>
      <c r="N3001" s="32">
        <v>0</v>
      </c>
      <c r="O3001" s="32">
        <v>0</v>
      </c>
      <c r="P3001" s="32">
        <v>0</v>
      </c>
      <c r="Q3001" s="32">
        <v>0</v>
      </c>
      <c r="R3001" s="32">
        <v>0</v>
      </c>
      <c r="S3001" s="32">
        <v>0</v>
      </c>
    </row>
    <row r="3002" spans="2:19">
      <c r="B3002" s="28" t="s">
        <v>5212</v>
      </c>
      <c r="C3002" s="21" t="s">
        <v>355</v>
      </c>
      <c r="D3002" s="22" t="s">
        <v>5213</v>
      </c>
      <c r="E3002" s="23">
        <v>0.25</v>
      </c>
      <c r="F3002" s="24">
        <v>0</v>
      </c>
      <c r="G3002" s="11">
        <v>0</v>
      </c>
      <c r="H3002" s="25" t="s">
        <v>163</v>
      </c>
      <c r="I3002" s="19">
        <v>0</v>
      </c>
      <c r="J3002" s="31">
        <v>0.2</v>
      </c>
      <c r="K3002" s="32">
        <v>0</v>
      </c>
      <c r="L3002" s="32">
        <v>0</v>
      </c>
      <c r="M3002" s="32">
        <v>0</v>
      </c>
      <c r="N3002" s="32">
        <v>0</v>
      </c>
      <c r="O3002" s="32">
        <v>0</v>
      </c>
      <c r="P3002" s="32">
        <v>0</v>
      </c>
      <c r="Q3002" s="32">
        <v>0</v>
      </c>
      <c r="R3002" s="32">
        <v>0</v>
      </c>
      <c r="S3002" s="32">
        <v>0</v>
      </c>
    </row>
    <row r="3003" spans="2:19">
      <c r="B3003" s="28" t="s">
        <v>5214</v>
      </c>
      <c r="C3003" s="21" t="s">
        <v>355</v>
      </c>
      <c r="D3003" s="22" t="s">
        <v>4428</v>
      </c>
      <c r="E3003" s="23">
        <v>0.25</v>
      </c>
      <c r="F3003" s="24">
        <v>0</v>
      </c>
      <c r="G3003" s="11">
        <v>0</v>
      </c>
      <c r="H3003" s="25" t="s">
        <v>163</v>
      </c>
      <c r="I3003" s="19">
        <v>0</v>
      </c>
      <c r="J3003" s="31">
        <v>0.2</v>
      </c>
      <c r="K3003" s="32">
        <v>0</v>
      </c>
      <c r="L3003" s="32">
        <v>0</v>
      </c>
      <c r="M3003" s="32">
        <v>0</v>
      </c>
      <c r="N3003" s="32">
        <v>0</v>
      </c>
      <c r="O3003" s="32">
        <v>0</v>
      </c>
      <c r="P3003" s="32">
        <v>0</v>
      </c>
      <c r="Q3003" s="32">
        <v>0</v>
      </c>
      <c r="R3003" s="32">
        <v>0</v>
      </c>
      <c r="S3003" s="32">
        <v>0</v>
      </c>
    </row>
    <row r="3004" spans="2:19">
      <c r="B3004" s="28" t="s">
        <v>5215</v>
      </c>
      <c r="C3004" s="21" t="s">
        <v>355</v>
      </c>
      <c r="D3004" s="22" t="s">
        <v>5216</v>
      </c>
      <c r="E3004" s="23">
        <v>0.25</v>
      </c>
      <c r="F3004" s="24">
        <v>0</v>
      </c>
      <c r="G3004" s="11">
        <v>0</v>
      </c>
      <c r="H3004" s="25" t="s">
        <v>163</v>
      </c>
      <c r="I3004" s="19">
        <v>0</v>
      </c>
      <c r="J3004" s="31">
        <v>0.2</v>
      </c>
      <c r="K3004" s="32">
        <v>0</v>
      </c>
      <c r="L3004" s="32">
        <v>0</v>
      </c>
      <c r="M3004" s="32">
        <v>0</v>
      </c>
      <c r="N3004" s="32">
        <v>0</v>
      </c>
      <c r="O3004" s="32">
        <v>0</v>
      </c>
      <c r="P3004" s="32">
        <v>0</v>
      </c>
      <c r="Q3004" s="32">
        <v>0</v>
      </c>
      <c r="R3004" s="32">
        <v>0</v>
      </c>
      <c r="S3004" s="32">
        <v>0</v>
      </c>
    </row>
    <row r="3005" spans="2:19">
      <c r="B3005" s="28" t="s">
        <v>5217</v>
      </c>
      <c r="C3005" s="21" t="s">
        <v>355</v>
      </c>
      <c r="D3005" s="22" t="s">
        <v>4337</v>
      </c>
      <c r="E3005" s="23">
        <v>0.25</v>
      </c>
      <c r="F3005" s="24">
        <v>0</v>
      </c>
      <c r="G3005" s="11">
        <v>0</v>
      </c>
      <c r="H3005" s="25" t="s">
        <v>163</v>
      </c>
      <c r="I3005" s="19">
        <v>0</v>
      </c>
      <c r="J3005" s="31">
        <v>0.2</v>
      </c>
      <c r="K3005" s="32">
        <v>0</v>
      </c>
      <c r="L3005" s="32">
        <v>0</v>
      </c>
      <c r="M3005" s="32">
        <v>0</v>
      </c>
      <c r="N3005" s="32">
        <v>0</v>
      </c>
      <c r="O3005" s="32">
        <v>0</v>
      </c>
      <c r="P3005" s="32">
        <v>0</v>
      </c>
      <c r="Q3005" s="32">
        <v>0</v>
      </c>
      <c r="R3005" s="32">
        <v>0</v>
      </c>
      <c r="S3005" s="32">
        <v>0</v>
      </c>
    </row>
    <row r="3006" spans="2:19">
      <c r="B3006" s="28" t="s">
        <v>5218</v>
      </c>
      <c r="C3006" s="21" t="s">
        <v>355</v>
      </c>
      <c r="D3006" s="22" t="s">
        <v>288</v>
      </c>
      <c r="E3006" s="23">
        <v>0.25</v>
      </c>
      <c r="F3006" s="24">
        <v>0</v>
      </c>
      <c r="G3006" s="11">
        <v>0</v>
      </c>
      <c r="H3006" s="25" t="s">
        <v>163</v>
      </c>
      <c r="I3006" s="19">
        <v>0</v>
      </c>
      <c r="J3006" s="31">
        <v>0.2</v>
      </c>
      <c r="K3006" s="32">
        <v>0</v>
      </c>
      <c r="L3006" s="32">
        <v>0</v>
      </c>
      <c r="M3006" s="32">
        <v>0</v>
      </c>
      <c r="N3006" s="32">
        <v>0</v>
      </c>
      <c r="O3006" s="32">
        <v>0</v>
      </c>
      <c r="P3006" s="32">
        <v>0</v>
      </c>
      <c r="Q3006" s="32">
        <v>0</v>
      </c>
      <c r="R3006" s="32">
        <v>0</v>
      </c>
      <c r="S3006" s="32">
        <v>0</v>
      </c>
    </row>
    <row r="3007" spans="2:19">
      <c r="B3007" s="28" t="s">
        <v>5219</v>
      </c>
      <c r="C3007" s="21" t="s">
        <v>355</v>
      </c>
      <c r="D3007" s="22" t="s">
        <v>1645</v>
      </c>
      <c r="E3007" s="23">
        <v>0.25</v>
      </c>
      <c r="F3007" s="24">
        <v>0</v>
      </c>
      <c r="G3007" s="11">
        <v>0</v>
      </c>
      <c r="H3007" s="25" t="s">
        <v>163</v>
      </c>
      <c r="I3007" s="19">
        <v>0</v>
      </c>
      <c r="J3007" s="31">
        <v>0.2</v>
      </c>
      <c r="K3007" s="32">
        <v>0</v>
      </c>
      <c r="L3007" s="32">
        <v>0</v>
      </c>
      <c r="M3007" s="32">
        <v>0</v>
      </c>
      <c r="N3007" s="32">
        <v>0</v>
      </c>
      <c r="O3007" s="32">
        <v>0</v>
      </c>
      <c r="P3007" s="32">
        <v>0</v>
      </c>
      <c r="Q3007" s="32">
        <v>0</v>
      </c>
      <c r="R3007" s="32">
        <v>0</v>
      </c>
      <c r="S3007" s="32">
        <v>0</v>
      </c>
    </row>
    <row r="3008" spans="2:19">
      <c r="B3008" s="28" t="s">
        <v>5220</v>
      </c>
      <c r="C3008" s="21" t="s">
        <v>355</v>
      </c>
      <c r="D3008" s="22" t="s">
        <v>5221</v>
      </c>
      <c r="E3008" s="23">
        <v>0.25</v>
      </c>
      <c r="F3008" s="24">
        <v>0</v>
      </c>
      <c r="G3008" s="11">
        <v>0</v>
      </c>
      <c r="H3008" s="25" t="s">
        <v>163</v>
      </c>
      <c r="I3008" s="19">
        <v>0</v>
      </c>
      <c r="J3008" s="31">
        <v>0.2</v>
      </c>
      <c r="K3008" s="32">
        <v>0</v>
      </c>
      <c r="L3008" s="32">
        <v>0</v>
      </c>
      <c r="M3008" s="32">
        <v>0</v>
      </c>
      <c r="N3008" s="32">
        <v>0</v>
      </c>
      <c r="O3008" s="32">
        <v>0</v>
      </c>
      <c r="P3008" s="32">
        <v>0</v>
      </c>
      <c r="Q3008" s="32">
        <v>0</v>
      </c>
      <c r="R3008" s="32">
        <v>0</v>
      </c>
      <c r="S3008" s="32">
        <v>0</v>
      </c>
    </row>
    <row r="3009" spans="2:19">
      <c r="B3009" s="28" t="s">
        <v>5222</v>
      </c>
      <c r="C3009" s="21" t="s">
        <v>355</v>
      </c>
      <c r="D3009" s="22" t="s">
        <v>1409</v>
      </c>
      <c r="E3009" s="23">
        <v>0.25</v>
      </c>
      <c r="F3009" s="24">
        <v>0</v>
      </c>
      <c r="G3009" s="11">
        <v>0</v>
      </c>
      <c r="H3009" s="25" t="s">
        <v>163</v>
      </c>
      <c r="I3009" s="19">
        <v>0</v>
      </c>
      <c r="J3009" s="31">
        <v>0.2</v>
      </c>
      <c r="K3009" s="32">
        <v>0</v>
      </c>
      <c r="L3009" s="32">
        <v>0</v>
      </c>
      <c r="M3009" s="32">
        <v>0</v>
      </c>
      <c r="N3009" s="32">
        <v>0</v>
      </c>
      <c r="O3009" s="32">
        <v>0</v>
      </c>
      <c r="P3009" s="32">
        <v>0</v>
      </c>
      <c r="Q3009" s="32">
        <v>0</v>
      </c>
      <c r="R3009" s="32">
        <v>0</v>
      </c>
      <c r="S3009" s="32">
        <v>0</v>
      </c>
    </row>
    <row r="3010" spans="2:19">
      <c r="B3010" s="28" t="s">
        <v>5223</v>
      </c>
      <c r="C3010" s="21" t="s">
        <v>355</v>
      </c>
      <c r="D3010" s="22" t="s">
        <v>1963</v>
      </c>
      <c r="E3010" s="23">
        <v>0.25</v>
      </c>
      <c r="F3010" s="24">
        <v>0</v>
      </c>
      <c r="G3010" s="11">
        <v>0</v>
      </c>
      <c r="H3010" s="25" t="s">
        <v>163</v>
      </c>
      <c r="I3010" s="19">
        <v>0</v>
      </c>
      <c r="J3010" s="31">
        <v>0.2</v>
      </c>
      <c r="K3010" s="32">
        <v>0</v>
      </c>
      <c r="L3010" s="32">
        <v>0</v>
      </c>
      <c r="M3010" s="32">
        <v>0</v>
      </c>
      <c r="N3010" s="32">
        <v>0</v>
      </c>
      <c r="O3010" s="32">
        <v>0</v>
      </c>
      <c r="P3010" s="32">
        <v>0</v>
      </c>
      <c r="Q3010" s="32">
        <v>0</v>
      </c>
      <c r="R3010" s="32">
        <v>0</v>
      </c>
      <c r="S3010" s="32">
        <v>0</v>
      </c>
    </row>
    <row r="3011" spans="2:19">
      <c r="B3011" s="28" t="s">
        <v>5224</v>
      </c>
      <c r="C3011" s="21" t="s">
        <v>355</v>
      </c>
      <c r="D3011" s="22" t="s">
        <v>314</v>
      </c>
      <c r="E3011" s="23">
        <v>0.25</v>
      </c>
      <c r="F3011" s="24">
        <v>0</v>
      </c>
      <c r="G3011" s="11">
        <v>0</v>
      </c>
      <c r="H3011" s="25" t="s">
        <v>163</v>
      </c>
      <c r="I3011" s="19">
        <v>0</v>
      </c>
      <c r="J3011" s="31">
        <v>0.2</v>
      </c>
      <c r="K3011" s="32">
        <v>0</v>
      </c>
      <c r="L3011" s="32">
        <v>0</v>
      </c>
      <c r="M3011" s="32">
        <v>0</v>
      </c>
      <c r="N3011" s="32">
        <v>0</v>
      </c>
      <c r="O3011" s="32">
        <v>0</v>
      </c>
      <c r="P3011" s="32">
        <v>0</v>
      </c>
      <c r="Q3011" s="32">
        <v>0</v>
      </c>
      <c r="R3011" s="32">
        <v>0</v>
      </c>
      <c r="S3011" s="32">
        <v>0</v>
      </c>
    </row>
    <row r="3012" spans="2:19">
      <c r="B3012" s="28" t="s">
        <v>5225</v>
      </c>
      <c r="C3012" s="21" t="s">
        <v>355</v>
      </c>
      <c r="D3012" s="22" t="s">
        <v>318</v>
      </c>
      <c r="E3012" s="23">
        <v>0.25</v>
      </c>
      <c r="F3012" s="24">
        <v>0</v>
      </c>
      <c r="G3012" s="11">
        <v>0</v>
      </c>
      <c r="H3012" s="25" t="s">
        <v>163</v>
      </c>
      <c r="I3012" s="19">
        <v>0</v>
      </c>
      <c r="J3012" s="31">
        <v>0.2</v>
      </c>
      <c r="K3012" s="32">
        <v>0</v>
      </c>
      <c r="L3012" s="32">
        <v>0</v>
      </c>
      <c r="M3012" s="32">
        <v>0</v>
      </c>
      <c r="N3012" s="32">
        <v>0</v>
      </c>
      <c r="O3012" s="32">
        <v>0</v>
      </c>
      <c r="P3012" s="32">
        <v>0</v>
      </c>
      <c r="Q3012" s="32">
        <v>0</v>
      </c>
      <c r="R3012" s="32">
        <v>0</v>
      </c>
      <c r="S3012" s="32">
        <v>0</v>
      </c>
    </row>
    <row r="3013" spans="2:19">
      <c r="B3013" s="28" t="s">
        <v>5226</v>
      </c>
      <c r="C3013" s="21" t="s">
        <v>355</v>
      </c>
      <c r="D3013" s="22" t="s">
        <v>209</v>
      </c>
      <c r="E3013" s="23">
        <v>0.25</v>
      </c>
      <c r="F3013" s="24">
        <v>0</v>
      </c>
      <c r="G3013" s="11">
        <v>0</v>
      </c>
      <c r="H3013" s="25" t="s">
        <v>163</v>
      </c>
      <c r="I3013" s="19">
        <v>0</v>
      </c>
      <c r="J3013" s="31">
        <v>0.2</v>
      </c>
      <c r="K3013" s="32">
        <v>0</v>
      </c>
      <c r="L3013" s="32">
        <v>0</v>
      </c>
      <c r="M3013" s="32">
        <v>0</v>
      </c>
      <c r="N3013" s="32">
        <v>0</v>
      </c>
      <c r="O3013" s="32">
        <v>0</v>
      </c>
      <c r="P3013" s="32">
        <v>0</v>
      </c>
      <c r="Q3013" s="32">
        <v>0</v>
      </c>
      <c r="R3013" s="32">
        <v>0</v>
      </c>
      <c r="S3013" s="32">
        <v>0</v>
      </c>
    </row>
    <row r="3014" spans="2:19">
      <c r="B3014" s="28" t="s">
        <v>5227</v>
      </c>
      <c r="C3014" s="21" t="s">
        <v>355</v>
      </c>
      <c r="D3014" s="22" t="s">
        <v>5228</v>
      </c>
      <c r="E3014" s="23">
        <v>0.25</v>
      </c>
      <c r="F3014" s="24">
        <v>0</v>
      </c>
      <c r="G3014" s="11">
        <v>0</v>
      </c>
      <c r="H3014" s="25" t="s">
        <v>163</v>
      </c>
      <c r="I3014" s="19">
        <v>0</v>
      </c>
      <c r="J3014" s="31">
        <v>0.2</v>
      </c>
      <c r="K3014" s="32">
        <v>0</v>
      </c>
      <c r="L3014" s="32">
        <v>0</v>
      </c>
      <c r="M3014" s="32">
        <v>0</v>
      </c>
      <c r="N3014" s="32">
        <v>0</v>
      </c>
      <c r="O3014" s="32">
        <v>0</v>
      </c>
      <c r="P3014" s="32">
        <v>0</v>
      </c>
      <c r="Q3014" s="32">
        <v>0</v>
      </c>
      <c r="R3014" s="32">
        <v>0</v>
      </c>
      <c r="S3014" s="32">
        <v>0</v>
      </c>
    </row>
    <row r="3015" spans="2:19">
      <c r="B3015" s="28" t="s">
        <v>5229</v>
      </c>
      <c r="C3015" s="21" t="s">
        <v>355</v>
      </c>
      <c r="D3015" s="22" t="s">
        <v>5230</v>
      </c>
      <c r="E3015" s="23">
        <v>0.25</v>
      </c>
      <c r="F3015" s="24">
        <v>0</v>
      </c>
      <c r="G3015" s="11">
        <v>0</v>
      </c>
      <c r="H3015" s="25" t="s">
        <v>163</v>
      </c>
      <c r="I3015" s="19">
        <v>0</v>
      </c>
      <c r="J3015" s="31">
        <v>0.2</v>
      </c>
      <c r="K3015" s="32">
        <v>0</v>
      </c>
      <c r="L3015" s="32">
        <v>0</v>
      </c>
      <c r="M3015" s="32">
        <v>0</v>
      </c>
      <c r="N3015" s="32">
        <v>0</v>
      </c>
      <c r="O3015" s="32">
        <v>0</v>
      </c>
      <c r="P3015" s="32">
        <v>0</v>
      </c>
      <c r="Q3015" s="32">
        <v>0</v>
      </c>
      <c r="R3015" s="32">
        <v>0</v>
      </c>
      <c r="S3015" s="32">
        <v>0</v>
      </c>
    </row>
    <row r="3016" spans="2:19">
      <c r="B3016" s="28" t="s">
        <v>5231</v>
      </c>
      <c r="C3016" s="21" t="s">
        <v>355</v>
      </c>
      <c r="D3016" s="22" t="s">
        <v>5232</v>
      </c>
      <c r="E3016" s="23">
        <v>0.25</v>
      </c>
      <c r="F3016" s="24">
        <v>0</v>
      </c>
      <c r="G3016" s="11">
        <v>0</v>
      </c>
      <c r="H3016" s="25" t="s">
        <v>163</v>
      </c>
      <c r="I3016" s="19">
        <v>0</v>
      </c>
      <c r="J3016" s="31">
        <v>0.2</v>
      </c>
      <c r="K3016" s="32">
        <v>0</v>
      </c>
      <c r="L3016" s="32">
        <v>0</v>
      </c>
      <c r="M3016" s="32">
        <v>0</v>
      </c>
      <c r="N3016" s="32">
        <v>0</v>
      </c>
      <c r="O3016" s="32">
        <v>0</v>
      </c>
      <c r="P3016" s="32">
        <v>0</v>
      </c>
      <c r="Q3016" s="32">
        <v>0</v>
      </c>
      <c r="R3016" s="32">
        <v>0</v>
      </c>
      <c r="S3016" s="32">
        <v>0</v>
      </c>
    </row>
    <row r="3017" spans="2:19">
      <c r="B3017" s="28" t="s">
        <v>5233</v>
      </c>
      <c r="C3017" s="21" t="s">
        <v>355</v>
      </c>
      <c r="D3017" s="22" t="s">
        <v>326</v>
      </c>
      <c r="E3017" s="23">
        <v>0.25</v>
      </c>
      <c r="F3017" s="24">
        <v>0</v>
      </c>
      <c r="G3017" s="11">
        <v>0</v>
      </c>
      <c r="H3017" s="25" t="s">
        <v>163</v>
      </c>
      <c r="I3017" s="19">
        <v>0</v>
      </c>
      <c r="J3017" s="31">
        <v>0.2</v>
      </c>
      <c r="K3017" s="32">
        <v>0</v>
      </c>
      <c r="L3017" s="32">
        <v>0</v>
      </c>
      <c r="M3017" s="32">
        <v>0</v>
      </c>
      <c r="N3017" s="32">
        <v>0</v>
      </c>
      <c r="O3017" s="32">
        <v>0</v>
      </c>
      <c r="P3017" s="32">
        <v>0</v>
      </c>
      <c r="Q3017" s="32">
        <v>0</v>
      </c>
      <c r="R3017" s="32">
        <v>0</v>
      </c>
      <c r="S3017" s="32">
        <v>0</v>
      </c>
    </row>
    <row r="3018" spans="2:19">
      <c r="B3018" s="28" t="s">
        <v>5234</v>
      </c>
      <c r="C3018" s="21" t="s">
        <v>355</v>
      </c>
      <c r="D3018" s="22" t="s">
        <v>5235</v>
      </c>
      <c r="E3018" s="23">
        <v>0.25</v>
      </c>
      <c r="F3018" s="24">
        <v>0</v>
      </c>
      <c r="G3018" s="11">
        <v>0</v>
      </c>
      <c r="H3018" s="25" t="s">
        <v>163</v>
      </c>
      <c r="I3018" s="19">
        <v>0</v>
      </c>
      <c r="J3018" s="31">
        <v>0.2</v>
      </c>
      <c r="K3018" s="32">
        <v>0</v>
      </c>
      <c r="L3018" s="32">
        <v>0</v>
      </c>
      <c r="M3018" s="32">
        <v>0</v>
      </c>
      <c r="N3018" s="32">
        <v>0</v>
      </c>
      <c r="O3018" s="32">
        <v>0</v>
      </c>
      <c r="P3018" s="32">
        <v>0</v>
      </c>
      <c r="Q3018" s="32">
        <v>0</v>
      </c>
      <c r="R3018" s="32">
        <v>0</v>
      </c>
      <c r="S3018" s="32">
        <v>0</v>
      </c>
    </row>
    <row r="3019" spans="2:19">
      <c r="B3019" s="28" t="s">
        <v>5236</v>
      </c>
      <c r="C3019" s="21" t="s">
        <v>355</v>
      </c>
      <c r="D3019" s="22" t="s">
        <v>336</v>
      </c>
      <c r="E3019" s="23">
        <v>0.25</v>
      </c>
      <c r="F3019" s="24">
        <v>0</v>
      </c>
      <c r="G3019" s="11">
        <v>0</v>
      </c>
      <c r="H3019" s="25" t="s">
        <v>163</v>
      </c>
      <c r="I3019" s="19">
        <v>0</v>
      </c>
      <c r="J3019" s="31">
        <v>0.2</v>
      </c>
      <c r="K3019" s="32">
        <v>0</v>
      </c>
      <c r="L3019" s="32">
        <v>0</v>
      </c>
      <c r="M3019" s="32">
        <v>0</v>
      </c>
      <c r="N3019" s="32">
        <v>0</v>
      </c>
      <c r="O3019" s="32">
        <v>0</v>
      </c>
      <c r="P3019" s="32">
        <v>0</v>
      </c>
      <c r="Q3019" s="32">
        <v>0</v>
      </c>
      <c r="R3019" s="32">
        <v>0</v>
      </c>
      <c r="S3019" s="32">
        <v>0</v>
      </c>
    </row>
    <row r="3020" spans="2:19">
      <c r="B3020" s="28" t="s">
        <v>5237</v>
      </c>
      <c r="C3020" s="21" t="s">
        <v>355</v>
      </c>
      <c r="D3020" s="22" t="s">
        <v>5238</v>
      </c>
      <c r="E3020" s="23">
        <v>0.25</v>
      </c>
      <c r="F3020" s="24">
        <v>0</v>
      </c>
      <c r="G3020" s="11">
        <v>0</v>
      </c>
      <c r="H3020" s="25" t="s">
        <v>163</v>
      </c>
      <c r="I3020" s="19">
        <v>0</v>
      </c>
      <c r="J3020" s="31">
        <v>0.2</v>
      </c>
      <c r="K3020" s="32">
        <v>0</v>
      </c>
      <c r="L3020" s="32">
        <v>0</v>
      </c>
      <c r="M3020" s="32">
        <v>0</v>
      </c>
      <c r="N3020" s="32">
        <v>0</v>
      </c>
      <c r="O3020" s="32">
        <v>0</v>
      </c>
      <c r="P3020" s="32">
        <v>0</v>
      </c>
      <c r="Q3020" s="32">
        <v>0</v>
      </c>
      <c r="R3020" s="32">
        <v>0</v>
      </c>
      <c r="S3020" s="32">
        <v>0</v>
      </c>
    </row>
    <row r="3021" spans="2:19">
      <c r="B3021" s="28" t="s">
        <v>5239</v>
      </c>
      <c r="C3021" s="21" t="s">
        <v>355</v>
      </c>
      <c r="D3021" s="22" t="s">
        <v>5240</v>
      </c>
      <c r="E3021" s="23">
        <v>0.25</v>
      </c>
      <c r="F3021" s="24">
        <v>0</v>
      </c>
      <c r="G3021" s="11">
        <v>0</v>
      </c>
      <c r="H3021" s="25" t="s">
        <v>163</v>
      </c>
      <c r="I3021" s="19">
        <v>0</v>
      </c>
      <c r="J3021" s="31">
        <v>0.2</v>
      </c>
      <c r="K3021" s="32">
        <v>0</v>
      </c>
      <c r="L3021" s="32">
        <v>0</v>
      </c>
      <c r="M3021" s="32">
        <v>0</v>
      </c>
      <c r="N3021" s="32">
        <v>0</v>
      </c>
      <c r="O3021" s="32">
        <v>0</v>
      </c>
      <c r="P3021" s="32">
        <v>0</v>
      </c>
      <c r="Q3021" s="32">
        <v>0</v>
      </c>
      <c r="R3021" s="32">
        <v>0</v>
      </c>
      <c r="S3021" s="32">
        <v>0</v>
      </c>
    </row>
    <row r="3022" spans="2:19">
      <c r="B3022" s="28" t="s">
        <v>5241</v>
      </c>
      <c r="C3022" s="21" t="s">
        <v>355</v>
      </c>
      <c r="D3022" s="22" t="s">
        <v>5242</v>
      </c>
      <c r="E3022" s="23">
        <v>0.25</v>
      </c>
      <c r="F3022" s="24">
        <v>0</v>
      </c>
      <c r="G3022" s="11">
        <v>0</v>
      </c>
      <c r="H3022" s="25" t="s">
        <v>163</v>
      </c>
      <c r="I3022" s="19">
        <v>0</v>
      </c>
      <c r="J3022" s="31">
        <v>0.2</v>
      </c>
      <c r="K3022" s="32">
        <v>0</v>
      </c>
      <c r="L3022" s="32">
        <v>0</v>
      </c>
      <c r="M3022" s="32">
        <v>0</v>
      </c>
      <c r="N3022" s="32">
        <v>0</v>
      </c>
      <c r="O3022" s="32">
        <v>0</v>
      </c>
      <c r="P3022" s="32">
        <v>0</v>
      </c>
      <c r="Q3022" s="32">
        <v>0</v>
      </c>
      <c r="R3022" s="32">
        <v>0</v>
      </c>
      <c r="S3022" s="32">
        <v>0</v>
      </c>
    </row>
    <row r="3023" spans="2:19">
      <c r="B3023" s="28" t="s">
        <v>5243</v>
      </c>
      <c r="C3023" s="21" t="s">
        <v>355</v>
      </c>
      <c r="D3023" s="22" t="s">
        <v>2674</v>
      </c>
      <c r="E3023" s="23">
        <v>0.25</v>
      </c>
      <c r="F3023" s="24">
        <v>0</v>
      </c>
      <c r="G3023" s="11">
        <v>0</v>
      </c>
      <c r="H3023" s="25" t="s">
        <v>163</v>
      </c>
      <c r="I3023" s="19">
        <v>0</v>
      </c>
      <c r="J3023" s="31">
        <v>0.2</v>
      </c>
      <c r="K3023" s="32">
        <v>0</v>
      </c>
      <c r="L3023" s="32">
        <v>0</v>
      </c>
      <c r="M3023" s="32">
        <v>0</v>
      </c>
      <c r="N3023" s="32">
        <v>0</v>
      </c>
      <c r="O3023" s="32">
        <v>0</v>
      </c>
      <c r="P3023" s="32">
        <v>0</v>
      </c>
      <c r="Q3023" s="32">
        <v>0</v>
      </c>
      <c r="R3023" s="32">
        <v>0</v>
      </c>
      <c r="S3023" s="32">
        <v>0</v>
      </c>
    </row>
    <row r="3024" spans="2:19">
      <c r="B3024" s="28" t="s">
        <v>5244</v>
      </c>
      <c r="C3024" s="21" t="s">
        <v>355</v>
      </c>
      <c r="D3024" s="22" t="s">
        <v>2681</v>
      </c>
      <c r="E3024" s="23">
        <v>0.25</v>
      </c>
      <c r="F3024" s="24">
        <v>0</v>
      </c>
      <c r="G3024" s="11">
        <v>0</v>
      </c>
      <c r="H3024" s="25" t="s">
        <v>163</v>
      </c>
      <c r="I3024" s="19">
        <v>0</v>
      </c>
      <c r="J3024" s="31">
        <v>0.2</v>
      </c>
      <c r="K3024" s="32">
        <v>0</v>
      </c>
      <c r="L3024" s="32">
        <v>0</v>
      </c>
      <c r="M3024" s="32">
        <v>0</v>
      </c>
      <c r="N3024" s="32">
        <v>0</v>
      </c>
      <c r="O3024" s="32">
        <v>0</v>
      </c>
      <c r="P3024" s="32">
        <v>0</v>
      </c>
      <c r="Q3024" s="32">
        <v>0</v>
      </c>
      <c r="R3024" s="32">
        <v>0</v>
      </c>
      <c r="S3024" s="32">
        <v>0</v>
      </c>
    </row>
    <row r="3025" spans="2:19">
      <c r="B3025" s="28" t="s">
        <v>5245</v>
      </c>
      <c r="C3025" s="21" t="s">
        <v>355</v>
      </c>
      <c r="D3025" s="22" t="s">
        <v>5246</v>
      </c>
      <c r="E3025" s="23">
        <v>0.25</v>
      </c>
      <c r="F3025" s="24">
        <v>0</v>
      </c>
      <c r="G3025" s="11">
        <v>0</v>
      </c>
      <c r="H3025" s="25" t="s">
        <v>163</v>
      </c>
      <c r="I3025" s="19">
        <v>0</v>
      </c>
      <c r="J3025" s="31">
        <v>0.2</v>
      </c>
      <c r="K3025" s="32">
        <v>0</v>
      </c>
      <c r="L3025" s="32">
        <v>0</v>
      </c>
      <c r="M3025" s="32">
        <v>0</v>
      </c>
      <c r="N3025" s="32">
        <v>0</v>
      </c>
      <c r="O3025" s="32">
        <v>0</v>
      </c>
      <c r="P3025" s="32">
        <v>0</v>
      </c>
      <c r="Q3025" s="32">
        <v>0</v>
      </c>
      <c r="R3025" s="32">
        <v>0</v>
      </c>
      <c r="S3025" s="32">
        <v>0</v>
      </c>
    </row>
    <row r="3026" spans="2:19">
      <c r="B3026" s="28" t="s">
        <v>5247</v>
      </c>
      <c r="C3026" s="21" t="s">
        <v>355</v>
      </c>
      <c r="D3026" s="22" t="s">
        <v>366</v>
      </c>
      <c r="E3026" s="23">
        <v>0.25</v>
      </c>
      <c r="F3026" s="24">
        <v>0</v>
      </c>
      <c r="G3026" s="11">
        <v>0</v>
      </c>
      <c r="H3026" s="25" t="s">
        <v>163</v>
      </c>
      <c r="I3026" s="19">
        <v>0</v>
      </c>
      <c r="J3026" s="31">
        <v>0.2</v>
      </c>
      <c r="K3026" s="32">
        <v>0</v>
      </c>
      <c r="L3026" s="32">
        <v>0</v>
      </c>
      <c r="M3026" s="32">
        <v>0</v>
      </c>
      <c r="N3026" s="32">
        <v>0</v>
      </c>
      <c r="O3026" s="32">
        <v>0</v>
      </c>
      <c r="P3026" s="32">
        <v>0</v>
      </c>
      <c r="Q3026" s="32">
        <v>0</v>
      </c>
      <c r="R3026" s="32">
        <v>0</v>
      </c>
      <c r="S3026" s="32">
        <v>0</v>
      </c>
    </row>
    <row r="3027" spans="2:19">
      <c r="B3027" s="28" t="s">
        <v>5248</v>
      </c>
      <c r="C3027" s="21" t="s">
        <v>355</v>
      </c>
      <c r="D3027" s="22" t="s">
        <v>5249</v>
      </c>
      <c r="E3027" s="23">
        <v>0.25</v>
      </c>
      <c r="F3027" s="24">
        <v>0</v>
      </c>
      <c r="G3027" s="11">
        <v>0</v>
      </c>
      <c r="H3027" s="25" t="s">
        <v>163</v>
      </c>
      <c r="I3027" s="19">
        <v>0</v>
      </c>
      <c r="J3027" s="31">
        <v>0.2</v>
      </c>
      <c r="K3027" s="32">
        <v>0</v>
      </c>
      <c r="L3027" s="32">
        <v>0</v>
      </c>
      <c r="M3027" s="32">
        <v>0</v>
      </c>
      <c r="N3027" s="32">
        <v>0</v>
      </c>
      <c r="O3027" s="32">
        <v>0</v>
      </c>
      <c r="P3027" s="32">
        <v>0</v>
      </c>
      <c r="Q3027" s="32">
        <v>0</v>
      </c>
      <c r="R3027" s="32">
        <v>0</v>
      </c>
      <c r="S3027" s="32">
        <v>0</v>
      </c>
    </row>
    <row r="3028" spans="2:19">
      <c r="B3028" s="28" t="s">
        <v>5250</v>
      </c>
      <c r="C3028" s="21" t="s">
        <v>355</v>
      </c>
      <c r="D3028" s="22" t="s">
        <v>1609</v>
      </c>
      <c r="E3028" s="23">
        <v>0.25</v>
      </c>
      <c r="F3028" s="24">
        <v>0</v>
      </c>
      <c r="G3028" s="11">
        <v>0</v>
      </c>
      <c r="H3028" s="25" t="s">
        <v>163</v>
      </c>
      <c r="I3028" s="19">
        <v>0</v>
      </c>
      <c r="J3028" s="31">
        <v>0.2</v>
      </c>
      <c r="K3028" s="32">
        <v>0</v>
      </c>
      <c r="L3028" s="32">
        <v>0</v>
      </c>
      <c r="M3028" s="32">
        <v>0</v>
      </c>
      <c r="N3028" s="32">
        <v>0</v>
      </c>
      <c r="O3028" s="32">
        <v>0</v>
      </c>
      <c r="P3028" s="32">
        <v>0</v>
      </c>
      <c r="Q3028" s="32">
        <v>0</v>
      </c>
      <c r="R3028" s="32">
        <v>0</v>
      </c>
      <c r="S3028" s="32">
        <v>0</v>
      </c>
    </row>
    <row r="3029" spans="2:19">
      <c r="B3029" s="28" t="s">
        <v>5251</v>
      </c>
      <c r="C3029" s="21" t="s">
        <v>355</v>
      </c>
      <c r="D3029" s="22" t="s">
        <v>5252</v>
      </c>
      <c r="E3029" s="23">
        <v>0.25</v>
      </c>
      <c r="F3029" s="24">
        <v>0</v>
      </c>
      <c r="G3029" s="11">
        <v>0</v>
      </c>
      <c r="H3029" s="25" t="s">
        <v>163</v>
      </c>
      <c r="I3029" s="19">
        <v>0</v>
      </c>
      <c r="J3029" s="31">
        <v>0.2</v>
      </c>
      <c r="K3029" s="32">
        <v>0</v>
      </c>
      <c r="L3029" s="32">
        <v>0</v>
      </c>
      <c r="M3029" s="32">
        <v>0</v>
      </c>
      <c r="N3029" s="32">
        <v>0</v>
      </c>
      <c r="O3029" s="32">
        <v>0</v>
      </c>
      <c r="P3029" s="32">
        <v>0</v>
      </c>
      <c r="Q3029" s="32">
        <v>0</v>
      </c>
      <c r="R3029" s="32">
        <v>0</v>
      </c>
      <c r="S3029" s="32">
        <v>0</v>
      </c>
    </row>
    <row r="3030" spans="2:19">
      <c r="B3030" s="28" t="s">
        <v>5253</v>
      </c>
      <c r="C3030" s="21" t="s">
        <v>355</v>
      </c>
      <c r="D3030" s="22" t="s">
        <v>5254</v>
      </c>
      <c r="E3030" s="23">
        <v>0.25</v>
      </c>
      <c r="F3030" s="24">
        <v>0</v>
      </c>
      <c r="G3030" s="11">
        <v>0</v>
      </c>
      <c r="H3030" s="25" t="s">
        <v>163</v>
      </c>
      <c r="I3030" s="19">
        <v>0</v>
      </c>
      <c r="J3030" s="31">
        <v>0.2</v>
      </c>
      <c r="K3030" s="32">
        <v>0</v>
      </c>
      <c r="L3030" s="32">
        <v>0</v>
      </c>
      <c r="M3030" s="32">
        <v>0</v>
      </c>
      <c r="N3030" s="32">
        <v>0</v>
      </c>
      <c r="O3030" s="32">
        <v>0</v>
      </c>
      <c r="P3030" s="32">
        <v>0</v>
      </c>
      <c r="Q3030" s="32">
        <v>0</v>
      </c>
      <c r="R3030" s="32">
        <v>0</v>
      </c>
      <c r="S3030" s="32">
        <v>0</v>
      </c>
    </row>
    <row r="3031" spans="2:19">
      <c r="B3031" s="28" t="s">
        <v>5255</v>
      </c>
      <c r="C3031" s="21" t="s">
        <v>355</v>
      </c>
      <c r="D3031" s="22" t="s">
        <v>5256</v>
      </c>
      <c r="E3031" s="23">
        <v>0.25</v>
      </c>
      <c r="F3031" s="24">
        <v>0</v>
      </c>
      <c r="G3031" s="11">
        <v>0</v>
      </c>
      <c r="H3031" s="25" t="s">
        <v>163</v>
      </c>
      <c r="I3031" s="19">
        <v>0</v>
      </c>
      <c r="J3031" s="31">
        <v>0.2</v>
      </c>
      <c r="K3031" s="32">
        <v>0</v>
      </c>
      <c r="L3031" s="32">
        <v>0</v>
      </c>
      <c r="M3031" s="32">
        <v>0</v>
      </c>
      <c r="N3031" s="32">
        <v>0</v>
      </c>
      <c r="O3031" s="32">
        <v>0</v>
      </c>
      <c r="P3031" s="32">
        <v>0</v>
      </c>
      <c r="Q3031" s="32">
        <v>0</v>
      </c>
      <c r="R3031" s="32">
        <v>0</v>
      </c>
      <c r="S3031" s="32">
        <v>0</v>
      </c>
    </row>
    <row r="3032" spans="2:19">
      <c r="B3032" s="28" t="s">
        <v>5257</v>
      </c>
      <c r="C3032" s="21" t="s">
        <v>355</v>
      </c>
      <c r="D3032" s="22" t="s">
        <v>1167</v>
      </c>
      <c r="E3032" s="23">
        <v>0.25</v>
      </c>
      <c r="F3032" s="24">
        <v>0</v>
      </c>
      <c r="G3032" s="11">
        <v>0</v>
      </c>
      <c r="H3032" s="25" t="s">
        <v>163</v>
      </c>
      <c r="I3032" s="19">
        <v>0</v>
      </c>
      <c r="J3032" s="31">
        <v>0.2</v>
      </c>
      <c r="K3032" s="32">
        <v>0</v>
      </c>
      <c r="L3032" s="32">
        <v>0</v>
      </c>
      <c r="M3032" s="32">
        <v>0</v>
      </c>
      <c r="N3032" s="32">
        <v>0</v>
      </c>
      <c r="O3032" s="32">
        <v>0</v>
      </c>
      <c r="P3032" s="32">
        <v>0</v>
      </c>
      <c r="Q3032" s="32">
        <v>0</v>
      </c>
      <c r="R3032" s="32">
        <v>0</v>
      </c>
      <c r="S3032" s="32">
        <v>0</v>
      </c>
    </row>
    <row r="3033" spans="2:19">
      <c r="B3033" s="28" t="s">
        <v>5258</v>
      </c>
      <c r="C3033" s="21" t="s">
        <v>355</v>
      </c>
      <c r="D3033" s="22" t="s">
        <v>394</v>
      </c>
      <c r="E3033" s="23">
        <v>0.25</v>
      </c>
      <c r="F3033" s="24">
        <v>0</v>
      </c>
      <c r="G3033" s="11">
        <v>0</v>
      </c>
      <c r="H3033" s="25" t="s">
        <v>163</v>
      </c>
      <c r="I3033" s="19">
        <v>0</v>
      </c>
      <c r="J3033" s="31">
        <v>0.2</v>
      </c>
      <c r="K3033" s="32">
        <v>0</v>
      </c>
      <c r="L3033" s="32">
        <v>0</v>
      </c>
      <c r="M3033" s="32">
        <v>0</v>
      </c>
      <c r="N3033" s="32">
        <v>0</v>
      </c>
      <c r="O3033" s="32">
        <v>0</v>
      </c>
      <c r="P3033" s="32">
        <v>0</v>
      </c>
      <c r="Q3033" s="32">
        <v>0</v>
      </c>
      <c r="R3033" s="32">
        <v>0</v>
      </c>
      <c r="S3033" s="32">
        <v>0</v>
      </c>
    </row>
    <row r="3034" spans="2:19">
      <c r="B3034" s="28" t="s">
        <v>5259</v>
      </c>
      <c r="C3034" s="21" t="s">
        <v>355</v>
      </c>
      <c r="D3034" s="22" t="s">
        <v>4139</v>
      </c>
      <c r="E3034" s="23">
        <v>0.25</v>
      </c>
      <c r="F3034" s="24">
        <v>0</v>
      </c>
      <c r="G3034" s="11">
        <v>0</v>
      </c>
      <c r="H3034" s="25" t="s">
        <v>163</v>
      </c>
      <c r="I3034" s="19">
        <v>0</v>
      </c>
      <c r="J3034" s="31">
        <v>0.2</v>
      </c>
      <c r="K3034" s="32">
        <v>0</v>
      </c>
      <c r="L3034" s="32">
        <v>0</v>
      </c>
      <c r="M3034" s="32">
        <v>0</v>
      </c>
      <c r="N3034" s="32">
        <v>0</v>
      </c>
      <c r="O3034" s="32">
        <v>0</v>
      </c>
      <c r="P3034" s="32">
        <v>0</v>
      </c>
      <c r="Q3034" s="32">
        <v>0</v>
      </c>
      <c r="R3034" s="32">
        <v>0</v>
      </c>
      <c r="S3034" s="32">
        <v>0</v>
      </c>
    </row>
    <row r="3035" spans="2:19">
      <c r="B3035" s="28" t="s">
        <v>5260</v>
      </c>
      <c r="C3035" s="21" t="s">
        <v>355</v>
      </c>
      <c r="D3035" s="22" t="s">
        <v>5261</v>
      </c>
      <c r="E3035" s="23">
        <v>0.25</v>
      </c>
      <c r="F3035" s="24">
        <v>0</v>
      </c>
      <c r="G3035" s="11">
        <v>0</v>
      </c>
      <c r="H3035" s="25" t="s">
        <v>163</v>
      </c>
      <c r="I3035" s="19">
        <v>0</v>
      </c>
      <c r="J3035" s="31">
        <v>0.2</v>
      </c>
      <c r="K3035" s="32">
        <v>0</v>
      </c>
      <c r="L3035" s="32">
        <v>0</v>
      </c>
      <c r="M3035" s="32">
        <v>0</v>
      </c>
      <c r="N3035" s="32">
        <v>0</v>
      </c>
      <c r="O3035" s="32">
        <v>0</v>
      </c>
      <c r="P3035" s="32">
        <v>0</v>
      </c>
      <c r="Q3035" s="32">
        <v>0</v>
      </c>
      <c r="R3035" s="32">
        <v>0</v>
      </c>
      <c r="S3035" s="32">
        <v>0</v>
      </c>
    </row>
    <row r="3036" spans="2:19">
      <c r="B3036" s="28" t="s">
        <v>5262</v>
      </c>
      <c r="C3036" s="21" t="s">
        <v>355</v>
      </c>
      <c r="D3036" s="22" t="s">
        <v>5263</v>
      </c>
      <c r="E3036" s="23">
        <v>0.25</v>
      </c>
      <c r="F3036" s="24">
        <v>0</v>
      </c>
      <c r="G3036" s="11">
        <v>0</v>
      </c>
      <c r="H3036" s="25" t="s">
        <v>163</v>
      </c>
      <c r="I3036" s="19">
        <v>0</v>
      </c>
      <c r="J3036" s="31">
        <v>0.2</v>
      </c>
      <c r="K3036" s="32">
        <v>0</v>
      </c>
      <c r="L3036" s="32">
        <v>0</v>
      </c>
      <c r="M3036" s="32">
        <v>0</v>
      </c>
      <c r="N3036" s="32">
        <v>0</v>
      </c>
      <c r="O3036" s="32">
        <v>0</v>
      </c>
      <c r="P3036" s="32">
        <v>0</v>
      </c>
      <c r="Q3036" s="32">
        <v>0</v>
      </c>
      <c r="R3036" s="32">
        <v>0</v>
      </c>
      <c r="S3036" s="32">
        <v>0</v>
      </c>
    </row>
    <row r="3037" spans="2:19">
      <c r="B3037" s="28" t="s">
        <v>5264</v>
      </c>
      <c r="C3037" s="21" t="s">
        <v>355</v>
      </c>
      <c r="D3037" s="22" t="s">
        <v>1780</v>
      </c>
      <c r="E3037" s="23">
        <v>0.25</v>
      </c>
      <c r="F3037" s="24">
        <v>0</v>
      </c>
      <c r="G3037" s="11">
        <v>0</v>
      </c>
      <c r="H3037" s="25" t="s">
        <v>163</v>
      </c>
      <c r="I3037" s="19">
        <v>0</v>
      </c>
      <c r="J3037" s="31">
        <v>0.2</v>
      </c>
      <c r="K3037" s="32">
        <v>0</v>
      </c>
      <c r="L3037" s="32">
        <v>0</v>
      </c>
      <c r="M3037" s="32">
        <v>0</v>
      </c>
      <c r="N3037" s="32">
        <v>0</v>
      </c>
      <c r="O3037" s="32">
        <v>0</v>
      </c>
      <c r="P3037" s="32">
        <v>0</v>
      </c>
      <c r="Q3037" s="32">
        <v>0</v>
      </c>
      <c r="R3037" s="32">
        <v>0</v>
      </c>
      <c r="S3037" s="32">
        <v>0</v>
      </c>
    </row>
    <row r="3038" spans="2:19">
      <c r="B3038" s="28" t="s">
        <v>5265</v>
      </c>
      <c r="C3038" s="21" t="s">
        <v>355</v>
      </c>
      <c r="D3038" s="22" t="s">
        <v>2879</v>
      </c>
      <c r="E3038" s="23">
        <v>0.25</v>
      </c>
      <c r="F3038" s="24">
        <v>0</v>
      </c>
      <c r="G3038" s="11">
        <v>0</v>
      </c>
      <c r="H3038" s="25" t="s">
        <v>163</v>
      </c>
      <c r="I3038" s="19">
        <v>0</v>
      </c>
      <c r="J3038" s="31">
        <v>0.2</v>
      </c>
      <c r="K3038" s="32">
        <v>0</v>
      </c>
      <c r="L3038" s="32">
        <v>0</v>
      </c>
      <c r="M3038" s="32">
        <v>0</v>
      </c>
      <c r="N3038" s="32">
        <v>0</v>
      </c>
      <c r="O3038" s="32">
        <v>0</v>
      </c>
      <c r="P3038" s="32">
        <v>0</v>
      </c>
      <c r="Q3038" s="32">
        <v>0</v>
      </c>
      <c r="R3038" s="32">
        <v>0</v>
      </c>
      <c r="S3038" s="32">
        <v>0</v>
      </c>
    </row>
    <row r="3039" spans="2:19">
      <c r="B3039" s="28" t="s">
        <v>5266</v>
      </c>
      <c r="C3039" s="21" t="s">
        <v>355</v>
      </c>
      <c r="D3039" s="22" t="s">
        <v>3452</v>
      </c>
      <c r="E3039" s="23">
        <v>0.25</v>
      </c>
      <c r="F3039" s="24">
        <v>0</v>
      </c>
      <c r="G3039" s="11">
        <v>0</v>
      </c>
      <c r="H3039" s="25" t="s">
        <v>163</v>
      </c>
      <c r="I3039" s="19">
        <v>0</v>
      </c>
      <c r="J3039" s="31">
        <v>0.2</v>
      </c>
      <c r="K3039" s="32">
        <v>0</v>
      </c>
      <c r="L3039" s="32">
        <v>0</v>
      </c>
      <c r="M3039" s="32">
        <v>0</v>
      </c>
      <c r="N3039" s="32">
        <v>0</v>
      </c>
      <c r="O3039" s="32">
        <v>0</v>
      </c>
      <c r="P3039" s="32">
        <v>0</v>
      </c>
      <c r="Q3039" s="32">
        <v>0</v>
      </c>
      <c r="R3039" s="32">
        <v>0</v>
      </c>
      <c r="S3039" s="32">
        <v>0</v>
      </c>
    </row>
    <row r="3040" spans="2:19">
      <c r="B3040" s="28" t="s">
        <v>5267</v>
      </c>
      <c r="C3040" s="21" t="s">
        <v>355</v>
      </c>
      <c r="D3040" s="22" t="s">
        <v>5268</v>
      </c>
      <c r="E3040" s="23">
        <v>0.25</v>
      </c>
      <c r="F3040" s="24">
        <v>0</v>
      </c>
      <c r="G3040" s="11">
        <v>0</v>
      </c>
      <c r="H3040" s="25" t="s">
        <v>163</v>
      </c>
      <c r="I3040" s="19">
        <v>0</v>
      </c>
      <c r="J3040" s="31">
        <v>0.2</v>
      </c>
      <c r="K3040" s="32">
        <v>0</v>
      </c>
      <c r="L3040" s="32">
        <v>0</v>
      </c>
      <c r="M3040" s="32">
        <v>0</v>
      </c>
      <c r="N3040" s="32">
        <v>0</v>
      </c>
      <c r="O3040" s="32">
        <v>0</v>
      </c>
      <c r="P3040" s="32">
        <v>0</v>
      </c>
      <c r="Q3040" s="32">
        <v>0</v>
      </c>
      <c r="R3040" s="32">
        <v>0</v>
      </c>
      <c r="S3040" s="32">
        <v>0</v>
      </c>
    </row>
    <row r="3041" spans="2:19">
      <c r="B3041" s="28" t="s">
        <v>5269</v>
      </c>
      <c r="C3041" s="21" t="s">
        <v>355</v>
      </c>
      <c r="D3041" s="22" t="s">
        <v>5270</v>
      </c>
      <c r="E3041" s="23">
        <v>0.25</v>
      </c>
      <c r="F3041" s="24">
        <v>0</v>
      </c>
      <c r="G3041" s="11">
        <v>0</v>
      </c>
      <c r="H3041" s="25" t="s">
        <v>163</v>
      </c>
      <c r="I3041" s="19">
        <v>0</v>
      </c>
      <c r="J3041" s="31">
        <v>0.2</v>
      </c>
      <c r="K3041" s="32">
        <v>0</v>
      </c>
      <c r="L3041" s="32">
        <v>0</v>
      </c>
      <c r="M3041" s="32">
        <v>0</v>
      </c>
      <c r="N3041" s="32">
        <v>0</v>
      </c>
      <c r="O3041" s="32">
        <v>0</v>
      </c>
      <c r="P3041" s="32">
        <v>0</v>
      </c>
      <c r="Q3041" s="32">
        <v>0</v>
      </c>
      <c r="R3041" s="32">
        <v>0</v>
      </c>
      <c r="S3041" s="32">
        <v>0</v>
      </c>
    </row>
    <row r="3042" spans="2:19">
      <c r="B3042" s="28" t="s">
        <v>5271</v>
      </c>
      <c r="C3042" s="21" t="s">
        <v>355</v>
      </c>
      <c r="D3042" s="22" t="s">
        <v>5272</v>
      </c>
      <c r="E3042" s="23">
        <v>0.25</v>
      </c>
      <c r="F3042" s="24">
        <v>0</v>
      </c>
      <c r="G3042" s="11">
        <v>0</v>
      </c>
      <c r="H3042" s="25" t="s">
        <v>163</v>
      </c>
      <c r="I3042" s="19">
        <v>0</v>
      </c>
      <c r="J3042" s="31">
        <v>0.2</v>
      </c>
      <c r="K3042" s="32">
        <v>0</v>
      </c>
      <c r="L3042" s="32">
        <v>0</v>
      </c>
      <c r="M3042" s="32">
        <v>0</v>
      </c>
      <c r="N3042" s="32">
        <v>0</v>
      </c>
      <c r="O3042" s="32">
        <v>0</v>
      </c>
      <c r="P3042" s="32">
        <v>0</v>
      </c>
      <c r="Q3042" s="32">
        <v>0</v>
      </c>
      <c r="R3042" s="32">
        <v>0</v>
      </c>
      <c r="S3042" s="32">
        <v>0</v>
      </c>
    </row>
    <row r="3043" spans="2:19">
      <c r="B3043" s="28" t="s">
        <v>5273</v>
      </c>
      <c r="C3043" s="21" t="s">
        <v>355</v>
      </c>
      <c r="D3043" s="22" t="s">
        <v>5274</v>
      </c>
      <c r="E3043" s="23">
        <v>0.25</v>
      </c>
      <c r="F3043" s="24">
        <v>0</v>
      </c>
      <c r="G3043" s="11">
        <v>0</v>
      </c>
      <c r="H3043" s="25" t="s">
        <v>163</v>
      </c>
      <c r="I3043" s="19">
        <v>0</v>
      </c>
      <c r="J3043" s="31">
        <v>0.2</v>
      </c>
      <c r="K3043" s="32">
        <v>0</v>
      </c>
      <c r="L3043" s="32">
        <v>0</v>
      </c>
      <c r="M3043" s="32">
        <v>0</v>
      </c>
      <c r="N3043" s="32">
        <v>0</v>
      </c>
      <c r="O3043" s="32">
        <v>0</v>
      </c>
      <c r="P3043" s="32">
        <v>0</v>
      </c>
      <c r="Q3043" s="32">
        <v>0</v>
      </c>
      <c r="R3043" s="32">
        <v>0</v>
      </c>
      <c r="S3043" s="32">
        <v>0</v>
      </c>
    </row>
    <row r="3044" spans="2:19">
      <c r="B3044" s="28" t="s">
        <v>5275</v>
      </c>
      <c r="C3044" s="21" t="s">
        <v>355</v>
      </c>
      <c r="D3044" s="22" t="s">
        <v>5276</v>
      </c>
      <c r="E3044" s="23">
        <v>0.25</v>
      </c>
      <c r="F3044" s="24">
        <v>0</v>
      </c>
      <c r="G3044" s="11">
        <v>0</v>
      </c>
      <c r="H3044" s="25" t="s">
        <v>163</v>
      </c>
      <c r="I3044" s="19">
        <v>0</v>
      </c>
      <c r="J3044" s="31">
        <v>0.2</v>
      </c>
      <c r="K3044" s="32">
        <v>0</v>
      </c>
      <c r="L3044" s="32">
        <v>0</v>
      </c>
      <c r="M3044" s="32">
        <v>0</v>
      </c>
      <c r="N3044" s="32">
        <v>0</v>
      </c>
      <c r="O3044" s="32">
        <v>0</v>
      </c>
      <c r="P3044" s="32">
        <v>0</v>
      </c>
      <c r="Q3044" s="32">
        <v>0</v>
      </c>
      <c r="R3044" s="32">
        <v>0</v>
      </c>
      <c r="S3044" s="32">
        <v>0</v>
      </c>
    </row>
    <row r="3045" spans="2:19">
      <c r="B3045" s="28" t="s">
        <v>5277</v>
      </c>
      <c r="C3045" s="21" t="s">
        <v>355</v>
      </c>
      <c r="D3045" s="22" t="s">
        <v>1063</v>
      </c>
      <c r="E3045" s="23">
        <v>0.25</v>
      </c>
      <c r="F3045" s="24">
        <v>0</v>
      </c>
      <c r="G3045" s="11">
        <v>0</v>
      </c>
      <c r="H3045" s="25" t="s">
        <v>163</v>
      </c>
      <c r="I3045" s="19">
        <v>0</v>
      </c>
      <c r="J3045" s="31">
        <v>0.2</v>
      </c>
      <c r="K3045" s="32">
        <v>0</v>
      </c>
      <c r="L3045" s="32">
        <v>0</v>
      </c>
      <c r="M3045" s="32">
        <v>0</v>
      </c>
      <c r="N3045" s="32">
        <v>0</v>
      </c>
      <c r="O3045" s="32">
        <v>0</v>
      </c>
      <c r="P3045" s="32">
        <v>0</v>
      </c>
      <c r="Q3045" s="32">
        <v>0</v>
      </c>
      <c r="R3045" s="32">
        <v>0</v>
      </c>
      <c r="S3045" s="32">
        <v>0</v>
      </c>
    </row>
    <row r="3046" spans="2:19">
      <c r="B3046" s="28" t="s">
        <v>5278</v>
      </c>
      <c r="C3046" s="21" t="s">
        <v>355</v>
      </c>
      <c r="D3046" s="22" t="s">
        <v>5279</v>
      </c>
      <c r="E3046" s="23">
        <v>0.25</v>
      </c>
      <c r="F3046" s="24">
        <v>0</v>
      </c>
      <c r="G3046" s="11">
        <v>0</v>
      </c>
      <c r="H3046" s="25" t="s">
        <v>163</v>
      </c>
      <c r="I3046" s="19">
        <v>0</v>
      </c>
      <c r="J3046" s="31">
        <v>0.2</v>
      </c>
      <c r="K3046" s="32">
        <v>0</v>
      </c>
      <c r="L3046" s="32">
        <v>0</v>
      </c>
      <c r="M3046" s="32">
        <v>0</v>
      </c>
      <c r="N3046" s="32">
        <v>0</v>
      </c>
      <c r="O3046" s="32">
        <v>0</v>
      </c>
      <c r="P3046" s="32">
        <v>0</v>
      </c>
      <c r="Q3046" s="32">
        <v>0</v>
      </c>
      <c r="R3046" s="32">
        <v>0</v>
      </c>
      <c r="S3046" s="32">
        <v>0</v>
      </c>
    </row>
    <row r="3047" spans="2:19">
      <c r="B3047" s="28" t="s">
        <v>5280</v>
      </c>
      <c r="C3047" s="21" t="s">
        <v>355</v>
      </c>
      <c r="D3047" s="22" t="s">
        <v>2061</v>
      </c>
      <c r="E3047" s="23">
        <v>0.25</v>
      </c>
      <c r="F3047" s="24">
        <v>0</v>
      </c>
      <c r="G3047" s="11">
        <v>0</v>
      </c>
      <c r="H3047" s="25" t="s">
        <v>163</v>
      </c>
      <c r="I3047" s="19">
        <v>0</v>
      </c>
      <c r="J3047" s="31">
        <v>0.2</v>
      </c>
      <c r="K3047" s="32">
        <v>0</v>
      </c>
      <c r="L3047" s="32">
        <v>0</v>
      </c>
      <c r="M3047" s="32">
        <v>0</v>
      </c>
      <c r="N3047" s="32">
        <v>0</v>
      </c>
      <c r="O3047" s="32">
        <v>0</v>
      </c>
      <c r="P3047" s="32">
        <v>0</v>
      </c>
      <c r="Q3047" s="32">
        <v>0</v>
      </c>
      <c r="R3047" s="32">
        <v>0</v>
      </c>
      <c r="S3047" s="32">
        <v>0</v>
      </c>
    </row>
    <row r="3048" spans="2:19">
      <c r="B3048" s="28" t="s">
        <v>5281</v>
      </c>
      <c r="C3048" s="21" t="s">
        <v>355</v>
      </c>
      <c r="D3048" s="22" t="s">
        <v>5282</v>
      </c>
      <c r="E3048" s="23">
        <v>0.25</v>
      </c>
      <c r="F3048" s="24">
        <v>0</v>
      </c>
      <c r="G3048" s="11">
        <v>0</v>
      </c>
      <c r="H3048" s="25" t="s">
        <v>163</v>
      </c>
      <c r="I3048" s="19">
        <v>0</v>
      </c>
      <c r="J3048" s="31">
        <v>0.2</v>
      </c>
      <c r="K3048" s="32">
        <v>0</v>
      </c>
      <c r="L3048" s="32">
        <v>0</v>
      </c>
      <c r="M3048" s="32">
        <v>0</v>
      </c>
      <c r="N3048" s="32">
        <v>0</v>
      </c>
      <c r="O3048" s="32">
        <v>0</v>
      </c>
      <c r="P3048" s="32">
        <v>0</v>
      </c>
      <c r="Q3048" s="32">
        <v>0</v>
      </c>
      <c r="R3048" s="32">
        <v>0</v>
      </c>
      <c r="S3048" s="32">
        <v>0</v>
      </c>
    </row>
    <row r="3049" spans="2:19">
      <c r="B3049" s="28" t="s">
        <v>5283</v>
      </c>
      <c r="C3049" s="21" t="s">
        <v>355</v>
      </c>
      <c r="D3049" s="22" t="s">
        <v>4553</v>
      </c>
      <c r="E3049" s="23">
        <v>0.25</v>
      </c>
      <c r="F3049" s="24">
        <v>0</v>
      </c>
      <c r="G3049" s="11">
        <v>0</v>
      </c>
      <c r="H3049" s="25" t="s">
        <v>163</v>
      </c>
      <c r="I3049" s="19">
        <v>0</v>
      </c>
      <c r="J3049" s="31">
        <v>0.2</v>
      </c>
      <c r="K3049" s="32">
        <v>0</v>
      </c>
      <c r="L3049" s="32">
        <v>0</v>
      </c>
      <c r="M3049" s="32">
        <v>0</v>
      </c>
      <c r="N3049" s="32">
        <v>0</v>
      </c>
      <c r="O3049" s="32">
        <v>0</v>
      </c>
      <c r="P3049" s="32">
        <v>0</v>
      </c>
      <c r="Q3049" s="32">
        <v>0</v>
      </c>
      <c r="R3049" s="32">
        <v>0</v>
      </c>
      <c r="S3049" s="32">
        <v>0</v>
      </c>
    </row>
    <row r="3050" spans="2:19">
      <c r="B3050" s="28" t="s">
        <v>5284</v>
      </c>
      <c r="C3050" s="21" t="s">
        <v>355</v>
      </c>
      <c r="D3050" s="22" t="s">
        <v>5285</v>
      </c>
      <c r="E3050" s="23">
        <v>0.25</v>
      </c>
      <c r="F3050" s="24">
        <v>0</v>
      </c>
      <c r="G3050" s="11">
        <v>0</v>
      </c>
      <c r="H3050" s="25" t="s">
        <v>163</v>
      </c>
      <c r="I3050" s="19">
        <v>0</v>
      </c>
      <c r="J3050" s="31">
        <v>0.2</v>
      </c>
      <c r="K3050" s="32">
        <v>0</v>
      </c>
      <c r="L3050" s="32">
        <v>0</v>
      </c>
      <c r="M3050" s="32">
        <v>0</v>
      </c>
      <c r="N3050" s="32">
        <v>0</v>
      </c>
      <c r="O3050" s="32">
        <v>0</v>
      </c>
      <c r="P3050" s="32">
        <v>0</v>
      </c>
      <c r="Q3050" s="32">
        <v>0</v>
      </c>
      <c r="R3050" s="32">
        <v>0</v>
      </c>
      <c r="S3050" s="32">
        <v>0</v>
      </c>
    </row>
    <row r="3051" spans="2:19">
      <c r="B3051" s="28" t="s">
        <v>5286</v>
      </c>
      <c r="C3051" s="21" t="s">
        <v>355</v>
      </c>
      <c r="D3051" s="22" t="s">
        <v>439</v>
      </c>
      <c r="E3051" s="23">
        <v>0.25</v>
      </c>
      <c r="F3051" s="24">
        <v>0</v>
      </c>
      <c r="G3051" s="11">
        <v>0</v>
      </c>
      <c r="H3051" s="25" t="s">
        <v>163</v>
      </c>
      <c r="I3051" s="19">
        <v>0</v>
      </c>
      <c r="J3051" s="31">
        <v>0.2</v>
      </c>
      <c r="K3051" s="32">
        <v>0</v>
      </c>
      <c r="L3051" s="32">
        <v>0</v>
      </c>
      <c r="M3051" s="32">
        <v>0</v>
      </c>
      <c r="N3051" s="32">
        <v>0</v>
      </c>
      <c r="O3051" s="32">
        <v>0</v>
      </c>
      <c r="P3051" s="32">
        <v>0</v>
      </c>
      <c r="Q3051" s="32">
        <v>0</v>
      </c>
      <c r="R3051" s="32">
        <v>0</v>
      </c>
      <c r="S3051" s="32">
        <v>0</v>
      </c>
    </row>
    <row r="3052" spans="2:19">
      <c r="B3052" s="28" t="s">
        <v>5287</v>
      </c>
      <c r="C3052" s="21" t="s">
        <v>355</v>
      </c>
      <c r="D3052" s="22" t="s">
        <v>5288</v>
      </c>
      <c r="E3052" s="23">
        <v>0.25</v>
      </c>
      <c r="F3052" s="24">
        <v>0</v>
      </c>
      <c r="G3052" s="11">
        <v>0</v>
      </c>
      <c r="H3052" s="25" t="s">
        <v>163</v>
      </c>
      <c r="I3052" s="19">
        <v>0</v>
      </c>
      <c r="J3052" s="31">
        <v>0.2</v>
      </c>
      <c r="K3052" s="32">
        <v>0</v>
      </c>
      <c r="L3052" s="32">
        <v>0</v>
      </c>
      <c r="M3052" s="32">
        <v>0</v>
      </c>
      <c r="N3052" s="32">
        <v>0</v>
      </c>
      <c r="O3052" s="32">
        <v>0</v>
      </c>
      <c r="P3052" s="32">
        <v>0</v>
      </c>
      <c r="Q3052" s="32">
        <v>0</v>
      </c>
      <c r="R3052" s="32">
        <v>0</v>
      </c>
      <c r="S3052" s="32">
        <v>0</v>
      </c>
    </row>
    <row r="3053" spans="2:19">
      <c r="B3053" s="28" t="s">
        <v>5289</v>
      </c>
      <c r="C3053" s="21" t="s">
        <v>355</v>
      </c>
      <c r="D3053" s="22" t="s">
        <v>5290</v>
      </c>
      <c r="E3053" s="23">
        <v>0.25</v>
      </c>
      <c r="F3053" s="24">
        <v>0</v>
      </c>
      <c r="G3053" s="11">
        <v>0</v>
      </c>
      <c r="H3053" s="25" t="s">
        <v>163</v>
      </c>
      <c r="I3053" s="19">
        <v>0</v>
      </c>
      <c r="J3053" s="31">
        <v>0.2</v>
      </c>
      <c r="K3053" s="32">
        <v>0</v>
      </c>
      <c r="L3053" s="32">
        <v>0</v>
      </c>
      <c r="M3053" s="32">
        <v>0</v>
      </c>
      <c r="N3053" s="32">
        <v>0</v>
      </c>
      <c r="O3053" s="32">
        <v>0</v>
      </c>
      <c r="P3053" s="32">
        <v>0</v>
      </c>
      <c r="Q3053" s="32">
        <v>0</v>
      </c>
      <c r="R3053" s="32">
        <v>0</v>
      </c>
      <c r="S3053" s="32">
        <v>0</v>
      </c>
    </row>
    <row r="3054" spans="2:19">
      <c r="B3054" s="28" t="s">
        <v>5291</v>
      </c>
      <c r="C3054" s="21" t="s">
        <v>355</v>
      </c>
      <c r="D3054" s="22" t="s">
        <v>5292</v>
      </c>
      <c r="E3054" s="23">
        <v>0.25</v>
      </c>
      <c r="F3054" s="24">
        <v>0</v>
      </c>
      <c r="G3054" s="11">
        <v>0</v>
      </c>
      <c r="H3054" s="25" t="s">
        <v>163</v>
      </c>
      <c r="I3054" s="19">
        <v>0</v>
      </c>
      <c r="J3054" s="31">
        <v>0.2</v>
      </c>
      <c r="K3054" s="32">
        <v>0</v>
      </c>
      <c r="L3054" s="32">
        <v>0</v>
      </c>
      <c r="M3054" s="32">
        <v>0</v>
      </c>
      <c r="N3054" s="32">
        <v>0</v>
      </c>
      <c r="O3054" s="32">
        <v>0</v>
      </c>
      <c r="P3054" s="32">
        <v>0</v>
      </c>
      <c r="Q3054" s="32">
        <v>0</v>
      </c>
      <c r="R3054" s="32">
        <v>0</v>
      </c>
      <c r="S3054" s="32">
        <v>0</v>
      </c>
    </row>
    <row r="3055" spans="2:19">
      <c r="B3055" s="28" t="s">
        <v>5293</v>
      </c>
      <c r="C3055" s="21" t="s">
        <v>355</v>
      </c>
      <c r="D3055" s="22" t="s">
        <v>1513</v>
      </c>
      <c r="E3055" s="23">
        <v>0.25</v>
      </c>
      <c r="F3055" s="24">
        <v>0</v>
      </c>
      <c r="G3055" s="11">
        <v>0</v>
      </c>
      <c r="H3055" s="25" t="s">
        <v>163</v>
      </c>
      <c r="I3055" s="19">
        <v>0</v>
      </c>
      <c r="J3055" s="31">
        <v>0.2</v>
      </c>
      <c r="K3055" s="32">
        <v>0</v>
      </c>
      <c r="L3055" s="32">
        <v>0</v>
      </c>
      <c r="M3055" s="32">
        <v>0</v>
      </c>
      <c r="N3055" s="32">
        <v>0</v>
      </c>
      <c r="O3055" s="32">
        <v>0</v>
      </c>
      <c r="P3055" s="32">
        <v>0</v>
      </c>
      <c r="Q3055" s="32">
        <v>0</v>
      </c>
      <c r="R3055" s="32">
        <v>0</v>
      </c>
      <c r="S3055" s="32">
        <v>0</v>
      </c>
    </row>
    <row r="3056" spans="2:19">
      <c r="B3056" s="28" t="s">
        <v>5294</v>
      </c>
      <c r="C3056" s="21" t="s">
        <v>355</v>
      </c>
      <c r="D3056" s="22" t="s">
        <v>3550</v>
      </c>
      <c r="E3056" s="23">
        <v>0.25</v>
      </c>
      <c r="F3056" s="24">
        <v>0</v>
      </c>
      <c r="G3056" s="11">
        <v>0</v>
      </c>
      <c r="H3056" s="25" t="s">
        <v>163</v>
      </c>
      <c r="I3056" s="19">
        <v>0</v>
      </c>
      <c r="J3056" s="31">
        <v>0.2</v>
      </c>
      <c r="K3056" s="32">
        <v>0</v>
      </c>
      <c r="L3056" s="32">
        <v>0</v>
      </c>
      <c r="M3056" s="32">
        <v>0</v>
      </c>
      <c r="N3056" s="32">
        <v>0</v>
      </c>
      <c r="O3056" s="32">
        <v>0</v>
      </c>
      <c r="P3056" s="32">
        <v>0</v>
      </c>
      <c r="Q3056" s="32">
        <v>0</v>
      </c>
      <c r="R3056" s="32">
        <v>0</v>
      </c>
      <c r="S3056" s="32">
        <v>0</v>
      </c>
    </row>
    <row r="3057" spans="2:19">
      <c r="B3057" s="28" t="s">
        <v>5295</v>
      </c>
      <c r="C3057" s="21" t="s">
        <v>359</v>
      </c>
      <c r="D3057" s="22" t="s">
        <v>286</v>
      </c>
      <c r="E3057" s="23">
        <v>0.3</v>
      </c>
      <c r="F3057" s="24">
        <v>0</v>
      </c>
      <c r="G3057" s="11">
        <v>0</v>
      </c>
      <c r="H3057" s="25" t="s">
        <v>163</v>
      </c>
      <c r="I3057" s="19">
        <v>0</v>
      </c>
      <c r="J3057" s="31">
        <v>0.25</v>
      </c>
      <c r="K3057" s="32">
        <v>0</v>
      </c>
      <c r="L3057" s="32">
        <v>0</v>
      </c>
      <c r="M3057" s="32">
        <v>0</v>
      </c>
      <c r="N3057" s="32">
        <v>0</v>
      </c>
      <c r="O3057" s="32">
        <v>0</v>
      </c>
      <c r="P3057" s="32">
        <v>0</v>
      </c>
      <c r="Q3057" s="32">
        <v>0</v>
      </c>
      <c r="R3057" s="32">
        <v>0</v>
      </c>
      <c r="S3057" s="32">
        <v>0</v>
      </c>
    </row>
    <row r="3058" spans="2:19">
      <c r="B3058" s="28" t="s">
        <v>5296</v>
      </c>
      <c r="C3058" s="21" t="s">
        <v>359</v>
      </c>
      <c r="D3058" s="22" t="s">
        <v>4411</v>
      </c>
      <c r="E3058" s="23">
        <v>0.3</v>
      </c>
      <c r="F3058" s="24">
        <v>0</v>
      </c>
      <c r="G3058" s="11">
        <v>0</v>
      </c>
      <c r="H3058" s="25" t="s">
        <v>163</v>
      </c>
      <c r="I3058" s="19">
        <v>0</v>
      </c>
      <c r="J3058" s="31">
        <v>0.25</v>
      </c>
      <c r="K3058" s="32">
        <v>0</v>
      </c>
      <c r="L3058" s="32">
        <v>0</v>
      </c>
      <c r="M3058" s="32">
        <v>0</v>
      </c>
      <c r="N3058" s="32">
        <v>0</v>
      </c>
      <c r="O3058" s="32">
        <v>0</v>
      </c>
      <c r="P3058" s="32">
        <v>0</v>
      </c>
      <c r="Q3058" s="32">
        <v>0</v>
      </c>
      <c r="R3058" s="32">
        <v>0</v>
      </c>
      <c r="S3058" s="32">
        <v>0</v>
      </c>
    </row>
    <row r="3059" spans="2:19">
      <c r="B3059" s="28" t="s">
        <v>5297</v>
      </c>
      <c r="C3059" s="21" t="s">
        <v>359</v>
      </c>
      <c r="D3059" s="22" t="s">
        <v>93</v>
      </c>
      <c r="E3059" s="23">
        <v>0.3</v>
      </c>
      <c r="F3059" s="24">
        <v>0</v>
      </c>
      <c r="G3059" s="11">
        <v>0</v>
      </c>
      <c r="H3059" s="25" t="s">
        <v>163</v>
      </c>
      <c r="I3059" s="19">
        <v>0</v>
      </c>
      <c r="J3059" s="31">
        <v>0.25</v>
      </c>
      <c r="K3059" s="32">
        <v>0</v>
      </c>
      <c r="L3059" s="32">
        <v>0</v>
      </c>
      <c r="M3059" s="32">
        <v>0</v>
      </c>
      <c r="N3059" s="32">
        <v>0</v>
      </c>
      <c r="O3059" s="32">
        <v>0</v>
      </c>
      <c r="P3059" s="32">
        <v>0</v>
      </c>
      <c r="Q3059" s="32">
        <v>0</v>
      </c>
      <c r="R3059" s="32">
        <v>0</v>
      </c>
      <c r="S3059" s="32">
        <v>0</v>
      </c>
    </row>
    <row r="3060" spans="2:19">
      <c r="B3060" s="28" t="s">
        <v>5298</v>
      </c>
      <c r="C3060" s="21" t="s">
        <v>359</v>
      </c>
      <c r="D3060" s="22" t="s">
        <v>5299</v>
      </c>
      <c r="E3060" s="23">
        <v>0.3</v>
      </c>
      <c r="F3060" s="24">
        <v>0</v>
      </c>
      <c r="G3060" s="11">
        <v>0</v>
      </c>
      <c r="H3060" s="25" t="s">
        <v>163</v>
      </c>
      <c r="I3060" s="19">
        <v>0</v>
      </c>
      <c r="J3060" s="31">
        <v>0.25</v>
      </c>
      <c r="K3060" s="32">
        <v>0</v>
      </c>
      <c r="L3060" s="32">
        <v>0</v>
      </c>
      <c r="M3060" s="32">
        <v>0</v>
      </c>
      <c r="N3060" s="32">
        <v>0</v>
      </c>
      <c r="O3060" s="32">
        <v>0</v>
      </c>
      <c r="P3060" s="32">
        <v>0</v>
      </c>
      <c r="Q3060" s="32">
        <v>0</v>
      </c>
      <c r="R3060" s="32">
        <v>0</v>
      </c>
      <c r="S3060" s="32">
        <v>0</v>
      </c>
    </row>
    <row r="3061" spans="2:19">
      <c r="B3061" s="28" t="s">
        <v>5300</v>
      </c>
      <c r="C3061" s="21" t="s">
        <v>359</v>
      </c>
      <c r="D3061" s="22" t="s">
        <v>5301</v>
      </c>
      <c r="E3061" s="23">
        <v>0.3</v>
      </c>
      <c r="F3061" s="24">
        <v>0</v>
      </c>
      <c r="G3061" s="11">
        <v>0</v>
      </c>
      <c r="H3061" s="25" t="s">
        <v>163</v>
      </c>
      <c r="I3061" s="19">
        <v>0</v>
      </c>
      <c r="J3061" s="31">
        <v>0.25</v>
      </c>
      <c r="K3061" s="32">
        <v>0</v>
      </c>
      <c r="L3061" s="32">
        <v>0</v>
      </c>
      <c r="M3061" s="32">
        <v>0</v>
      </c>
      <c r="N3061" s="32">
        <v>0</v>
      </c>
      <c r="O3061" s="32">
        <v>0</v>
      </c>
      <c r="P3061" s="32">
        <v>0</v>
      </c>
      <c r="Q3061" s="32">
        <v>0</v>
      </c>
      <c r="R3061" s="32">
        <v>0</v>
      </c>
      <c r="S3061" s="32">
        <v>0</v>
      </c>
    </row>
    <row r="3062" spans="2:19">
      <c r="B3062" s="28" t="s">
        <v>5302</v>
      </c>
      <c r="C3062" s="21" t="s">
        <v>359</v>
      </c>
      <c r="D3062" s="22" t="s">
        <v>5303</v>
      </c>
      <c r="E3062" s="23">
        <v>0.3</v>
      </c>
      <c r="F3062" s="24">
        <v>0</v>
      </c>
      <c r="G3062" s="11">
        <v>0</v>
      </c>
      <c r="H3062" s="25" t="s">
        <v>163</v>
      </c>
      <c r="I3062" s="19">
        <v>0</v>
      </c>
      <c r="J3062" s="31">
        <v>0.25</v>
      </c>
      <c r="K3062" s="32">
        <v>0</v>
      </c>
      <c r="L3062" s="32">
        <v>0</v>
      </c>
      <c r="M3062" s="32">
        <v>0</v>
      </c>
      <c r="N3062" s="32">
        <v>0</v>
      </c>
      <c r="O3062" s="32">
        <v>0</v>
      </c>
      <c r="P3062" s="32">
        <v>0</v>
      </c>
      <c r="Q3062" s="32">
        <v>0</v>
      </c>
      <c r="R3062" s="32">
        <v>0</v>
      </c>
      <c r="S3062" s="32">
        <v>0</v>
      </c>
    </row>
    <row r="3063" spans="2:19">
      <c r="B3063" s="28" t="s">
        <v>5304</v>
      </c>
      <c r="C3063" s="21" t="s">
        <v>359</v>
      </c>
      <c r="D3063" s="22" t="s">
        <v>211</v>
      </c>
      <c r="E3063" s="23">
        <v>0.3</v>
      </c>
      <c r="F3063" s="24">
        <v>0</v>
      </c>
      <c r="G3063" s="11">
        <v>0</v>
      </c>
      <c r="H3063" s="25" t="s">
        <v>163</v>
      </c>
      <c r="I3063" s="19">
        <v>0</v>
      </c>
      <c r="J3063" s="31">
        <v>0.25</v>
      </c>
      <c r="K3063" s="32">
        <v>0</v>
      </c>
      <c r="L3063" s="32">
        <v>0</v>
      </c>
      <c r="M3063" s="32">
        <v>0</v>
      </c>
      <c r="N3063" s="32">
        <v>0</v>
      </c>
      <c r="O3063" s="32">
        <v>0</v>
      </c>
      <c r="P3063" s="32">
        <v>0</v>
      </c>
      <c r="Q3063" s="32">
        <v>0</v>
      </c>
      <c r="R3063" s="32">
        <v>0</v>
      </c>
      <c r="S3063" s="32">
        <v>0</v>
      </c>
    </row>
    <row r="3064" spans="2:19">
      <c r="B3064" s="28" t="s">
        <v>5305</v>
      </c>
      <c r="C3064" s="21" t="s">
        <v>359</v>
      </c>
      <c r="D3064" s="22" t="s">
        <v>225</v>
      </c>
      <c r="E3064" s="23">
        <v>0.3</v>
      </c>
      <c r="F3064" s="24">
        <v>0</v>
      </c>
      <c r="G3064" s="11">
        <v>0</v>
      </c>
      <c r="H3064" s="25" t="s">
        <v>163</v>
      </c>
      <c r="I3064" s="19">
        <v>0</v>
      </c>
      <c r="J3064" s="31">
        <v>0.25</v>
      </c>
      <c r="K3064" s="32">
        <v>0</v>
      </c>
      <c r="L3064" s="32">
        <v>0</v>
      </c>
      <c r="M3064" s="32">
        <v>0</v>
      </c>
      <c r="N3064" s="32">
        <v>0</v>
      </c>
      <c r="O3064" s="32">
        <v>0</v>
      </c>
      <c r="P3064" s="32">
        <v>0</v>
      </c>
      <c r="Q3064" s="32">
        <v>0</v>
      </c>
      <c r="R3064" s="32">
        <v>0</v>
      </c>
      <c r="S3064" s="32">
        <v>0</v>
      </c>
    </row>
    <row r="3065" spans="2:19">
      <c r="B3065" s="28" t="s">
        <v>5306</v>
      </c>
      <c r="C3065" s="21" t="s">
        <v>359</v>
      </c>
      <c r="D3065" s="22" t="s">
        <v>5307</v>
      </c>
      <c r="E3065" s="23">
        <v>0.3</v>
      </c>
      <c r="F3065" s="24">
        <v>0</v>
      </c>
      <c r="G3065" s="11">
        <v>0</v>
      </c>
      <c r="H3065" s="25" t="s">
        <v>163</v>
      </c>
      <c r="I3065" s="19">
        <v>0</v>
      </c>
      <c r="J3065" s="31">
        <v>0.25</v>
      </c>
      <c r="K3065" s="32">
        <v>0</v>
      </c>
      <c r="L3065" s="32">
        <v>0</v>
      </c>
      <c r="M3065" s="32">
        <v>0</v>
      </c>
      <c r="N3065" s="32">
        <v>0</v>
      </c>
      <c r="O3065" s="32">
        <v>0</v>
      </c>
      <c r="P3065" s="32">
        <v>0</v>
      </c>
      <c r="Q3065" s="32">
        <v>0</v>
      </c>
      <c r="R3065" s="32">
        <v>0</v>
      </c>
      <c r="S3065" s="32">
        <v>0</v>
      </c>
    </row>
    <row r="3066" spans="2:19">
      <c r="B3066" s="28" t="s">
        <v>5308</v>
      </c>
      <c r="C3066" s="21" t="s">
        <v>359</v>
      </c>
      <c r="D3066" s="22" t="s">
        <v>380</v>
      </c>
      <c r="E3066" s="23">
        <v>0.3</v>
      </c>
      <c r="F3066" s="24">
        <v>0</v>
      </c>
      <c r="G3066" s="11">
        <v>0</v>
      </c>
      <c r="H3066" s="25" t="s">
        <v>163</v>
      </c>
      <c r="I3066" s="19">
        <v>0</v>
      </c>
      <c r="J3066" s="31">
        <v>0.25</v>
      </c>
      <c r="K3066" s="32">
        <v>0</v>
      </c>
      <c r="L3066" s="32">
        <v>0</v>
      </c>
      <c r="M3066" s="32">
        <v>0</v>
      </c>
      <c r="N3066" s="32">
        <v>0</v>
      </c>
      <c r="O3066" s="32">
        <v>0</v>
      </c>
      <c r="P3066" s="32">
        <v>0</v>
      </c>
      <c r="Q3066" s="32">
        <v>0</v>
      </c>
      <c r="R3066" s="32">
        <v>0</v>
      </c>
      <c r="S3066" s="32">
        <v>0</v>
      </c>
    </row>
    <row r="3067" spans="2:19">
      <c r="B3067" s="28" t="s">
        <v>5309</v>
      </c>
      <c r="C3067" s="21" t="s">
        <v>359</v>
      </c>
      <c r="D3067" s="22" t="s">
        <v>999</v>
      </c>
      <c r="E3067" s="23">
        <v>0.3</v>
      </c>
      <c r="F3067" s="24">
        <v>0</v>
      </c>
      <c r="G3067" s="11">
        <v>0</v>
      </c>
      <c r="H3067" s="25" t="s">
        <v>163</v>
      </c>
      <c r="I3067" s="19">
        <v>0</v>
      </c>
      <c r="J3067" s="31">
        <v>0.25</v>
      </c>
      <c r="K3067" s="32">
        <v>0</v>
      </c>
      <c r="L3067" s="32">
        <v>0</v>
      </c>
      <c r="M3067" s="32">
        <v>0</v>
      </c>
      <c r="N3067" s="32">
        <v>0</v>
      </c>
      <c r="O3067" s="32">
        <v>0</v>
      </c>
      <c r="P3067" s="32">
        <v>0</v>
      </c>
      <c r="Q3067" s="32">
        <v>0</v>
      </c>
      <c r="R3067" s="32">
        <v>0</v>
      </c>
      <c r="S3067" s="32">
        <v>0</v>
      </c>
    </row>
    <row r="3068" spans="2:19">
      <c r="B3068" s="28" t="s">
        <v>5310</v>
      </c>
      <c r="C3068" s="21" t="s">
        <v>359</v>
      </c>
      <c r="D3068" s="22" t="s">
        <v>288</v>
      </c>
      <c r="E3068" s="23">
        <v>0.3</v>
      </c>
      <c r="F3068" s="24">
        <v>0</v>
      </c>
      <c r="G3068" s="11">
        <v>0</v>
      </c>
      <c r="H3068" s="25" t="s">
        <v>163</v>
      </c>
      <c r="I3068" s="19">
        <v>0</v>
      </c>
      <c r="J3068" s="31">
        <v>0.25</v>
      </c>
      <c r="K3068" s="32">
        <v>0</v>
      </c>
      <c r="L3068" s="32">
        <v>0</v>
      </c>
      <c r="M3068" s="32">
        <v>0</v>
      </c>
      <c r="N3068" s="32">
        <v>0</v>
      </c>
      <c r="O3068" s="32">
        <v>0</v>
      </c>
      <c r="P3068" s="32">
        <v>0</v>
      </c>
      <c r="Q3068" s="32">
        <v>0</v>
      </c>
      <c r="R3068" s="32">
        <v>0</v>
      </c>
      <c r="S3068" s="32">
        <v>0</v>
      </c>
    </row>
    <row r="3069" spans="2:19">
      <c r="B3069" s="28" t="s">
        <v>5311</v>
      </c>
      <c r="C3069" s="21" t="s">
        <v>359</v>
      </c>
      <c r="D3069" s="22" t="s">
        <v>5312</v>
      </c>
      <c r="E3069" s="23">
        <v>0.3</v>
      </c>
      <c r="F3069" s="24">
        <v>0</v>
      </c>
      <c r="G3069" s="11">
        <v>0</v>
      </c>
      <c r="H3069" s="25" t="s">
        <v>163</v>
      </c>
      <c r="I3069" s="19">
        <v>0</v>
      </c>
      <c r="J3069" s="31">
        <v>0.25</v>
      </c>
      <c r="K3069" s="32">
        <v>0</v>
      </c>
      <c r="L3069" s="32">
        <v>0</v>
      </c>
      <c r="M3069" s="32">
        <v>0</v>
      </c>
      <c r="N3069" s="32">
        <v>0</v>
      </c>
      <c r="O3069" s="32">
        <v>0</v>
      </c>
      <c r="P3069" s="32">
        <v>0</v>
      </c>
      <c r="Q3069" s="32">
        <v>0</v>
      </c>
      <c r="R3069" s="32">
        <v>0</v>
      </c>
      <c r="S3069" s="32">
        <v>0</v>
      </c>
    </row>
    <row r="3070" spans="2:19">
      <c r="B3070" s="28" t="s">
        <v>5313</v>
      </c>
      <c r="C3070" s="21" t="s">
        <v>359</v>
      </c>
      <c r="D3070" s="22" t="s">
        <v>1814</v>
      </c>
      <c r="E3070" s="23">
        <v>0.3</v>
      </c>
      <c r="F3070" s="24">
        <v>0</v>
      </c>
      <c r="G3070" s="11">
        <v>0</v>
      </c>
      <c r="H3070" s="25" t="s">
        <v>163</v>
      </c>
      <c r="I3070" s="19">
        <v>0</v>
      </c>
      <c r="J3070" s="31">
        <v>0.25</v>
      </c>
      <c r="K3070" s="32">
        <v>0</v>
      </c>
      <c r="L3070" s="32">
        <v>0</v>
      </c>
      <c r="M3070" s="32">
        <v>0</v>
      </c>
      <c r="N3070" s="32">
        <v>0</v>
      </c>
      <c r="O3070" s="32">
        <v>0</v>
      </c>
      <c r="P3070" s="32">
        <v>0</v>
      </c>
      <c r="Q3070" s="32">
        <v>0</v>
      </c>
      <c r="R3070" s="32">
        <v>0</v>
      </c>
      <c r="S3070" s="32">
        <v>0</v>
      </c>
    </row>
    <row r="3071" spans="2:19">
      <c r="B3071" s="28" t="s">
        <v>5314</v>
      </c>
      <c r="C3071" s="21" t="s">
        <v>359</v>
      </c>
      <c r="D3071" s="22" t="s">
        <v>1034</v>
      </c>
      <c r="E3071" s="23">
        <v>0.3</v>
      </c>
      <c r="F3071" s="24">
        <v>0</v>
      </c>
      <c r="G3071" s="11">
        <v>0</v>
      </c>
      <c r="H3071" s="25" t="s">
        <v>163</v>
      </c>
      <c r="I3071" s="19">
        <v>0</v>
      </c>
      <c r="J3071" s="31">
        <v>0.25</v>
      </c>
      <c r="K3071" s="32">
        <v>0</v>
      </c>
      <c r="L3071" s="32">
        <v>0</v>
      </c>
      <c r="M3071" s="32">
        <v>0</v>
      </c>
      <c r="N3071" s="32">
        <v>0</v>
      </c>
      <c r="O3071" s="32">
        <v>0</v>
      </c>
      <c r="P3071" s="32">
        <v>0</v>
      </c>
      <c r="Q3071" s="32">
        <v>0</v>
      </c>
      <c r="R3071" s="32">
        <v>0</v>
      </c>
      <c r="S3071" s="32">
        <v>0</v>
      </c>
    </row>
    <row r="3072" spans="2:19">
      <c r="B3072" s="28" t="s">
        <v>5315</v>
      </c>
      <c r="C3072" s="21" t="s">
        <v>359</v>
      </c>
      <c r="D3072" s="22" t="s">
        <v>5316</v>
      </c>
      <c r="E3072" s="23">
        <v>0.3</v>
      </c>
      <c r="F3072" s="24">
        <v>0</v>
      </c>
      <c r="G3072" s="11">
        <v>0</v>
      </c>
      <c r="H3072" s="25" t="s">
        <v>163</v>
      </c>
      <c r="I3072" s="19">
        <v>0</v>
      </c>
      <c r="J3072" s="31">
        <v>0.25</v>
      </c>
      <c r="K3072" s="32">
        <v>0</v>
      </c>
      <c r="L3072" s="32">
        <v>0</v>
      </c>
      <c r="M3072" s="32">
        <v>0</v>
      </c>
      <c r="N3072" s="32">
        <v>0</v>
      </c>
      <c r="O3072" s="32">
        <v>0</v>
      </c>
      <c r="P3072" s="32">
        <v>0</v>
      </c>
      <c r="Q3072" s="32">
        <v>0</v>
      </c>
      <c r="R3072" s="32">
        <v>0</v>
      </c>
      <c r="S3072" s="32">
        <v>0</v>
      </c>
    </row>
    <row r="3073" spans="2:19">
      <c r="B3073" s="28" t="s">
        <v>5317</v>
      </c>
      <c r="C3073" s="21" t="s">
        <v>359</v>
      </c>
      <c r="D3073" s="22" t="s">
        <v>1400</v>
      </c>
      <c r="E3073" s="23">
        <v>0.3</v>
      </c>
      <c r="F3073" s="24">
        <v>0</v>
      </c>
      <c r="G3073" s="11">
        <v>0</v>
      </c>
      <c r="H3073" s="25" t="s">
        <v>163</v>
      </c>
      <c r="I3073" s="19">
        <v>0</v>
      </c>
      <c r="J3073" s="31">
        <v>0.25</v>
      </c>
      <c r="K3073" s="32">
        <v>0</v>
      </c>
      <c r="L3073" s="32">
        <v>0</v>
      </c>
      <c r="M3073" s="32">
        <v>0</v>
      </c>
      <c r="N3073" s="32">
        <v>0</v>
      </c>
      <c r="O3073" s="32">
        <v>0</v>
      </c>
      <c r="P3073" s="32">
        <v>0</v>
      </c>
      <c r="Q3073" s="32">
        <v>0</v>
      </c>
      <c r="R3073" s="32">
        <v>0</v>
      </c>
      <c r="S3073" s="32">
        <v>0</v>
      </c>
    </row>
    <row r="3074" spans="2:19">
      <c r="B3074" s="28" t="s">
        <v>5318</v>
      </c>
      <c r="C3074" s="21" t="s">
        <v>359</v>
      </c>
      <c r="D3074" s="22" t="s">
        <v>314</v>
      </c>
      <c r="E3074" s="23">
        <v>0.3</v>
      </c>
      <c r="F3074" s="24">
        <v>0</v>
      </c>
      <c r="G3074" s="11">
        <v>0</v>
      </c>
      <c r="H3074" s="25" t="s">
        <v>163</v>
      </c>
      <c r="I3074" s="19">
        <v>0</v>
      </c>
      <c r="J3074" s="31">
        <v>0.25</v>
      </c>
      <c r="K3074" s="32">
        <v>0</v>
      </c>
      <c r="L3074" s="32">
        <v>0</v>
      </c>
      <c r="M3074" s="32">
        <v>0</v>
      </c>
      <c r="N3074" s="32">
        <v>0</v>
      </c>
      <c r="O3074" s="32">
        <v>0</v>
      </c>
      <c r="P3074" s="32">
        <v>0</v>
      </c>
      <c r="Q3074" s="32">
        <v>0</v>
      </c>
      <c r="R3074" s="32">
        <v>0</v>
      </c>
      <c r="S3074" s="32">
        <v>0</v>
      </c>
    </row>
    <row r="3075" spans="2:19">
      <c r="B3075" s="28" t="s">
        <v>5319</v>
      </c>
      <c r="C3075" s="21" t="s">
        <v>359</v>
      </c>
      <c r="D3075" s="22" t="s">
        <v>318</v>
      </c>
      <c r="E3075" s="23">
        <v>0.3</v>
      </c>
      <c r="F3075" s="24">
        <v>0</v>
      </c>
      <c r="G3075" s="11">
        <v>0</v>
      </c>
      <c r="H3075" s="25" t="s">
        <v>163</v>
      </c>
      <c r="I3075" s="19">
        <v>0</v>
      </c>
      <c r="J3075" s="31">
        <v>0.25</v>
      </c>
      <c r="K3075" s="32">
        <v>0</v>
      </c>
      <c r="L3075" s="32">
        <v>0</v>
      </c>
      <c r="M3075" s="32">
        <v>0</v>
      </c>
      <c r="N3075" s="32">
        <v>0</v>
      </c>
      <c r="O3075" s="32">
        <v>0</v>
      </c>
      <c r="P3075" s="32">
        <v>0</v>
      </c>
      <c r="Q3075" s="32">
        <v>0</v>
      </c>
      <c r="R3075" s="32">
        <v>0</v>
      </c>
      <c r="S3075" s="32">
        <v>0</v>
      </c>
    </row>
    <row r="3076" spans="2:19">
      <c r="B3076" s="28" t="s">
        <v>5320</v>
      </c>
      <c r="C3076" s="21" t="s">
        <v>359</v>
      </c>
      <c r="D3076" s="22" t="s">
        <v>5321</v>
      </c>
      <c r="E3076" s="23">
        <v>0.3</v>
      </c>
      <c r="F3076" s="24">
        <v>0</v>
      </c>
      <c r="G3076" s="11">
        <v>0</v>
      </c>
      <c r="H3076" s="25" t="s">
        <v>163</v>
      </c>
      <c r="I3076" s="19">
        <v>0</v>
      </c>
      <c r="J3076" s="31">
        <v>0.25</v>
      </c>
      <c r="K3076" s="32">
        <v>0</v>
      </c>
      <c r="L3076" s="32">
        <v>0</v>
      </c>
      <c r="M3076" s="32">
        <v>0</v>
      </c>
      <c r="N3076" s="32">
        <v>0</v>
      </c>
      <c r="O3076" s="32">
        <v>0</v>
      </c>
      <c r="P3076" s="32">
        <v>0</v>
      </c>
      <c r="Q3076" s="32">
        <v>0</v>
      </c>
      <c r="R3076" s="32">
        <v>0</v>
      </c>
      <c r="S3076" s="32">
        <v>0</v>
      </c>
    </row>
    <row r="3077" spans="2:19">
      <c r="B3077" s="28" t="s">
        <v>5322</v>
      </c>
      <c r="C3077" s="21" t="s">
        <v>359</v>
      </c>
      <c r="D3077" s="22" t="s">
        <v>1600</v>
      </c>
      <c r="E3077" s="23">
        <v>0.3</v>
      </c>
      <c r="F3077" s="24">
        <v>0</v>
      </c>
      <c r="G3077" s="11">
        <v>0</v>
      </c>
      <c r="H3077" s="25" t="s">
        <v>163</v>
      </c>
      <c r="I3077" s="19">
        <v>0</v>
      </c>
      <c r="J3077" s="31">
        <v>0.25</v>
      </c>
      <c r="K3077" s="32">
        <v>0</v>
      </c>
      <c r="L3077" s="32">
        <v>0</v>
      </c>
      <c r="M3077" s="32">
        <v>0</v>
      </c>
      <c r="N3077" s="32">
        <v>0</v>
      </c>
      <c r="O3077" s="32">
        <v>0</v>
      </c>
      <c r="P3077" s="32">
        <v>0</v>
      </c>
      <c r="Q3077" s="32">
        <v>0</v>
      </c>
      <c r="R3077" s="32">
        <v>0</v>
      </c>
      <c r="S3077" s="32">
        <v>0</v>
      </c>
    </row>
    <row r="3078" spans="2:19">
      <c r="B3078" s="28" t="s">
        <v>5323</v>
      </c>
      <c r="C3078" s="21" t="s">
        <v>359</v>
      </c>
      <c r="D3078" s="22" t="s">
        <v>336</v>
      </c>
      <c r="E3078" s="23">
        <v>0.3</v>
      </c>
      <c r="F3078" s="24">
        <v>0</v>
      </c>
      <c r="G3078" s="11">
        <v>0</v>
      </c>
      <c r="H3078" s="25" t="s">
        <v>163</v>
      </c>
      <c r="I3078" s="19">
        <v>0</v>
      </c>
      <c r="J3078" s="31">
        <v>0.25</v>
      </c>
      <c r="K3078" s="32">
        <v>0</v>
      </c>
      <c r="L3078" s="32">
        <v>0</v>
      </c>
      <c r="M3078" s="32">
        <v>0</v>
      </c>
      <c r="N3078" s="32">
        <v>0</v>
      </c>
      <c r="O3078" s="32">
        <v>0</v>
      </c>
      <c r="P3078" s="32">
        <v>0</v>
      </c>
      <c r="Q3078" s="32">
        <v>0</v>
      </c>
      <c r="R3078" s="32">
        <v>0</v>
      </c>
      <c r="S3078" s="32">
        <v>0</v>
      </c>
    </row>
    <row r="3079" spans="2:19">
      <c r="B3079" s="28" t="s">
        <v>5324</v>
      </c>
      <c r="C3079" s="21" t="s">
        <v>359</v>
      </c>
      <c r="D3079" s="22" t="s">
        <v>344</v>
      </c>
      <c r="E3079" s="23">
        <v>0.3</v>
      </c>
      <c r="F3079" s="24">
        <v>0</v>
      </c>
      <c r="G3079" s="11">
        <v>0</v>
      </c>
      <c r="H3079" s="25" t="s">
        <v>163</v>
      </c>
      <c r="I3079" s="19">
        <v>0</v>
      </c>
      <c r="J3079" s="31">
        <v>0.25</v>
      </c>
      <c r="K3079" s="32">
        <v>0</v>
      </c>
      <c r="L3079" s="32">
        <v>0</v>
      </c>
      <c r="M3079" s="32">
        <v>0</v>
      </c>
      <c r="N3079" s="32">
        <v>0</v>
      </c>
      <c r="O3079" s="32">
        <v>0</v>
      </c>
      <c r="P3079" s="32">
        <v>0</v>
      </c>
      <c r="Q3079" s="32">
        <v>0</v>
      </c>
      <c r="R3079" s="32">
        <v>0</v>
      </c>
      <c r="S3079" s="32">
        <v>0</v>
      </c>
    </row>
    <row r="3080" spans="2:19">
      <c r="B3080" s="28" t="s">
        <v>5325</v>
      </c>
      <c r="C3080" s="21" t="s">
        <v>359</v>
      </c>
      <c r="D3080" s="22" t="s">
        <v>356</v>
      </c>
      <c r="E3080" s="23">
        <v>0.3</v>
      </c>
      <c r="F3080" s="24">
        <v>0</v>
      </c>
      <c r="G3080" s="11">
        <v>0</v>
      </c>
      <c r="H3080" s="25" t="s">
        <v>163</v>
      </c>
      <c r="I3080" s="19">
        <v>0</v>
      </c>
      <c r="J3080" s="31">
        <v>0.25</v>
      </c>
      <c r="K3080" s="32">
        <v>0</v>
      </c>
      <c r="L3080" s="32">
        <v>0</v>
      </c>
      <c r="M3080" s="32">
        <v>0</v>
      </c>
      <c r="N3080" s="32">
        <v>0</v>
      </c>
      <c r="O3080" s="32">
        <v>0</v>
      </c>
      <c r="P3080" s="32">
        <v>0</v>
      </c>
      <c r="Q3080" s="32">
        <v>0</v>
      </c>
      <c r="R3080" s="32">
        <v>0</v>
      </c>
      <c r="S3080" s="32">
        <v>0</v>
      </c>
    </row>
    <row r="3081" spans="2:19">
      <c r="B3081" s="28" t="s">
        <v>5326</v>
      </c>
      <c r="C3081" s="21" t="s">
        <v>359</v>
      </c>
      <c r="D3081" s="22" t="s">
        <v>438</v>
      </c>
      <c r="E3081" s="23">
        <v>0.3</v>
      </c>
      <c r="F3081" s="24">
        <v>0</v>
      </c>
      <c r="G3081" s="11">
        <v>0</v>
      </c>
      <c r="H3081" s="25" t="s">
        <v>163</v>
      </c>
      <c r="I3081" s="19">
        <v>0</v>
      </c>
      <c r="J3081" s="31">
        <v>0.25</v>
      </c>
      <c r="K3081" s="32">
        <v>0</v>
      </c>
      <c r="L3081" s="32">
        <v>0</v>
      </c>
      <c r="M3081" s="32">
        <v>0</v>
      </c>
      <c r="N3081" s="32">
        <v>0</v>
      </c>
      <c r="O3081" s="32">
        <v>0</v>
      </c>
      <c r="P3081" s="32">
        <v>0</v>
      </c>
      <c r="Q3081" s="32">
        <v>0</v>
      </c>
      <c r="R3081" s="32">
        <v>0</v>
      </c>
      <c r="S3081" s="32">
        <v>0</v>
      </c>
    </row>
    <row r="3082" spans="2:19">
      <c r="B3082" s="28" t="s">
        <v>5327</v>
      </c>
      <c r="C3082" s="21" t="s">
        <v>359</v>
      </c>
      <c r="D3082" s="22" t="s">
        <v>1701</v>
      </c>
      <c r="E3082" s="23">
        <v>0.3</v>
      </c>
      <c r="F3082" s="24">
        <v>0</v>
      </c>
      <c r="G3082" s="11">
        <v>0</v>
      </c>
      <c r="H3082" s="25" t="s">
        <v>163</v>
      </c>
      <c r="I3082" s="19">
        <v>0</v>
      </c>
      <c r="J3082" s="31">
        <v>0.25</v>
      </c>
      <c r="K3082" s="32">
        <v>0</v>
      </c>
      <c r="L3082" s="32">
        <v>0</v>
      </c>
      <c r="M3082" s="32">
        <v>0</v>
      </c>
      <c r="N3082" s="32">
        <v>0</v>
      </c>
      <c r="O3082" s="32">
        <v>0</v>
      </c>
      <c r="P3082" s="32">
        <v>0</v>
      </c>
      <c r="Q3082" s="32">
        <v>0</v>
      </c>
      <c r="R3082" s="32">
        <v>0</v>
      </c>
      <c r="S3082" s="32">
        <v>0</v>
      </c>
    </row>
    <row r="3083" spans="2:19">
      <c r="B3083" s="28" t="s">
        <v>5328</v>
      </c>
      <c r="C3083" s="21" t="s">
        <v>359</v>
      </c>
      <c r="D3083" s="22" t="s">
        <v>2226</v>
      </c>
      <c r="E3083" s="23">
        <v>0.3</v>
      </c>
      <c r="F3083" s="24">
        <v>0</v>
      </c>
      <c r="G3083" s="11">
        <v>0</v>
      </c>
      <c r="H3083" s="25" t="s">
        <v>163</v>
      </c>
      <c r="I3083" s="19">
        <v>0</v>
      </c>
      <c r="J3083" s="31">
        <v>0.25</v>
      </c>
      <c r="K3083" s="32">
        <v>0</v>
      </c>
      <c r="L3083" s="32">
        <v>0</v>
      </c>
      <c r="M3083" s="32">
        <v>0</v>
      </c>
      <c r="N3083" s="32">
        <v>0</v>
      </c>
      <c r="O3083" s="32">
        <v>0</v>
      </c>
      <c r="P3083" s="32">
        <v>0</v>
      </c>
      <c r="Q3083" s="32">
        <v>0</v>
      </c>
      <c r="R3083" s="32">
        <v>0</v>
      </c>
      <c r="S3083" s="32">
        <v>0</v>
      </c>
    </row>
    <row r="3084" spans="2:19">
      <c r="B3084" s="28" t="s">
        <v>5329</v>
      </c>
      <c r="C3084" s="21" t="s">
        <v>359</v>
      </c>
      <c r="D3084" s="22" t="s">
        <v>1717</v>
      </c>
      <c r="E3084" s="23">
        <v>0.3</v>
      </c>
      <c r="F3084" s="24">
        <v>0</v>
      </c>
      <c r="G3084" s="11">
        <v>0</v>
      </c>
      <c r="H3084" s="25" t="s">
        <v>163</v>
      </c>
      <c r="I3084" s="19">
        <v>0</v>
      </c>
      <c r="J3084" s="31">
        <v>0.25</v>
      </c>
      <c r="K3084" s="32">
        <v>0</v>
      </c>
      <c r="L3084" s="32">
        <v>0</v>
      </c>
      <c r="M3084" s="32">
        <v>0</v>
      </c>
      <c r="N3084" s="32">
        <v>0</v>
      </c>
      <c r="O3084" s="32">
        <v>0</v>
      </c>
      <c r="P3084" s="32">
        <v>0</v>
      </c>
      <c r="Q3084" s="32">
        <v>0</v>
      </c>
      <c r="R3084" s="32">
        <v>0</v>
      </c>
      <c r="S3084" s="32">
        <v>0</v>
      </c>
    </row>
    <row r="3085" spans="2:19">
      <c r="B3085" s="28" t="s">
        <v>5330</v>
      </c>
      <c r="C3085" s="21" t="s">
        <v>359</v>
      </c>
      <c r="D3085" s="22" t="s">
        <v>532</v>
      </c>
      <c r="E3085" s="23">
        <v>0.3</v>
      </c>
      <c r="F3085" s="24">
        <v>0</v>
      </c>
      <c r="G3085" s="11">
        <v>0</v>
      </c>
      <c r="H3085" s="25" t="s">
        <v>163</v>
      </c>
      <c r="I3085" s="19">
        <v>0</v>
      </c>
      <c r="J3085" s="31">
        <v>0.25</v>
      </c>
      <c r="K3085" s="32">
        <v>0</v>
      </c>
      <c r="L3085" s="32">
        <v>0</v>
      </c>
      <c r="M3085" s="32">
        <v>0</v>
      </c>
      <c r="N3085" s="32">
        <v>0</v>
      </c>
      <c r="O3085" s="32">
        <v>0</v>
      </c>
      <c r="P3085" s="32">
        <v>0</v>
      </c>
      <c r="Q3085" s="32">
        <v>0</v>
      </c>
      <c r="R3085" s="32">
        <v>0</v>
      </c>
      <c r="S3085" s="32">
        <v>0</v>
      </c>
    </row>
    <row r="3086" spans="2:19">
      <c r="B3086" s="28" t="s">
        <v>5331</v>
      </c>
      <c r="C3086" s="21" t="s">
        <v>359</v>
      </c>
      <c r="D3086" s="22" t="s">
        <v>5332</v>
      </c>
      <c r="E3086" s="23">
        <v>0.3</v>
      </c>
      <c r="F3086" s="24">
        <v>0</v>
      </c>
      <c r="G3086" s="11">
        <v>0</v>
      </c>
      <c r="H3086" s="25" t="s">
        <v>163</v>
      </c>
      <c r="I3086" s="19">
        <v>0</v>
      </c>
      <c r="J3086" s="31">
        <v>0.25</v>
      </c>
      <c r="K3086" s="32">
        <v>0</v>
      </c>
      <c r="L3086" s="32">
        <v>0</v>
      </c>
      <c r="M3086" s="32">
        <v>0</v>
      </c>
      <c r="N3086" s="32">
        <v>0</v>
      </c>
      <c r="O3086" s="32">
        <v>0</v>
      </c>
      <c r="P3086" s="32">
        <v>0</v>
      </c>
      <c r="Q3086" s="32">
        <v>0</v>
      </c>
      <c r="R3086" s="32">
        <v>0</v>
      </c>
      <c r="S3086" s="32">
        <v>0</v>
      </c>
    </row>
    <row r="3087" spans="2:19">
      <c r="B3087" s="28" t="s">
        <v>5333</v>
      </c>
      <c r="C3087" s="21" t="s">
        <v>359</v>
      </c>
      <c r="D3087" s="22" t="s">
        <v>5334</v>
      </c>
      <c r="E3087" s="23">
        <v>0.3</v>
      </c>
      <c r="F3087" s="24">
        <v>0</v>
      </c>
      <c r="G3087" s="11">
        <v>0</v>
      </c>
      <c r="H3087" s="25" t="s">
        <v>163</v>
      </c>
      <c r="I3087" s="19">
        <v>0</v>
      </c>
      <c r="J3087" s="31">
        <v>0.25</v>
      </c>
      <c r="K3087" s="32">
        <v>0</v>
      </c>
      <c r="L3087" s="32">
        <v>0</v>
      </c>
      <c r="M3087" s="32">
        <v>0</v>
      </c>
      <c r="N3087" s="32">
        <v>0</v>
      </c>
      <c r="O3087" s="32">
        <v>0</v>
      </c>
      <c r="P3087" s="32">
        <v>0</v>
      </c>
      <c r="Q3087" s="32">
        <v>0</v>
      </c>
      <c r="R3087" s="32">
        <v>0</v>
      </c>
      <c r="S3087" s="32">
        <v>0</v>
      </c>
    </row>
    <row r="3088" spans="2:19">
      <c r="B3088" s="28" t="s">
        <v>5335</v>
      </c>
      <c r="C3088" s="21" t="s">
        <v>359</v>
      </c>
      <c r="D3088" s="22" t="s">
        <v>366</v>
      </c>
      <c r="E3088" s="23">
        <v>0.3</v>
      </c>
      <c r="F3088" s="24">
        <v>0</v>
      </c>
      <c r="G3088" s="11">
        <v>0</v>
      </c>
      <c r="H3088" s="25" t="s">
        <v>163</v>
      </c>
      <c r="I3088" s="19">
        <v>0</v>
      </c>
      <c r="J3088" s="31">
        <v>0.25</v>
      </c>
      <c r="K3088" s="32">
        <v>0</v>
      </c>
      <c r="L3088" s="32">
        <v>0</v>
      </c>
      <c r="M3088" s="32">
        <v>0</v>
      </c>
      <c r="N3088" s="32">
        <v>0</v>
      </c>
      <c r="O3088" s="32">
        <v>0</v>
      </c>
      <c r="P3088" s="32">
        <v>0</v>
      </c>
      <c r="Q3088" s="32">
        <v>0</v>
      </c>
      <c r="R3088" s="32">
        <v>0</v>
      </c>
      <c r="S3088" s="32">
        <v>0</v>
      </c>
    </row>
    <row r="3089" spans="2:19">
      <c r="B3089" s="28" t="s">
        <v>5336</v>
      </c>
      <c r="C3089" s="21" t="s">
        <v>359</v>
      </c>
      <c r="D3089" s="22" t="s">
        <v>448</v>
      </c>
      <c r="E3089" s="23">
        <v>0.3</v>
      </c>
      <c r="F3089" s="24">
        <v>0</v>
      </c>
      <c r="G3089" s="11">
        <v>0</v>
      </c>
      <c r="H3089" s="25" t="s">
        <v>163</v>
      </c>
      <c r="I3089" s="19">
        <v>0</v>
      </c>
      <c r="J3089" s="31">
        <v>0.25</v>
      </c>
      <c r="K3089" s="32">
        <v>0</v>
      </c>
      <c r="L3089" s="32">
        <v>0</v>
      </c>
      <c r="M3089" s="32">
        <v>0</v>
      </c>
      <c r="N3089" s="32">
        <v>0</v>
      </c>
      <c r="O3089" s="32">
        <v>0</v>
      </c>
      <c r="P3089" s="32">
        <v>0</v>
      </c>
      <c r="Q3089" s="32">
        <v>0</v>
      </c>
      <c r="R3089" s="32">
        <v>0</v>
      </c>
      <c r="S3089" s="32">
        <v>0</v>
      </c>
    </row>
    <row r="3090" spans="2:19">
      <c r="B3090" s="28" t="s">
        <v>5337</v>
      </c>
      <c r="C3090" s="21" t="s">
        <v>359</v>
      </c>
      <c r="D3090" s="22" t="s">
        <v>1729</v>
      </c>
      <c r="E3090" s="23">
        <v>0.3</v>
      </c>
      <c r="F3090" s="24">
        <v>0</v>
      </c>
      <c r="G3090" s="11">
        <v>0</v>
      </c>
      <c r="H3090" s="25" t="s">
        <v>163</v>
      </c>
      <c r="I3090" s="19">
        <v>0</v>
      </c>
      <c r="J3090" s="31">
        <v>0.25</v>
      </c>
      <c r="K3090" s="32">
        <v>0</v>
      </c>
      <c r="L3090" s="32">
        <v>0</v>
      </c>
      <c r="M3090" s="32">
        <v>0</v>
      </c>
      <c r="N3090" s="32">
        <v>0</v>
      </c>
      <c r="O3090" s="32">
        <v>0</v>
      </c>
      <c r="P3090" s="32">
        <v>0</v>
      </c>
      <c r="Q3090" s="32">
        <v>0</v>
      </c>
      <c r="R3090" s="32">
        <v>0</v>
      </c>
      <c r="S3090" s="32">
        <v>0</v>
      </c>
    </row>
    <row r="3091" spans="2:19">
      <c r="B3091" s="28" t="s">
        <v>5338</v>
      </c>
      <c r="C3091" s="21" t="s">
        <v>359</v>
      </c>
      <c r="D3091" s="22" t="s">
        <v>1731</v>
      </c>
      <c r="E3091" s="23">
        <v>0.3</v>
      </c>
      <c r="F3091" s="24">
        <v>0</v>
      </c>
      <c r="G3091" s="11">
        <v>0</v>
      </c>
      <c r="H3091" s="25" t="s">
        <v>163</v>
      </c>
      <c r="I3091" s="19">
        <v>0</v>
      </c>
      <c r="J3091" s="31">
        <v>0.25</v>
      </c>
      <c r="K3091" s="32">
        <v>0</v>
      </c>
      <c r="L3091" s="32">
        <v>0</v>
      </c>
      <c r="M3091" s="32">
        <v>0</v>
      </c>
      <c r="N3091" s="32">
        <v>0</v>
      </c>
      <c r="O3091" s="32">
        <v>0</v>
      </c>
      <c r="P3091" s="32">
        <v>0</v>
      </c>
      <c r="Q3091" s="32">
        <v>0</v>
      </c>
      <c r="R3091" s="32">
        <v>0</v>
      </c>
      <c r="S3091" s="32">
        <v>0</v>
      </c>
    </row>
    <row r="3092" spans="2:19">
      <c r="B3092" s="28" t="s">
        <v>5339</v>
      </c>
      <c r="C3092" s="21" t="s">
        <v>359</v>
      </c>
      <c r="D3092" s="22" t="s">
        <v>1740</v>
      </c>
      <c r="E3092" s="23">
        <v>0.3</v>
      </c>
      <c r="F3092" s="24">
        <v>0</v>
      </c>
      <c r="G3092" s="11">
        <v>0</v>
      </c>
      <c r="H3092" s="25" t="s">
        <v>163</v>
      </c>
      <c r="I3092" s="19">
        <v>0</v>
      </c>
      <c r="J3092" s="31">
        <v>0.25</v>
      </c>
      <c r="K3092" s="32">
        <v>0</v>
      </c>
      <c r="L3092" s="32">
        <v>0</v>
      </c>
      <c r="M3092" s="32">
        <v>0</v>
      </c>
      <c r="N3092" s="32">
        <v>0</v>
      </c>
      <c r="O3092" s="32">
        <v>0</v>
      </c>
      <c r="P3092" s="32">
        <v>0</v>
      </c>
      <c r="Q3092" s="32">
        <v>0</v>
      </c>
      <c r="R3092" s="32">
        <v>0</v>
      </c>
      <c r="S3092" s="32">
        <v>0</v>
      </c>
    </row>
    <row r="3093" spans="2:19">
      <c r="B3093" s="28" t="s">
        <v>5340</v>
      </c>
      <c r="C3093" s="21" t="s">
        <v>359</v>
      </c>
      <c r="D3093" s="22" t="s">
        <v>5341</v>
      </c>
      <c r="E3093" s="23">
        <v>0.3</v>
      </c>
      <c r="F3093" s="24">
        <v>0</v>
      </c>
      <c r="G3093" s="11">
        <v>0</v>
      </c>
      <c r="H3093" s="25" t="s">
        <v>163</v>
      </c>
      <c r="I3093" s="19">
        <v>0</v>
      </c>
      <c r="J3093" s="31">
        <v>0.25</v>
      </c>
      <c r="K3093" s="32">
        <v>0</v>
      </c>
      <c r="L3093" s="32">
        <v>0</v>
      </c>
      <c r="M3093" s="32">
        <v>0</v>
      </c>
      <c r="N3093" s="32">
        <v>0</v>
      </c>
      <c r="O3093" s="32">
        <v>0</v>
      </c>
      <c r="P3093" s="32">
        <v>0</v>
      </c>
      <c r="Q3093" s="32">
        <v>0</v>
      </c>
      <c r="R3093" s="32">
        <v>0</v>
      </c>
      <c r="S3093" s="32">
        <v>0</v>
      </c>
    </row>
    <row r="3094" spans="2:19">
      <c r="B3094" s="28" t="s">
        <v>5342</v>
      </c>
      <c r="C3094" s="21" t="s">
        <v>359</v>
      </c>
      <c r="D3094" s="22" t="s">
        <v>1470</v>
      </c>
      <c r="E3094" s="23">
        <v>0.3</v>
      </c>
      <c r="F3094" s="24">
        <v>0</v>
      </c>
      <c r="G3094" s="11">
        <v>0</v>
      </c>
      <c r="H3094" s="25" t="s">
        <v>163</v>
      </c>
      <c r="I3094" s="19">
        <v>0</v>
      </c>
      <c r="J3094" s="31">
        <v>0.25</v>
      </c>
      <c r="K3094" s="32">
        <v>0</v>
      </c>
      <c r="L3094" s="32">
        <v>0</v>
      </c>
      <c r="M3094" s="32">
        <v>0</v>
      </c>
      <c r="N3094" s="32">
        <v>0</v>
      </c>
      <c r="O3094" s="32">
        <v>0</v>
      </c>
      <c r="P3094" s="32">
        <v>0</v>
      </c>
      <c r="Q3094" s="32">
        <v>0</v>
      </c>
      <c r="R3094" s="32">
        <v>0</v>
      </c>
      <c r="S3094" s="32">
        <v>0</v>
      </c>
    </row>
    <row r="3095" spans="2:19">
      <c r="B3095" s="28" t="s">
        <v>5343</v>
      </c>
      <c r="C3095" s="21" t="s">
        <v>359</v>
      </c>
      <c r="D3095" s="22" t="s">
        <v>5344</v>
      </c>
      <c r="E3095" s="23">
        <v>0.3</v>
      </c>
      <c r="F3095" s="24">
        <v>0</v>
      </c>
      <c r="G3095" s="11">
        <v>0</v>
      </c>
      <c r="H3095" s="25" t="s">
        <v>163</v>
      </c>
      <c r="I3095" s="19">
        <v>0</v>
      </c>
      <c r="J3095" s="31">
        <v>0.25</v>
      </c>
      <c r="K3095" s="32">
        <v>0</v>
      </c>
      <c r="L3095" s="32">
        <v>0</v>
      </c>
      <c r="M3095" s="32">
        <v>0</v>
      </c>
      <c r="N3095" s="32">
        <v>0</v>
      </c>
      <c r="O3095" s="32">
        <v>0</v>
      </c>
      <c r="P3095" s="32">
        <v>0</v>
      </c>
      <c r="Q3095" s="32">
        <v>0</v>
      </c>
      <c r="R3095" s="32">
        <v>0</v>
      </c>
      <c r="S3095" s="32">
        <v>0</v>
      </c>
    </row>
    <row r="3096" spans="2:19">
      <c r="B3096" s="28" t="s">
        <v>5345</v>
      </c>
      <c r="C3096" s="21" t="s">
        <v>359</v>
      </c>
      <c r="D3096" s="22" t="s">
        <v>1047</v>
      </c>
      <c r="E3096" s="23">
        <v>0.3</v>
      </c>
      <c r="F3096" s="24">
        <v>0</v>
      </c>
      <c r="G3096" s="11">
        <v>0</v>
      </c>
      <c r="H3096" s="25" t="s">
        <v>163</v>
      </c>
      <c r="I3096" s="19">
        <v>0</v>
      </c>
      <c r="J3096" s="31">
        <v>0.25</v>
      </c>
      <c r="K3096" s="32">
        <v>0</v>
      </c>
      <c r="L3096" s="32">
        <v>0</v>
      </c>
      <c r="M3096" s="32">
        <v>0</v>
      </c>
      <c r="N3096" s="32">
        <v>0</v>
      </c>
      <c r="O3096" s="32">
        <v>0</v>
      </c>
      <c r="P3096" s="32">
        <v>0</v>
      </c>
      <c r="Q3096" s="32">
        <v>0</v>
      </c>
      <c r="R3096" s="32">
        <v>0</v>
      </c>
      <c r="S3096" s="32">
        <v>0</v>
      </c>
    </row>
    <row r="3097" spans="2:19">
      <c r="B3097" s="28" t="s">
        <v>5346</v>
      </c>
      <c r="C3097" s="21" t="s">
        <v>359</v>
      </c>
      <c r="D3097" s="22" t="s">
        <v>5347</v>
      </c>
      <c r="E3097" s="23">
        <v>0.3</v>
      </c>
      <c r="F3097" s="24">
        <v>0</v>
      </c>
      <c r="G3097" s="11">
        <v>0</v>
      </c>
      <c r="H3097" s="25" t="s">
        <v>163</v>
      </c>
      <c r="I3097" s="19">
        <v>0</v>
      </c>
      <c r="J3097" s="31">
        <v>0.25</v>
      </c>
      <c r="K3097" s="32">
        <v>0</v>
      </c>
      <c r="L3097" s="32">
        <v>0</v>
      </c>
      <c r="M3097" s="32">
        <v>0</v>
      </c>
      <c r="N3097" s="32">
        <v>0</v>
      </c>
      <c r="O3097" s="32">
        <v>0</v>
      </c>
      <c r="P3097" s="32">
        <v>0</v>
      </c>
      <c r="Q3097" s="32">
        <v>0</v>
      </c>
      <c r="R3097" s="32">
        <v>0</v>
      </c>
      <c r="S3097" s="32">
        <v>0</v>
      </c>
    </row>
    <row r="3098" spans="2:19">
      <c r="B3098" s="28" t="s">
        <v>5348</v>
      </c>
      <c r="C3098" s="21" t="s">
        <v>359</v>
      </c>
      <c r="D3098" s="22" t="s">
        <v>408</v>
      </c>
      <c r="E3098" s="23">
        <v>0.3</v>
      </c>
      <c r="F3098" s="24">
        <v>0</v>
      </c>
      <c r="G3098" s="11">
        <v>0</v>
      </c>
      <c r="H3098" s="25" t="s">
        <v>163</v>
      </c>
      <c r="I3098" s="19">
        <v>0</v>
      </c>
      <c r="J3098" s="31">
        <v>0.25</v>
      </c>
      <c r="K3098" s="32">
        <v>0</v>
      </c>
      <c r="L3098" s="32">
        <v>0</v>
      </c>
      <c r="M3098" s="32">
        <v>0</v>
      </c>
      <c r="N3098" s="32">
        <v>0</v>
      </c>
      <c r="O3098" s="32">
        <v>0</v>
      </c>
      <c r="P3098" s="32">
        <v>0</v>
      </c>
      <c r="Q3098" s="32">
        <v>0</v>
      </c>
      <c r="R3098" s="32">
        <v>0</v>
      </c>
      <c r="S3098" s="32">
        <v>0</v>
      </c>
    </row>
    <row r="3099" spans="2:19">
      <c r="B3099" s="28" t="s">
        <v>5349</v>
      </c>
      <c r="C3099" s="21" t="s">
        <v>359</v>
      </c>
      <c r="D3099" s="22" t="s">
        <v>5350</v>
      </c>
      <c r="E3099" s="23">
        <v>0.3</v>
      </c>
      <c r="F3099" s="24">
        <v>0</v>
      </c>
      <c r="G3099" s="11">
        <v>0</v>
      </c>
      <c r="H3099" s="25" t="s">
        <v>163</v>
      </c>
      <c r="I3099" s="19">
        <v>0</v>
      </c>
      <c r="J3099" s="31">
        <v>0.25</v>
      </c>
      <c r="K3099" s="32">
        <v>0</v>
      </c>
      <c r="L3099" s="32">
        <v>0</v>
      </c>
      <c r="M3099" s="32">
        <v>0</v>
      </c>
      <c r="N3099" s="32">
        <v>0</v>
      </c>
      <c r="O3099" s="32">
        <v>0</v>
      </c>
      <c r="P3099" s="32">
        <v>0</v>
      </c>
      <c r="Q3099" s="32">
        <v>0</v>
      </c>
      <c r="R3099" s="32">
        <v>0</v>
      </c>
      <c r="S3099" s="32">
        <v>0</v>
      </c>
    </row>
    <row r="3100" spans="2:19">
      <c r="B3100" s="28" t="s">
        <v>5351</v>
      </c>
      <c r="C3100" s="21" t="s">
        <v>359</v>
      </c>
      <c r="D3100" s="22" t="s">
        <v>3007</v>
      </c>
      <c r="E3100" s="23">
        <v>0.3</v>
      </c>
      <c r="F3100" s="24">
        <v>0</v>
      </c>
      <c r="G3100" s="11">
        <v>0</v>
      </c>
      <c r="H3100" s="25" t="s">
        <v>163</v>
      </c>
      <c r="I3100" s="19">
        <v>0</v>
      </c>
      <c r="J3100" s="31">
        <v>0.25</v>
      </c>
      <c r="K3100" s="32">
        <v>0</v>
      </c>
      <c r="L3100" s="32">
        <v>0</v>
      </c>
      <c r="M3100" s="32">
        <v>0</v>
      </c>
      <c r="N3100" s="32">
        <v>0</v>
      </c>
      <c r="O3100" s="32">
        <v>0</v>
      </c>
      <c r="P3100" s="32">
        <v>0</v>
      </c>
      <c r="Q3100" s="32">
        <v>0</v>
      </c>
      <c r="R3100" s="32">
        <v>0</v>
      </c>
      <c r="S3100" s="32">
        <v>0</v>
      </c>
    </row>
    <row r="3101" spans="2:19">
      <c r="B3101" s="28" t="s">
        <v>5352</v>
      </c>
      <c r="C3101" s="21" t="s">
        <v>359</v>
      </c>
      <c r="D3101" s="22" t="s">
        <v>5353</v>
      </c>
      <c r="E3101" s="23">
        <v>0.3</v>
      </c>
      <c r="F3101" s="24">
        <v>0</v>
      </c>
      <c r="G3101" s="11">
        <v>0</v>
      </c>
      <c r="H3101" s="25" t="s">
        <v>163</v>
      </c>
      <c r="I3101" s="19">
        <v>0</v>
      </c>
      <c r="J3101" s="31">
        <v>0.25</v>
      </c>
      <c r="K3101" s="32">
        <v>0</v>
      </c>
      <c r="L3101" s="32">
        <v>0</v>
      </c>
      <c r="M3101" s="32">
        <v>0</v>
      </c>
      <c r="N3101" s="32">
        <v>0</v>
      </c>
      <c r="O3101" s="32">
        <v>0</v>
      </c>
      <c r="P3101" s="32">
        <v>0</v>
      </c>
      <c r="Q3101" s="32">
        <v>0</v>
      </c>
      <c r="R3101" s="32">
        <v>0</v>
      </c>
      <c r="S3101" s="32">
        <v>0</v>
      </c>
    </row>
    <row r="3102" spans="2:19">
      <c r="B3102" s="28" t="s">
        <v>5354</v>
      </c>
      <c r="C3102" s="21" t="s">
        <v>359</v>
      </c>
      <c r="D3102" s="22" t="s">
        <v>1063</v>
      </c>
      <c r="E3102" s="23">
        <v>0.3</v>
      </c>
      <c r="F3102" s="24">
        <v>0</v>
      </c>
      <c r="G3102" s="11">
        <v>0</v>
      </c>
      <c r="H3102" s="25" t="s">
        <v>163</v>
      </c>
      <c r="I3102" s="19">
        <v>0</v>
      </c>
      <c r="J3102" s="31">
        <v>0.25</v>
      </c>
      <c r="K3102" s="32">
        <v>0</v>
      </c>
      <c r="L3102" s="32">
        <v>0</v>
      </c>
      <c r="M3102" s="32">
        <v>0</v>
      </c>
      <c r="N3102" s="32">
        <v>0</v>
      </c>
      <c r="O3102" s="32">
        <v>0</v>
      </c>
      <c r="P3102" s="32">
        <v>0</v>
      </c>
      <c r="Q3102" s="32">
        <v>0</v>
      </c>
      <c r="R3102" s="32">
        <v>0</v>
      </c>
      <c r="S3102" s="32">
        <v>0</v>
      </c>
    </row>
    <row r="3103" spans="2:19">
      <c r="B3103" s="28" t="s">
        <v>5355</v>
      </c>
      <c r="C3103" s="21" t="s">
        <v>359</v>
      </c>
      <c r="D3103" s="22" t="s">
        <v>5356</v>
      </c>
      <c r="E3103" s="23">
        <v>0.3</v>
      </c>
      <c r="F3103" s="24">
        <v>0</v>
      </c>
      <c r="G3103" s="11">
        <v>0</v>
      </c>
      <c r="H3103" s="25" t="s">
        <v>163</v>
      </c>
      <c r="I3103" s="19">
        <v>0</v>
      </c>
      <c r="J3103" s="31">
        <v>0.25</v>
      </c>
      <c r="K3103" s="32">
        <v>0</v>
      </c>
      <c r="L3103" s="32">
        <v>0</v>
      </c>
      <c r="M3103" s="32">
        <v>0</v>
      </c>
      <c r="N3103" s="32">
        <v>0</v>
      </c>
      <c r="O3103" s="32">
        <v>0</v>
      </c>
      <c r="P3103" s="32">
        <v>0</v>
      </c>
      <c r="Q3103" s="32">
        <v>0</v>
      </c>
      <c r="R3103" s="32">
        <v>0</v>
      </c>
      <c r="S3103" s="32">
        <v>0</v>
      </c>
    </row>
    <row r="3104" spans="2:19">
      <c r="B3104" s="28" t="s">
        <v>5357</v>
      </c>
      <c r="C3104" s="21" t="s">
        <v>359</v>
      </c>
      <c r="D3104" s="22" t="s">
        <v>3505</v>
      </c>
      <c r="E3104" s="23">
        <v>0.3</v>
      </c>
      <c r="F3104" s="24">
        <v>0</v>
      </c>
      <c r="G3104" s="11">
        <v>0</v>
      </c>
      <c r="H3104" s="25" t="s">
        <v>163</v>
      </c>
      <c r="I3104" s="19">
        <v>0</v>
      </c>
      <c r="J3104" s="31">
        <v>0.25</v>
      </c>
      <c r="K3104" s="32">
        <v>0</v>
      </c>
      <c r="L3104" s="32">
        <v>0</v>
      </c>
      <c r="M3104" s="32">
        <v>0</v>
      </c>
      <c r="N3104" s="32">
        <v>0</v>
      </c>
      <c r="O3104" s="32">
        <v>0</v>
      </c>
      <c r="P3104" s="32">
        <v>0</v>
      </c>
      <c r="Q3104" s="32">
        <v>0</v>
      </c>
      <c r="R3104" s="32">
        <v>0</v>
      </c>
      <c r="S3104" s="32">
        <v>0</v>
      </c>
    </row>
    <row r="3105" spans="2:19">
      <c r="B3105" s="28" t="s">
        <v>5358</v>
      </c>
      <c r="C3105" s="21" t="s">
        <v>359</v>
      </c>
      <c r="D3105" s="22" t="s">
        <v>3508</v>
      </c>
      <c r="E3105" s="23">
        <v>0.3</v>
      </c>
      <c r="F3105" s="24">
        <v>0</v>
      </c>
      <c r="G3105" s="11">
        <v>0</v>
      </c>
      <c r="H3105" s="25" t="s">
        <v>163</v>
      </c>
      <c r="I3105" s="19">
        <v>0</v>
      </c>
      <c r="J3105" s="31">
        <v>0.25</v>
      </c>
      <c r="K3105" s="32">
        <v>0</v>
      </c>
      <c r="L3105" s="32">
        <v>0</v>
      </c>
      <c r="M3105" s="32">
        <v>0</v>
      </c>
      <c r="N3105" s="32">
        <v>0</v>
      </c>
      <c r="O3105" s="32">
        <v>0</v>
      </c>
      <c r="P3105" s="32">
        <v>0</v>
      </c>
      <c r="Q3105" s="32">
        <v>0</v>
      </c>
      <c r="R3105" s="32">
        <v>0</v>
      </c>
      <c r="S3105" s="32">
        <v>0</v>
      </c>
    </row>
    <row r="3106" spans="2:19">
      <c r="B3106" s="28" t="s">
        <v>5359</v>
      </c>
      <c r="C3106" s="21" t="s">
        <v>359</v>
      </c>
      <c r="D3106" s="22" t="s">
        <v>1282</v>
      </c>
      <c r="E3106" s="23">
        <v>0.3</v>
      </c>
      <c r="F3106" s="24">
        <v>0</v>
      </c>
      <c r="G3106" s="11">
        <v>0</v>
      </c>
      <c r="H3106" s="25" t="s">
        <v>163</v>
      </c>
      <c r="I3106" s="19">
        <v>0</v>
      </c>
      <c r="J3106" s="31">
        <v>0.25</v>
      </c>
      <c r="K3106" s="32">
        <v>0</v>
      </c>
      <c r="L3106" s="32">
        <v>0</v>
      </c>
      <c r="M3106" s="32">
        <v>0</v>
      </c>
      <c r="N3106" s="32">
        <v>0</v>
      </c>
      <c r="O3106" s="32">
        <v>0</v>
      </c>
      <c r="P3106" s="32">
        <v>0</v>
      </c>
      <c r="Q3106" s="32">
        <v>0</v>
      </c>
      <c r="R3106" s="32">
        <v>0</v>
      </c>
      <c r="S3106" s="32">
        <v>0</v>
      </c>
    </row>
    <row r="3107" spans="2:19">
      <c r="B3107" s="28" t="s">
        <v>5360</v>
      </c>
      <c r="C3107" s="21" t="s">
        <v>359</v>
      </c>
      <c r="D3107" s="22" t="s">
        <v>1274</v>
      </c>
      <c r="E3107" s="23">
        <v>0.3</v>
      </c>
      <c r="F3107" s="24">
        <v>0</v>
      </c>
      <c r="G3107" s="11">
        <v>0</v>
      </c>
      <c r="H3107" s="25" t="s">
        <v>163</v>
      </c>
      <c r="I3107" s="19">
        <v>0</v>
      </c>
      <c r="J3107" s="31">
        <v>0.25</v>
      </c>
      <c r="K3107" s="32">
        <v>0</v>
      </c>
      <c r="L3107" s="32">
        <v>0</v>
      </c>
      <c r="M3107" s="32">
        <v>0</v>
      </c>
      <c r="N3107" s="32">
        <v>0</v>
      </c>
      <c r="O3107" s="32">
        <v>0</v>
      </c>
      <c r="P3107" s="32">
        <v>0</v>
      </c>
      <c r="Q3107" s="32">
        <v>0</v>
      </c>
      <c r="R3107" s="32">
        <v>0</v>
      </c>
      <c r="S3107" s="32">
        <v>0</v>
      </c>
    </row>
    <row r="3108" spans="2:19">
      <c r="B3108" s="28" t="s">
        <v>5361</v>
      </c>
      <c r="C3108" s="21" t="s">
        <v>359</v>
      </c>
      <c r="D3108" s="22" t="s">
        <v>5362</v>
      </c>
      <c r="E3108" s="23">
        <v>0.3</v>
      </c>
      <c r="F3108" s="24">
        <v>0</v>
      </c>
      <c r="G3108" s="11">
        <v>0</v>
      </c>
      <c r="H3108" s="25" t="s">
        <v>163</v>
      </c>
      <c r="I3108" s="19">
        <v>0</v>
      </c>
      <c r="J3108" s="31">
        <v>0.25</v>
      </c>
      <c r="K3108" s="32">
        <v>0</v>
      </c>
      <c r="L3108" s="32">
        <v>0</v>
      </c>
      <c r="M3108" s="32">
        <v>0</v>
      </c>
      <c r="N3108" s="32">
        <v>0</v>
      </c>
      <c r="O3108" s="32">
        <v>0</v>
      </c>
      <c r="P3108" s="32">
        <v>0</v>
      </c>
      <c r="Q3108" s="32">
        <v>0</v>
      </c>
      <c r="R3108" s="32">
        <v>0</v>
      </c>
      <c r="S3108" s="32">
        <v>0</v>
      </c>
    </row>
    <row r="3109" spans="2:19">
      <c r="B3109" s="28" t="s">
        <v>5363</v>
      </c>
      <c r="C3109" s="21" t="s">
        <v>359</v>
      </c>
      <c r="D3109" s="22" t="s">
        <v>5364</v>
      </c>
      <c r="E3109" s="23">
        <v>0.3</v>
      </c>
      <c r="F3109" s="24">
        <v>0</v>
      </c>
      <c r="G3109" s="11">
        <v>0</v>
      </c>
      <c r="H3109" s="25" t="s">
        <v>163</v>
      </c>
      <c r="I3109" s="19">
        <v>0</v>
      </c>
      <c r="J3109" s="31">
        <v>0.25</v>
      </c>
      <c r="K3109" s="32">
        <v>0</v>
      </c>
      <c r="L3109" s="32">
        <v>0</v>
      </c>
      <c r="M3109" s="32">
        <v>0</v>
      </c>
      <c r="N3109" s="32">
        <v>0</v>
      </c>
      <c r="O3109" s="32">
        <v>0</v>
      </c>
      <c r="P3109" s="32">
        <v>0</v>
      </c>
      <c r="Q3109" s="32">
        <v>0</v>
      </c>
      <c r="R3109" s="32">
        <v>0</v>
      </c>
      <c r="S3109" s="32">
        <v>0</v>
      </c>
    </row>
    <row r="3110" spans="2:19">
      <c r="B3110" s="28" t="s">
        <v>5365</v>
      </c>
      <c r="C3110" s="21" t="s">
        <v>359</v>
      </c>
      <c r="D3110" s="22" t="s">
        <v>3550</v>
      </c>
      <c r="E3110" s="23">
        <v>0.3</v>
      </c>
      <c r="F3110" s="24">
        <v>0</v>
      </c>
      <c r="G3110" s="11">
        <v>0</v>
      </c>
      <c r="H3110" s="25" t="s">
        <v>163</v>
      </c>
      <c r="I3110" s="19">
        <v>0</v>
      </c>
      <c r="J3110" s="31">
        <v>0.25</v>
      </c>
      <c r="K3110" s="32">
        <v>0</v>
      </c>
      <c r="L3110" s="32">
        <v>0</v>
      </c>
      <c r="M3110" s="32">
        <v>0</v>
      </c>
      <c r="N3110" s="32">
        <v>0</v>
      </c>
      <c r="O3110" s="32">
        <v>0</v>
      </c>
      <c r="P3110" s="32">
        <v>0</v>
      </c>
      <c r="Q3110" s="32">
        <v>0</v>
      </c>
      <c r="R3110" s="32">
        <v>0</v>
      </c>
      <c r="S3110" s="32">
        <v>0</v>
      </c>
    </row>
    <row r="3111" spans="2:19">
      <c r="B3111" s="28" t="s">
        <v>5366</v>
      </c>
      <c r="C3111" s="21" t="s">
        <v>359</v>
      </c>
      <c r="D3111" s="22" t="s">
        <v>2532</v>
      </c>
      <c r="E3111" s="23">
        <v>0.3</v>
      </c>
      <c r="F3111" s="24">
        <v>0</v>
      </c>
      <c r="G3111" s="11">
        <v>0</v>
      </c>
      <c r="H3111" s="25" t="s">
        <v>163</v>
      </c>
      <c r="I3111" s="19">
        <v>0</v>
      </c>
      <c r="J3111" s="31">
        <v>0.25</v>
      </c>
      <c r="K3111" s="32">
        <v>0</v>
      </c>
      <c r="L3111" s="32">
        <v>0</v>
      </c>
      <c r="M3111" s="32">
        <v>0</v>
      </c>
      <c r="N3111" s="32">
        <v>0</v>
      </c>
      <c r="O3111" s="32">
        <v>0</v>
      </c>
      <c r="P3111" s="32">
        <v>0</v>
      </c>
      <c r="Q3111" s="32">
        <v>0</v>
      </c>
      <c r="R3111" s="32">
        <v>0</v>
      </c>
      <c r="S3111" s="32">
        <v>0</v>
      </c>
    </row>
    <row r="3112" spans="2:19">
      <c r="B3112" s="28" t="s">
        <v>5367</v>
      </c>
      <c r="C3112" s="21" t="s">
        <v>363</v>
      </c>
      <c r="D3112" s="22" t="s">
        <v>2405</v>
      </c>
      <c r="E3112" s="23">
        <v>0.25</v>
      </c>
      <c r="F3112" s="24">
        <v>0</v>
      </c>
      <c r="G3112" s="11">
        <v>0</v>
      </c>
      <c r="H3112" s="25" t="s">
        <v>163</v>
      </c>
      <c r="I3112" s="19">
        <v>0</v>
      </c>
      <c r="J3112" s="31">
        <v>0.2</v>
      </c>
      <c r="K3112" s="32">
        <v>0</v>
      </c>
      <c r="L3112" s="32">
        <v>0</v>
      </c>
      <c r="M3112" s="32">
        <v>0</v>
      </c>
      <c r="N3112" s="32">
        <v>0</v>
      </c>
      <c r="O3112" s="32">
        <v>0</v>
      </c>
      <c r="P3112" s="32">
        <v>0</v>
      </c>
      <c r="Q3112" s="32">
        <v>0</v>
      </c>
      <c r="R3112" s="32">
        <v>0</v>
      </c>
      <c r="S3112" s="32">
        <v>0</v>
      </c>
    </row>
    <row r="3113" spans="2:19">
      <c r="B3113" s="28" t="s">
        <v>5368</v>
      </c>
      <c r="C3113" s="21" t="s">
        <v>363</v>
      </c>
      <c r="D3113" s="22" t="s">
        <v>3256</v>
      </c>
      <c r="E3113" s="23">
        <v>0.25</v>
      </c>
      <c r="F3113" s="24">
        <v>0</v>
      </c>
      <c r="G3113" s="11">
        <v>0</v>
      </c>
      <c r="H3113" s="25" t="s">
        <v>163</v>
      </c>
      <c r="I3113" s="19">
        <v>0</v>
      </c>
      <c r="J3113" s="31">
        <v>0.2</v>
      </c>
      <c r="K3113" s="32">
        <v>0</v>
      </c>
      <c r="L3113" s="32">
        <v>0</v>
      </c>
      <c r="M3113" s="32">
        <v>0</v>
      </c>
      <c r="N3113" s="32">
        <v>0</v>
      </c>
      <c r="O3113" s="32">
        <v>0</v>
      </c>
      <c r="P3113" s="32">
        <v>0</v>
      </c>
      <c r="Q3113" s="32">
        <v>0</v>
      </c>
      <c r="R3113" s="32">
        <v>0</v>
      </c>
      <c r="S3113" s="32">
        <v>0</v>
      </c>
    </row>
    <row r="3114" spans="2:19">
      <c r="B3114" s="28" t="s">
        <v>5369</v>
      </c>
      <c r="C3114" s="21" t="s">
        <v>363</v>
      </c>
      <c r="D3114" s="22" t="s">
        <v>1587</v>
      </c>
      <c r="E3114" s="23">
        <v>0.25</v>
      </c>
      <c r="F3114" s="24">
        <v>0</v>
      </c>
      <c r="G3114" s="11">
        <v>0</v>
      </c>
      <c r="H3114" s="25" t="s">
        <v>163</v>
      </c>
      <c r="I3114" s="19">
        <v>0</v>
      </c>
      <c r="J3114" s="31">
        <v>0.2</v>
      </c>
      <c r="K3114" s="32">
        <v>0</v>
      </c>
      <c r="L3114" s="32">
        <v>0</v>
      </c>
      <c r="M3114" s="32">
        <v>0</v>
      </c>
      <c r="N3114" s="32">
        <v>0</v>
      </c>
      <c r="O3114" s="32">
        <v>0</v>
      </c>
      <c r="P3114" s="32">
        <v>0</v>
      </c>
      <c r="Q3114" s="32">
        <v>0</v>
      </c>
      <c r="R3114" s="32">
        <v>0</v>
      </c>
      <c r="S3114" s="32">
        <v>0</v>
      </c>
    </row>
    <row r="3115" spans="2:19">
      <c r="B3115" s="28" t="s">
        <v>5370</v>
      </c>
      <c r="C3115" s="21" t="s">
        <v>363</v>
      </c>
      <c r="D3115" s="22" t="s">
        <v>3263</v>
      </c>
      <c r="E3115" s="23">
        <v>0.25</v>
      </c>
      <c r="F3115" s="24">
        <v>0</v>
      </c>
      <c r="G3115" s="11">
        <v>0</v>
      </c>
      <c r="H3115" s="25" t="s">
        <v>163</v>
      </c>
      <c r="I3115" s="19">
        <v>0</v>
      </c>
      <c r="J3115" s="31">
        <v>0.2</v>
      </c>
      <c r="K3115" s="32">
        <v>0</v>
      </c>
      <c r="L3115" s="32">
        <v>0</v>
      </c>
      <c r="M3115" s="32">
        <v>0</v>
      </c>
      <c r="N3115" s="32">
        <v>0</v>
      </c>
      <c r="O3115" s="32">
        <v>0</v>
      </c>
      <c r="P3115" s="32">
        <v>0</v>
      </c>
      <c r="Q3115" s="32">
        <v>0</v>
      </c>
      <c r="R3115" s="32">
        <v>0</v>
      </c>
      <c r="S3115" s="32">
        <v>0</v>
      </c>
    </row>
    <row r="3116" spans="2:19">
      <c r="B3116" s="28" t="s">
        <v>5371</v>
      </c>
      <c r="C3116" s="21" t="s">
        <v>363</v>
      </c>
      <c r="D3116" s="22" t="s">
        <v>5372</v>
      </c>
      <c r="E3116" s="23">
        <v>0.25</v>
      </c>
      <c r="F3116" s="24">
        <v>0</v>
      </c>
      <c r="G3116" s="11">
        <v>0</v>
      </c>
      <c r="H3116" s="25" t="s">
        <v>163</v>
      </c>
      <c r="I3116" s="19">
        <v>0</v>
      </c>
      <c r="J3116" s="31">
        <v>0.2</v>
      </c>
      <c r="K3116" s="32">
        <v>0</v>
      </c>
      <c r="L3116" s="32">
        <v>0</v>
      </c>
      <c r="M3116" s="32">
        <v>0</v>
      </c>
      <c r="N3116" s="32">
        <v>0</v>
      </c>
      <c r="O3116" s="32">
        <v>0</v>
      </c>
      <c r="P3116" s="32">
        <v>0</v>
      </c>
      <c r="Q3116" s="32">
        <v>0</v>
      </c>
      <c r="R3116" s="32">
        <v>0</v>
      </c>
      <c r="S3116" s="32">
        <v>0</v>
      </c>
    </row>
    <row r="3117" spans="2:19">
      <c r="B3117" s="28" t="s">
        <v>5373</v>
      </c>
      <c r="C3117" s="21" t="s">
        <v>363</v>
      </c>
      <c r="D3117" s="22" t="s">
        <v>4257</v>
      </c>
      <c r="E3117" s="23">
        <v>0.25</v>
      </c>
      <c r="F3117" s="24">
        <v>0</v>
      </c>
      <c r="G3117" s="11">
        <v>0</v>
      </c>
      <c r="H3117" s="25" t="s">
        <v>163</v>
      </c>
      <c r="I3117" s="19">
        <v>0</v>
      </c>
      <c r="J3117" s="31">
        <v>0.2</v>
      </c>
      <c r="K3117" s="32">
        <v>0</v>
      </c>
      <c r="L3117" s="32">
        <v>0</v>
      </c>
      <c r="M3117" s="32">
        <v>0</v>
      </c>
      <c r="N3117" s="32">
        <v>0</v>
      </c>
      <c r="O3117" s="32">
        <v>0</v>
      </c>
      <c r="P3117" s="32">
        <v>0</v>
      </c>
      <c r="Q3117" s="32">
        <v>0</v>
      </c>
      <c r="R3117" s="32">
        <v>0</v>
      </c>
      <c r="S3117" s="32">
        <v>0</v>
      </c>
    </row>
    <row r="3118" spans="2:19">
      <c r="B3118" s="28" t="s">
        <v>5374</v>
      </c>
      <c r="C3118" s="21" t="s">
        <v>363</v>
      </c>
      <c r="D3118" s="22" t="s">
        <v>500</v>
      </c>
      <c r="E3118" s="23">
        <v>0.25</v>
      </c>
      <c r="F3118" s="24">
        <v>0</v>
      </c>
      <c r="G3118" s="11">
        <v>0</v>
      </c>
      <c r="H3118" s="25" t="s">
        <v>163</v>
      </c>
      <c r="I3118" s="19">
        <v>0</v>
      </c>
      <c r="J3118" s="31">
        <v>0.2</v>
      </c>
      <c r="K3118" s="32">
        <v>0</v>
      </c>
      <c r="L3118" s="32">
        <v>0</v>
      </c>
      <c r="M3118" s="32">
        <v>0</v>
      </c>
      <c r="N3118" s="32">
        <v>0</v>
      </c>
      <c r="O3118" s="32">
        <v>0</v>
      </c>
      <c r="P3118" s="32">
        <v>0</v>
      </c>
      <c r="Q3118" s="32">
        <v>0</v>
      </c>
      <c r="R3118" s="32">
        <v>0</v>
      </c>
      <c r="S3118" s="32">
        <v>0</v>
      </c>
    </row>
    <row r="3119" spans="2:19">
      <c r="B3119" s="28" t="s">
        <v>5375</v>
      </c>
      <c r="C3119" s="21" t="s">
        <v>363</v>
      </c>
      <c r="D3119" s="22" t="s">
        <v>5376</v>
      </c>
      <c r="E3119" s="23">
        <v>0.25</v>
      </c>
      <c r="F3119" s="24">
        <v>0</v>
      </c>
      <c r="G3119" s="11">
        <v>0</v>
      </c>
      <c r="H3119" s="25" t="s">
        <v>163</v>
      </c>
      <c r="I3119" s="19">
        <v>0</v>
      </c>
      <c r="J3119" s="31">
        <v>0.2</v>
      </c>
      <c r="K3119" s="32">
        <v>0</v>
      </c>
      <c r="L3119" s="32">
        <v>0</v>
      </c>
      <c r="M3119" s="32">
        <v>0</v>
      </c>
      <c r="N3119" s="32">
        <v>0</v>
      </c>
      <c r="O3119" s="32">
        <v>0</v>
      </c>
      <c r="P3119" s="32">
        <v>0</v>
      </c>
      <c r="Q3119" s="32">
        <v>0</v>
      </c>
      <c r="R3119" s="32">
        <v>0</v>
      </c>
      <c r="S3119" s="32">
        <v>0</v>
      </c>
    </row>
    <row r="3120" spans="2:19">
      <c r="B3120" s="28" t="s">
        <v>5377</v>
      </c>
      <c r="C3120" s="21" t="s">
        <v>363</v>
      </c>
      <c r="D3120" s="22" t="s">
        <v>5378</v>
      </c>
      <c r="E3120" s="23">
        <v>0.25</v>
      </c>
      <c r="F3120" s="24">
        <v>0</v>
      </c>
      <c r="G3120" s="11">
        <v>0</v>
      </c>
      <c r="H3120" s="25" t="s">
        <v>163</v>
      </c>
      <c r="I3120" s="19">
        <v>0</v>
      </c>
      <c r="J3120" s="31">
        <v>0.2</v>
      </c>
      <c r="K3120" s="32">
        <v>0</v>
      </c>
      <c r="L3120" s="32">
        <v>0</v>
      </c>
      <c r="M3120" s="32">
        <v>0</v>
      </c>
      <c r="N3120" s="32">
        <v>0</v>
      </c>
      <c r="O3120" s="32">
        <v>0</v>
      </c>
      <c r="P3120" s="32">
        <v>0</v>
      </c>
      <c r="Q3120" s="32">
        <v>0</v>
      </c>
      <c r="R3120" s="32">
        <v>0</v>
      </c>
      <c r="S3120" s="32">
        <v>0</v>
      </c>
    </row>
    <row r="3121" spans="2:19">
      <c r="B3121" s="28" t="s">
        <v>5379</v>
      </c>
      <c r="C3121" s="21" t="s">
        <v>363</v>
      </c>
      <c r="D3121" s="22" t="s">
        <v>322</v>
      </c>
      <c r="E3121" s="23">
        <v>0.25</v>
      </c>
      <c r="F3121" s="24">
        <v>0</v>
      </c>
      <c r="G3121" s="11">
        <v>0</v>
      </c>
      <c r="H3121" s="25" t="s">
        <v>163</v>
      </c>
      <c r="I3121" s="19">
        <v>0</v>
      </c>
      <c r="J3121" s="31">
        <v>0.2</v>
      </c>
      <c r="K3121" s="32">
        <v>0</v>
      </c>
      <c r="L3121" s="32">
        <v>0</v>
      </c>
      <c r="M3121" s="32">
        <v>0</v>
      </c>
      <c r="N3121" s="32">
        <v>0</v>
      </c>
      <c r="O3121" s="32">
        <v>0</v>
      </c>
      <c r="P3121" s="32">
        <v>0</v>
      </c>
      <c r="Q3121" s="32">
        <v>0</v>
      </c>
      <c r="R3121" s="32">
        <v>0</v>
      </c>
      <c r="S3121" s="32">
        <v>0</v>
      </c>
    </row>
    <row r="3122" spans="2:19">
      <c r="B3122" s="28" t="s">
        <v>5380</v>
      </c>
      <c r="C3122" s="21" t="s">
        <v>363</v>
      </c>
      <c r="D3122" s="22" t="s">
        <v>5381</v>
      </c>
      <c r="E3122" s="23">
        <v>0.25</v>
      </c>
      <c r="F3122" s="24">
        <v>0</v>
      </c>
      <c r="G3122" s="11">
        <v>0</v>
      </c>
      <c r="H3122" s="25" t="s">
        <v>163</v>
      </c>
      <c r="I3122" s="19">
        <v>0</v>
      </c>
      <c r="J3122" s="31">
        <v>0.2</v>
      </c>
      <c r="K3122" s="32">
        <v>0</v>
      </c>
      <c r="L3122" s="32">
        <v>0</v>
      </c>
      <c r="M3122" s="32">
        <v>0</v>
      </c>
      <c r="N3122" s="32">
        <v>0</v>
      </c>
      <c r="O3122" s="32">
        <v>0</v>
      </c>
      <c r="P3122" s="32">
        <v>0</v>
      </c>
      <c r="Q3122" s="32">
        <v>0</v>
      </c>
      <c r="R3122" s="32">
        <v>0</v>
      </c>
      <c r="S3122" s="32">
        <v>0</v>
      </c>
    </row>
    <row r="3123" spans="2:19">
      <c r="B3123" s="28" t="s">
        <v>5382</v>
      </c>
      <c r="C3123" s="21" t="s">
        <v>363</v>
      </c>
      <c r="D3123" s="22" t="s">
        <v>336</v>
      </c>
      <c r="E3123" s="23">
        <v>0.25</v>
      </c>
      <c r="F3123" s="24">
        <v>0</v>
      </c>
      <c r="G3123" s="11">
        <v>0</v>
      </c>
      <c r="H3123" s="25" t="s">
        <v>163</v>
      </c>
      <c r="I3123" s="19">
        <v>0</v>
      </c>
      <c r="J3123" s="31">
        <v>0.2</v>
      </c>
      <c r="K3123" s="32">
        <v>0</v>
      </c>
      <c r="L3123" s="32">
        <v>0</v>
      </c>
      <c r="M3123" s="32">
        <v>0</v>
      </c>
      <c r="N3123" s="32">
        <v>0</v>
      </c>
      <c r="O3123" s="32">
        <v>0</v>
      </c>
      <c r="P3123" s="32">
        <v>0</v>
      </c>
      <c r="Q3123" s="32">
        <v>0</v>
      </c>
      <c r="R3123" s="32">
        <v>0</v>
      </c>
      <c r="S3123" s="32">
        <v>0</v>
      </c>
    </row>
    <row r="3124" spans="2:19">
      <c r="B3124" s="28" t="s">
        <v>5383</v>
      </c>
      <c r="C3124" s="21" t="s">
        <v>363</v>
      </c>
      <c r="D3124" s="22" t="s">
        <v>5384</v>
      </c>
      <c r="E3124" s="23">
        <v>0.25</v>
      </c>
      <c r="F3124" s="24">
        <v>0</v>
      </c>
      <c r="G3124" s="11">
        <v>0</v>
      </c>
      <c r="H3124" s="25" t="s">
        <v>163</v>
      </c>
      <c r="I3124" s="19">
        <v>0</v>
      </c>
      <c r="J3124" s="31">
        <v>0.2</v>
      </c>
      <c r="K3124" s="32">
        <v>0</v>
      </c>
      <c r="L3124" s="32">
        <v>0</v>
      </c>
      <c r="M3124" s="32">
        <v>0</v>
      </c>
      <c r="N3124" s="32">
        <v>0</v>
      </c>
      <c r="O3124" s="32">
        <v>0</v>
      </c>
      <c r="P3124" s="32">
        <v>0</v>
      </c>
      <c r="Q3124" s="32">
        <v>0</v>
      </c>
      <c r="R3124" s="32">
        <v>0</v>
      </c>
      <c r="S3124" s="32">
        <v>0</v>
      </c>
    </row>
    <row r="3125" spans="2:19">
      <c r="B3125" s="28" t="s">
        <v>5385</v>
      </c>
      <c r="C3125" s="21" t="s">
        <v>363</v>
      </c>
      <c r="D3125" s="22" t="s">
        <v>5386</v>
      </c>
      <c r="E3125" s="23">
        <v>0.25</v>
      </c>
      <c r="F3125" s="24">
        <v>0</v>
      </c>
      <c r="G3125" s="11">
        <v>0</v>
      </c>
      <c r="H3125" s="25" t="s">
        <v>163</v>
      </c>
      <c r="I3125" s="19">
        <v>0</v>
      </c>
      <c r="J3125" s="31">
        <v>0.2</v>
      </c>
      <c r="K3125" s="32">
        <v>0</v>
      </c>
      <c r="L3125" s="32">
        <v>0</v>
      </c>
      <c r="M3125" s="32">
        <v>0</v>
      </c>
      <c r="N3125" s="32">
        <v>0</v>
      </c>
      <c r="O3125" s="32">
        <v>0</v>
      </c>
      <c r="P3125" s="32">
        <v>0</v>
      </c>
      <c r="Q3125" s="32">
        <v>0</v>
      </c>
      <c r="R3125" s="32">
        <v>0</v>
      </c>
      <c r="S3125" s="32">
        <v>0</v>
      </c>
    </row>
    <row r="3126" spans="2:19">
      <c r="B3126" s="28" t="s">
        <v>5387</v>
      </c>
      <c r="C3126" s="21" t="s">
        <v>363</v>
      </c>
      <c r="D3126" s="22" t="s">
        <v>545</v>
      </c>
      <c r="E3126" s="23">
        <v>0.25</v>
      </c>
      <c r="F3126" s="24">
        <v>0</v>
      </c>
      <c r="G3126" s="11">
        <v>0</v>
      </c>
      <c r="H3126" s="25" t="s">
        <v>163</v>
      </c>
      <c r="I3126" s="19">
        <v>0</v>
      </c>
      <c r="J3126" s="31">
        <v>0.2</v>
      </c>
      <c r="K3126" s="32">
        <v>0</v>
      </c>
      <c r="L3126" s="32">
        <v>0</v>
      </c>
      <c r="M3126" s="32">
        <v>0</v>
      </c>
      <c r="N3126" s="32">
        <v>0</v>
      </c>
      <c r="O3126" s="32">
        <v>0</v>
      </c>
      <c r="P3126" s="32">
        <v>0</v>
      </c>
      <c r="Q3126" s="32">
        <v>0</v>
      </c>
      <c r="R3126" s="32">
        <v>0</v>
      </c>
      <c r="S3126" s="32">
        <v>0</v>
      </c>
    </row>
    <row r="3127" spans="2:19">
      <c r="B3127" s="28" t="s">
        <v>5388</v>
      </c>
      <c r="C3127" s="21" t="s">
        <v>363</v>
      </c>
      <c r="D3127" s="22" t="s">
        <v>2022</v>
      </c>
      <c r="E3127" s="23">
        <v>0.25</v>
      </c>
      <c r="F3127" s="24">
        <v>0</v>
      </c>
      <c r="G3127" s="11">
        <v>0</v>
      </c>
      <c r="H3127" s="25" t="s">
        <v>163</v>
      </c>
      <c r="I3127" s="19">
        <v>0</v>
      </c>
      <c r="J3127" s="31">
        <v>0.2</v>
      </c>
      <c r="K3127" s="32">
        <v>0</v>
      </c>
      <c r="L3127" s="32">
        <v>0</v>
      </c>
      <c r="M3127" s="32">
        <v>0</v>
      </c>
      <c r="N3127" s="32">
        <v>0</v>
      </c>
      <c r="O3127" s="32">
        <v>0</v>
      </c>
      <c r="P3127" s="32">
        <v>0</v>
      </c>
      <c r="Q3127" s="32">
        <v>0</v>
      </c>
      <c r="R3127" s="32">
        <v>0</v>
      </c>
      <c r="S3127" s="32">
        <v>0</v>
      </c>
    </row>
    <row r="3128" spans="2:19">
      <c r="B3128" s="28" t="s">
        <v>5389</v>
      </c>
      <c r="C3128" s="21" t="s">
        <v>363</v>
      </c>
      <c r="D3128" s="22" t="s">
        <v>1505</v>
      </c>
      <c r="E3128" s="23">
        <v>0.25</v>
      </c>
      <c r="F3128" s="24">
        <v>0</v>
      </c>
      <c r="G3128" s="11">
        <v>0</v>
      </c>
      <c r="H3128" s="25" t="s">
        <v>163</v>
      </c>
      <c r="I3128" s="19">
        <v>0</v>
      </c>
      <c r="J3128" s="31">
        <v>0.2</v>
      </c>
      <c r="K3128" s="32">
        <v>0</v>
      </c>
      <c r="L3128" s="32">
        <v>0</v>
      </c>
      <c r="M3128" s="32">
        <v>0</v>
      </c>
      <c r="N3128" s="32">
        <v>0</v>
      </c>
      <c r="O3128" s="32">
        <v>0</v>
      </c>
      <c r="P3128" s="32">
        <v>0</v>
      </c>
      <c r="Q3128" s="32">
        <v>0</v>
      </c>
      <c r="R3128" s="32">
        <v>0</v>
      </c>
      <c r="S3128" s="32">
        <v>0</v>
      </c>
    </row>
    <row r="3129" spans="2:19">
      <c r="B3129" s="28" t="s">
        <v>5390</v>
      </c>
      <c r="C3129" s="21" t="s">
        <v>363</v>
      </c>
      <c r="D3129" s="22" t="s">
        <v>5391</v>
      </c>
      <c r="E3129" s="23">
        <v>0.25</v>
      </c>
      <c r="F3129" s="24">
        <v>0</v>
      </c>
      <c r="G3129" s="11">
        <v>0</v>
      </c>
      <c r="H3129" s="25" t="s">
        <v>163</v>
      </c>
      <c r="I3129" s="19">
        <v>0</v>
      </c>
      <c r="J3129" s="31">
        <v>0.2</v>
      </c>
      <c r="K3129" s="32">
        <v>0</v>
      </c>
      <c r="L3129" s="32">
        <v>0</v>
      </c>
      <c r="M3129" s="32">
        <v>0</v>
      </c>
      <c r="N3129" s="32">
        <v>0</v>
      </c>
      <c r="O3129" s="32">
        <v>0</v>
      </c>
      <c r="P3129" s="32">
        <v>0</v>
      </c>
      <c r="Q3129" s="32">
        <v>0</v>
      </c>
      <c r="R3129" s="32">
        <v>0</v>
      </c>
      <c r="S3129" s="32">
        <v>0</v>
      </c>
    </row>
    <row r="3130" spans="2:19">
      <c r="B3130" s="28" t="s">
        <v>5392</v>
      </c>
      <c r="C3130" s="21" t="s">
        <v>363</v>
      </c>
      <c r="D3130" s="22" t="s">
        <v>5393</v>
      </c>
      <c r="E3130" s="23">
        <v>0.25</v>
      </c>
      <c r="F3130" s="24">
        <v>0</v>
      </c>
      <c r="G3130" s="11">
        <v>0</v>
      </c>
      <c r="H3130" s="25" t="s">
        <v>163</v>
      </c>
      <c r="I3130" s="19">
        <v>0</v>
      </c>
      <c r="J3130" s="31">
        <v>0.2</v>
      </c>
      <c r="K3130" s="32">
        <v>0</v>
      </c>
      <c r="L3130" s="32">
        <v>0</v>
      </c>
      <c r="M3130" s="32">
        <v>0</v>
      </c>
      <c r="N3130" s="32">
        <v>0</v>
      </c>
      <c r="O3130" s="32">
        <v>0</v>
      </c>
      <c r="P3130" s="32">
        <v>0</v>
      </c>
      <c r="Q3130" s="32">
        <v>0</v>
      </c>
      <c r="R3130" s="32">
        <v>0</v>
      </c>
      <c r="S3130" s="32">
        <v>0</v>
      </c>
    </row>
    <row r="3131" spans="2:19">
      <c r="B3131" s="28" t="s">
        <v>5394</v>
      </c>
      <c r="C3131" s="21" t="s">
        <v>363</v>
      </c>
      <c r="D3131" s="22" t="s">
        <v>1624</v>
      </c>
      <c r="E3131" s="23">
        <v>0.25</v>
      </c>
      <c r="F3131" s="24">
        <v>0</v>
      </c>
      <c r="G3131" s="11">
        <v>0</v>
      </c>
      <c r="H3131" s="25" t="s">
        <v>163</v>
      </c>
      <c r="I3131" s="19">
        <v>0</v>
      </c>
      <c r="J3131" s="31">
        <v>0.2</v>
      </c>
      <c r="K3131" s="32">
        <v>0</v>
      </c>
      <c r="L3131" s="32">
        <v>0</v>
      </c>
      <c r="M3131" s="32">
        <v>0</v>
      </c>
      <c r="N3131" s="32">
        <v>0</v>
      </c>
      <c r="O3131" s="32">
        <v>0</v>
      </c>
      <c r="P3131" s="32">
        <v>0</v>
      </c>
      <c r="Q3131" s="32">
        <v>0</v>
      </c>
      <c r="R3131" s="32">
        <v>0</v>
      </c>
      <c r="S3131" s="32">
        <v>0</v>
      </c>
    </row>
    <row r="3132" spans="2:19">
      <c r="B3132" s="28" t="s">
        <v>5395</v>
      </c>
      <c r="C3132" s="21" t="s">
        <v>363</v>
      </c>
      <c r="D3132" s="22" t="s">
        <v>5396</v>
      </c>
      <c r="E3132" s="23">
        <v>0.25</v>
      </c>
      <c r="F3132" s="24">
        <v>0</v>
      </c>
      <c r="G3132" s="11">
        <v>0</v>
      </c>
      <c r="H3132" s="25" t="s">
        <v>163</v>
      </c>
      <c r="I3132" s="19">
        <v>0</v>
      </c>
      <c r="J3132" s="31">
        <v>0.2</v>
      </c>
      <c r="K3132" s="32">
        <v>0</v>
      </c>
      <c r="L3132" s="32">
        <v>0</v>
      </c>
      <c r="M3132" s="32">
        <v>0</v>
      </c>
      <c r="N3132" s="32">
        <v>0</v>
      </c>
      <c r="O3132" s="32">
        <v>0</v>
      </c>
      <c r="P3132" s="32">
        <v>0</v>
      </c>
      <c r="Q3132" s="32">
        <v>0</v>
      </c>
      <c r="R3132" s="32">
        <v>0</v>
      </c>
      <c r="S3132" s="32">
        <v>0</v>
      </c>
    </row>
    <row r="3133" spans="2:19">
      <c r="B3133" s="28" t="s">
        <v>5397</v>
      </c>
      <c r="C3133" s="21" t="s">
        <v>363</v>
      </c>
      <c r="D3133" s="22" t="s">
        <v>5398</v>
      </c>
      <c r="E3133" s="23">
        <v>0.25</v>
      </c>
      <c r="F3133" s="24">
        <v>0</v>
      </c>
      <c r="G3133" s="11">
        <v>0</v>
      </c>
      <c r="H3133" s="25" t="s">
        <v>163</v>
      </c>
      <c r="I3133" s="19">
        <v>0</v>
      </c>
      <c r="J3133" s="31">
        <v>0.2</v>
      </c>
      <c r="K3133" s="32">
        <v>0</v>
      </c>
      <c r="L3133" s="32">
        <v>0</v>
      </c>
      <c r="M3133" s="32">
        <v>0</v>
      </c>
      <c r="N3133" s="32">
        <v>0</v>
      </c>
      <c r="O3133" s="32">
        <v>0</v>
      </c>
      <c r="P3133" s="32">
        <v>0</v>
      </c>
      <c r="Q3133" s="32">
        <v>0</v>
      </c>
      <c r="R3133" s="32">
        <v>0</v>
      </c>
      <c r="S3133" s="32">
        <v>0</v>
      </c>
    </row>
    <row r="3134" spans="2:19">
      <c r="B3134" s="28" t="s">
        <v>5399</v>
      </c>
      <c r="C3134" s="21" t="s">
        <v>363</v>
      </c>
      <c r="D3134" s="22" t="s">
        <v>5400</v>
      </c>
      <c r="E3134" s="23">
        <v>0.25</v>
      </c>
      <c r="F3134" s="24">
        <v>0</v>
      </c>
      <c r="G3134" s="11">
        <v>0</v>
      </c>
      <c r="H3134" s="25" t="s">
        <v>163</v>
      </c>
      <c r="I3134" s="19">
        <v>0</v>
      </c>
      <c r="J3134" s="31">
        <v>0.2</v>
      </c>
      <c r="K3134" s="32">
        <v>0</v>
      </c>
      <c r="L3134" s="32">
        <v>0</v>
      </c>
      <c r="M3134" s="32">
        <v>0</v>
      </c>
      <c r="N3134" s="32">
        <v>0</v>
      </c>
      <c r="O3134" s="32">
        <v>0</v>
      </c>
      <c r="P3134" s="32">
        <v>0</v>
      </c>
      <c r="Q3134" s="32">
        <v>0</v>
      </c>
      <c r="R3134" s="32">
        <v>0</v>
      </c>
      <c r="S3134" s="32">
        <v>0</v>
      </c>
    </row>
  </sheetData>
  <dataValidations count="3">
    <dataValidation type="list" showInputMessage="1" showErrorMessage="1" sqref="T178 K3:S3134">
      <formula1>"0, 1, 2, 3, 4, 5"</formula1>
    </dataValidation>
    <dataValidation type="list" showInputMessage="1" showErrorMessage="1" sqref="I3:I3134">
      <formula1>"0, 1, 2"</formula1>
    </dataValidation>
    <dataValidation type="list" showInputMessage="1" showErrorMessage="1" sqref="H3:H3134">
      <formula1>"BBB, TIV"</formula1>
    </dataValidation>
  </dataValidations>
  <pageMargins left="0.31" right="0.5" top="0.53" bottom="0.52" header="0.5" footer="0.5"/>
  <pageSetup scale="43" orientation="portrait"/>
  <headerFooter alignWithMargins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9"/>
  <sheetViews>
    <sheetView tabSelected="1" workbookViewId="0">
      <selection activeCell="H14" sqref="H14"/>
    </sheetView>
  </sheetViews>
  <sheetFormatPr defaultColWidth="8.88671875" defaultRowHeight="13.2"/>
  <cols>
    <col min="2" max="2" width="24.6640625" customWidth="1"/>
    <col min="3" max="3" width="21.5546875" customWidth="1"/>
    <col min="5" max="5" width="24.6640625" customWidth="1"/>
    <col min="6" max="6" width="25.21875" customWidth="1"/>
    <col min="8" max="8" width="10.44140625" customWidth="1"/>
  </cols>
  <sheetData>
    <row r="3" spans="2:8">
      <c r="B3" s="6" t="s">
        <v>5401</v>
      </c>
      <c r="C3" s="6" t="s">
        <v>5402</v>
      </c>
      <c r="E3" s="6" t="s">
        <v>5403</v>
      </c>
      <c r="F3" s="6" t="s">
        <v>6</v>
      </c>
    </row>
    <row r="4" spans="2:8">
      <c r="B4" s="7" t="s">
        <v>5404</v>
      </c>
      <c r="C4" s="7" t="s">
        <v>5405</v>
      </c>
      <c r="E4" s="7" t="s">
        <v>5404</v>
      </c>
      <c r="F4" s="7" t="s">
        <v>5405</v>
      </c>
      <c r="H4" s="7" t="s">
        <v>5406</v>
      </c>
    </row>
    <row r="5" spans="2:8">
      <c r="B5" s="8" t="s">
        <v>5407</v>
      </c>
      <c r="C5" s="8" t="s">
        <v>5402</v>
      </c>
      <c r="E5" s="8" t="s">
        <v>17</v>
      </c>
      <c r="F5" s="8" t="s">
        <v>5408</v>
      </c>
      <c r="H5" s="6" t="s">
        <v>5409</v>
      </c>
    </row>
    <row r="6" spans="2:8">
      <c r="B6" s="8" t="s">
        <v>5410</v>
      </c>
      <c r="C6" s="8" t="s">
        <v>5411</v>
      </c>
      <c r="E6" s="8" t="s">
        <v>5412</v>
      </c>
      <c r="F6" s="8" t="s">
        <v>5413</v>
      </c>
      <c r="H6" s="6" t="s">
        <v>5414</v>
      </c>
    </row>
    <row r="7" spans="2:8">
      <c r="B7" s="8" t="s">
        <v>5415</v>
      </c>
      <c r="C7" s="8" t="s">
        <v>5416</v>
      </c>
      <c r="E7" s="8" t="s">
        <v>35</v>
      </c>
      <c r="F7" s="8" t="s">
        <v>5417</v>
      </c>
      <c r="H7" s="6" t="s">
        <v>5418</v>
      </c>
    </row>
    <row r="8" spans="2:8">
      <c r="B8" s="8" t="s">
        <v>5419</v>
      </c>
      <c r="C8" s="8" t="s">
        <v>5420</v>
      </c>
      <c r="E8" s="8" t="s">
        <v>5421</v>
      </c>
      <c r="F8" s="8" t="s">
        <v>19</v>
      </c>
      <c r="H8" s="6" t="s">
        <v>5422</v>
      </c>
    </row>
    <row r="9" spans="2:8">
      <c r="B9" s="8" t="s">
        <v>5423</v>
      </c>
      <c r="C9" s="8" t="s">
        <v>146</v>
      </c>
      <c r="E9" s="8" t="s">
        <v>5424</v>
      </c>
      <c r="F9" s="8" t="s">
        <v>5425</v>
      </c>
      <c r="H9" s="6" t="s">
        <v>5426</v>
      </c>
    </row>
    <row r="10" spans="2:8">
      <c r="E10" s="8" t="s">
        <v>5427</v>
      </c>
      <c r="F10" s="8" t="s">
        <v>5428</v>
      </c>
    </row>
    <row r="11" spans="2:8">
      <c r="E11" s="8" t="s">
        <v>5429</v>
      </c>
      <c r="F11" s="8" t="s">
        <v>5430</v>
      </c>
    </row>
    <row r="12" spans="2:8">
      <c r="B12" s="6" t="s">
        <v>5431</v>
      </c>
      <c r="C12" s="6" t="s">
        <v>163</v>
      </c>
      <c r="E12" s="8" t="s">
        <v>5432</v>
      </c>
      <c r="F12" s="8" t="s">
        <v>5433</v>
      </c>
    </row>
    <row r="13" spans="2:8">
      <c r="B13" s="7" t="s">
        <v>5404</v>
      </c>
      <c r="C13" s="7" t="s">
        <v>5405</v>
      </c>
      <c r="E13" s="8" t="s">
        <v>5434</v>
      </c>
      <c r="F13" s="8" t="s">
        <v>5435</v>
      </c>
    </row>
    <row r="14" spans="2:8">
      <c r="B14" s="8" t="s">
        <v>5407</v>
      </c>
      <c r="C14" s="6" t="s">
        <v>163</v>
      </c>
      <c r="E14" s="8" t="s">
        <v>5510</v>
      </c>
      <c r="F14" s="8" t="s">
        <v>7</v>
      </c>
    </row>
    <row r="15" spans="2:8">
      <c r="B15" s="8" t="s">
        <v>5436</v>
      </c>
      <c r="C15" s="8" t="s">
        <v>5437</v>
      </c>
      <c r="E15" s="8" t="s">
        <v>5438</v>
      </c>
      <c r="F15" s="8" t="s">
        <v>5439</v>
      </c>
    </row>
    <row r="16" spans="2:8">
      <c r="B16" s="8" t="s">
        <v>38</v>
      </c>
      <c r="C16" s="8" t="s">
        <v>5440</v>
      </c>
      <c r="E16" s="8" t="s">
        <v>5441</v>
      </c>
      <c r="F16" s="8" t="s">
        <v>5442</v>
      </c>
    </row>
    <row r="17" spans="2:6">
      <c r="B17" s="8" t="s">
        <v>11</v>
      </c>
      <c r="C17" s="8" t="s">
        <v>5443</v>
      </c>
      <c r="E17" s="8" t="s">
        <v>5511</v>
      </c>
      <c r="F17" s="8" t="s">
        <v>8</v>
      </c>
    </row>
    <row r="18" spans="2:6">
      <c r="E18" s="8" t="s">
        <v>5444</v>
      </c>
      <c r="F18" s="8" t="s">
        <v>5445</v>
      </c>
    </row>
    <row r="20" spans="2:6">
      <c r="B20" s="6" t="s">
        <v>5446</v>
      </c>
      <c r="C20" s="6" t="s">
        <v>194</v>
      </c>
    </row>
    <row r="21" spans="2:6">
      <c r="B21" s="7" t="s">
        <v>5404</v>
      </c>
      <c r="C21" s="7" t="s">
        <v>5405</v>
      </c>
      <c r="E21" s="6" t="s">
        <v>5447</v>
      </c>
      <c r="F21" s="6"/>
    </row>
    <row r="22" spans="2:6">
      <c r="B22" s="8" t="s">
        <v>5407</v>
      </c>
      <c r="C22" s="6" t="s">
        <v>194</v>
      </c>
      <c r="E22" s="7" t="s">
        <v>5404</v>
      </c>
      <c r="F22" s="7" t="s">
        <v>5405</v>
      </c>
    </row>
    <row r="23" spans="2:6">
      <c r="B23" s="8" t="s">
        <v>5448</v>
      </c>
      <c r="C23" s="8" t="s">
        <v>5449</v>
      </c>
      <c r="E23" s="8" t="s">
        <v>5450</v>
      </c>
      <c r="F23" s="8" t="s">
        <v>5451</v>
      </c>
    </row>
    <row r="24" spans="2:6">
      <c r="B24" s="8" t="s">
        <v>5452</v>
      </c>
      <c r="C24" s="8" t="s">
        <v>5453</v>
      </c>
      <c r="E24" s="8" t="s">
        <v>5454</v>
      </c>
      <c r="F24" s="8" t="s">
        <v>5455</v>
      </c>
    </row>
    <row r="25" spans="2:6">
      <c r="E25" s="8" t="s">
        <v>5456</v>
      </c>
      <c r="F25" s="8" t="s">
        <v>5457</v>
      </c>
    </row>
    <row r="26" spans="2:6">
      <c r="E26" s="8" t="s">
        <v>5458</v>
      </c>
      <c r="F26" s="8" t="s">
        <v>344</v>
      </c>
    </row>
    <row r="27" spans="2:6">
      <c r="B27" s="6" t="s">
        <v>5459</v>
      </c>
      <c r="C27" s="6" t="s">
        <v>106</v>
      </c>
      <c r="E27" s="8" t="s">
        <v>5460</v>
      </c>
      <c r="F27" s="8" t="s">
        <v>5461</v>
      </c>
    </row>
    <row r="28" spans="2:6">
      <c r="B28" s="7" t="s">
        <v>5404</v>
      </c>
      <c r="C28" s="7" t="s">
        <v>5405</v>
      </c>
      <c r="E28" s="8" t="s">
        <v>5462</v>
      </c>
      <c r="F28" s="8" t="s">
        <v>5463</v>
      </c>
    </row>
    <row r="29" spans="2:6">
      <c r="B29" s="8" t="s">
        <v>5407</v>
      </c>
      <c r="C29" s="6" t="s">
        <v>106</v>
      </c>
      <c r="E29" s="8" t="s">
        <v>5464</v>
      </c>
      <c r="F29" s="8" t="s">
        <v>5465</v>
      </c>
    </row>
    <row r="30" spans="2:6">
      <c r="B30" s="8" t="s">
        <v>5466</v>
      </c>
      <c r="C30" s="8" t="s">
        <v>5467</v>
      </c>
      <c r="E30" s="8" t="s">
        <v>5468</v>
      </c>
      <c r="F30" s="8" t="s">
        <v>5469</v>
      </c>
    </row>
    <row r="31" spans="2:6">
      <c r="B31" s="8" t="s">
        <v>5470</v>
      </c>
      <c r="C31" s="8" t="s">
        <v>5471</v>
      </c>
      <c r="E31" s="8" t="s">
        <v>7</v>
      </c>
      <c r="F31" s="8" t="s">
        <v>303</v>
      </c>
    </row>
    <row r="32" spans="2:6">
      <c r="B32" s="8" t="s">
        <v>5472</v>
      </c>
      <c r="C32" s="8" t="s">
        <v>5473</v>
      </c>
      <c r="E32" s="8" t="s">
        <v>5474</v>
      </c>
      <c r="F32" s="8">
        <v>11753</v>
      </c>
    </row>
    <row r="33" spans="2:6">
      <c r="E33" s="8" t="s">
        <v>5475</v>
      </c>
      <c r="F33" s="8" t="s">
        <v>5476</v>
      </c>
    </row>
    <row r="34" spans="2:6">
      <c r="E34" s="8" t="s">
        <v>5477</v>
      </c>
      <c r="F34" s="8" t="s">
        <v>5478</v>
      </c>
    </row>
    <row r="35" spans="2:6">
      <c r="B35" s="6" t="s">
        <v>5479</v>
      </c>
      <c r="C35" s="6" t="s">
        <v>5480</v>
      </c>
      <c r="E35" s="8" t="s">
        <v>5481</v>
      </c>
      <c r="F35" s="8">
        <v>100</v>
      </c>
    </row>
    <row r="36" spans="2:6">
      <c r="B36" s="7" t="s">
        <v>5404</v>
      </c>
      <c r="C36" s="7" t="s">
        <v>5405</v>
      </c>
      <c r="E36" s="8" t="s">
        <v>5482</v>
      </c>
      <c r="F36" s="8" t="s">
        <v>5483</v>
      </c>
    </row>
    <row r="37" spans="2:6">
      <c r="B37" s="8" t="s">
        <v>5407</v>
      </c>
      <c r="C37" s="6" t="s">
        <v>5480</v>
      </c>
    </row>
    <row r="38" spans="2:6">
      <c r="B38" s="8" t="s">
        <v>5484</v>
      </c>
      <c r="C38" s="8" t="s">
        <v>5485</v>
      </c>
    </row>
    <row r="39" spans="2:6">
      <c r="B39" s="8" t="s">
        <v>5486</v>
      </c>
      <c r="C39" s="8" t="s">
        <v>5487</v>
      </c>
    </row>
  </sheetData>
  <pageMargins left="0.75" right="0.75" top="1" bottom="1" header="0.5" footer="0.5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101"/>
  <sheetViews>
    <sheetView topLeftCell="B1" workbookViewId="0">
      <selection activeCell="B6" sqref="B6"/>
    </sheetView>
  </sheetViews>
  <sheetFormatPr defaultColWidth="9" defaultRowHeight="13.2"/>
  <cols>
    <col min="1" max="1" width="22.33203125" customWidth="1"/>
    <col min="7" max="9" width="9" hidden="1" customWidth="1"/>
    <col min="29" max="30" width="9" hidden="1" customWidth="1"/>
    <col min="31" max="32" width="16.88671875" hidden="1" customWidth="1"/>
    <col min="33" max="33" width="8.44140625" hidden="1" customWidth="1"/>
    <col min="38" max="38" width="9.88671875" customWidth="1"/>
    <col min="39" max="39" width="10.44140625" customWidth="1"/>
  </cols>
  <sheetData>
    <row r="1" spans="1:39" s="1" customFormat="1" ht="57.6">
      <c r="A1" s="2" t="s">
        <v>5488</v>
      </c>
      <c r="B1" s="2" t="s">
        <v>5489</v>
      </c>
      <c r="C1" s="2"/>
      <c r="D1" s="2" t="s">
        <v>5490</v>
      </c>
      <c r="E1" s="2"/>
      <c r="F1" s="2" t="s">
        <v>5491</v>
      </c>
      <c r="G1" s="2"/>
      <c r="H1" s="2"/>
      <c r="I1" s="2"/>
      <c r="J1" s="2" t="s">
        <v>5492</v>
      </c>
      <c r="K1" s="2" t="s">
        <v>5493</v>
      </c>
      <c r="L1" s="2" t="s">
        <v>5494</v>
      </c>
      <c r="M1" s="2"/>
      <c r="N1" s="2" t="s">
        <v>5495</v>
      </c>
      <c r="O1" s="2" t="s">
        <v>5496</v>
      </c>
      <c r="P1" s="2"/>
      <c r="Q1" s="2" t="s">
        <v>5497</v>
      </c>
      <c r="R1" s="2"/>
      <c r="S1" s="2" t="s">
        <v>5498</v>
      </c>
      <c r="T1" s="2"/>
      <c r="U1" s="2" t="s">
        <v>5499</v>
      </c>
      <c r="V1" s="2"/>
      <c r="W1" s="2" t="s">
        <v>5500</v>
      </c>
      <c r="X1" s="2"/>
      <c r="Y1" s="2" t="s">
        <v>5501</v>
      </c>
      <c r="Z1" s="2"/>
      <c r="AA1" s="2" t="s">
        <v>5502</v>
      </c>
      <c r="AB1" s="2" t="s">
        <v>5503</v>
      </c>
      <c r="AC1" s="2"/>
      <c r="AD1" s="2"/>
      <c r="AE1" s="2"/>
      <c r="AF1" s="2"/>
      <c r="AG1" s="2"/>
      <c r="AH1" s="2" t="s">
        <v>5504</v>
      </c>
      <c r="AI1" s="2" t="s">
        <v>5505</v>
      </c>
      <c r="AJ1" s="2" t="s">
        <v>5506</v>
      </c>
      <c r="AK1" s="2" t="s">
        <v>5507</v>
      </c>
      <c r="AL1" s="2" t="s">
        <v>5508</v>
      </c>
      <c r="AM1" s="2" t="s">
        <v>5509</v>
      </c>
    </row>
    <row r="2" spans="1:39" ht="14.4">
      <c r="A2" s="3" t="e">
        <f>CONCATENATE(#REF!,#REF!)</f>
        <v>#REF!</v>
      </c>
      <c r="B2" s="3" t="e">
        <f t="shared" ref="B2:B33" si="0">IF(A2&lt;&gt;"",VLOOKUP(A2,GLRateTable,2,FALSE),0)</f>
        <v>#REF!</v>
      </c>
      <c r="C2" s="4" t="e">
        <f>B2*(#REF!/1000)</f>
        <v>#REF!</v>
      </c>
      <c r="D2" s="4" t="e">
        <f>IF(#REF!&lt;&gt;0,#REF!*(VLOOKUP(#REF!,#REF!,2,FALSE)),0)</f>
        <v>#REF!</v>
      </c>
      <c r="E2" s="3"/>
      <c r="F2" s="4" t="e">
        <f>#REF!*100</f>
        <v>#REF!</v>
      </c>
      <c r="G2" s="3"/>
      <c r="H2" s="3"/>
      <c r="I2" s="3"/>
      <c r="J2" s="4" t="e">
        <f>IF(#REF!&gt;0,(#REF!+#REF!)*(VLOOKUP(#REF!,#REF!,2,FALSE)),0)</f>
        <v>#REF!</v>
      </c>
      <c r="K2" s="4" t="e">
        <f>IF(#REF!&gt;0,#REF!*(VLOOKUP(#REF!,#REF!,2,FALSE)),0)</f>
        <v>#REF!</v>
      </c>
      <c r="L2" s="3" t="e">
        <f t="shared" ref="L2:L33" si="1">IF(A2&lt;&gt;"",VLOOKUP(A2,GLRateTable,3,FALSE),0)</f>
        <v>#REF!</v>
      </c>
      <c r="M2" s="4" t="e">
        <f>L2*(#REF!/1000)</f>
        <v>#REF!</v>
      </c>
      <c r="N2" s="4" t="e">
        <f>IF(#REF!&gt;0,VLOOKUP(A2,GLRateTable,4,FALSE)*(#REF!/1000),0)</f>
        <v>#REF!</v>
      </c>
      <c r="O2" s="3" t="e">
        <f>IF(#REF!&lt;&gt;"",VLOOKUP(#REF!,#REF!,2,FALSE),0)</f>
        <v>#REF!</v>
      </c>
      <c r="P2" s="4" t="e">
        <f>O2*#REF!</f>
        <v>#REF!</v>
      </c>
      <c r="Q2" s="3" t="e">
        <f>IF(#REF!&gt;0,(VLOOKUP(A2,GLRateTable,5,FALSE)),0)</f>
        <v>#REF!</v>
      </c>
      <c r="R2" s="4" t="e">
        <f>Q2*#REF!</f>
        <v>#REF!</v>
      </c>
      <c r="S2" s="3" t="e">
        <f>IF(#REF!&gt;0,(VLOOKUP(A2,GLRateTable,6,FALSE)),0)</f>
        <v>#REF!</v>
      </c>
      <c r="T2" s="4" t="e">
        <f>S2*(#REF!/1000)</f>
        <v>#REF!</v>
      </c>
      <c r="U2" s="3" t="e">
        <f>IF(#REF!&gt;0,(VLOOKUP(A2,GLRateTable,7,FALSE)),0)</f>
        <v>#REF!</v>
      </c>
      <c r="V2" s="4" t="e">
        <f>U2*#REF!</f>
        <v>#REF!</v>
      </c>
      <c r="W2" s="3" t="e">
        <f>IF(#REF!&gt;0,(VLOOKUP(A2,GLRateTable,8,FALSE)),0)</f>
        <v>#REF!</v>
      </c>
      <c r="X2" s="4" t="e">
        <f>W2*(#REF!/1000)</f>
        <v>#REF!</v>
      </c>
      <c r="Y2" s="3" t="e">
        <f>IF(#REF!&gt;0,(VLOOKUP(A2,GLRateTable,9,FALSE)),0)</f>
        <v>#REF!</v>
      </c>
      <c r="Z2" s="4" t="e">
        <f>Y2*(#REF!/1000)</f>
        <v>#REF!</v>
      </c>
      <c r="AA2" s="4" t="e">
        <f>IF(#REF!&gt;0,(VLOOKUP(#REF!,#REF!,2,FALSE)),0)</f>
        <v>#REF!</v>
      </c>
      <c r="AB2" s="4" t="e">
        <f>IF(#REF!&gt;0,(VLOOKUP(#REF!,#REF!,2,FALSE)),0)</f>
        <v>#REF!</v>
      </c>
      <c r="AC2" s="3"/>
      <c r="AD2" s="3"/>
      <c r="AE2" s="3"/>
      <c r="AF2" s="3"/>
      <c r="AG2" s="3"/>
      <c r="AH2" s="4" t="e">
        <f>IF(#REF!&lt;&gt;0,VLOOKUP(A2,GLRateTable,10,FALSE)*#REF!,0)</f>
        <v>#REF!</v>
      </c>
      <c r="AI2" s="4" t="e">
        <f>IF(#REF!&lt;&gt;0,VLOOKUP(A2,GLRateTable,11,FALSE)*#REF!,0)</f>
        <v>#REF!</v>
      </c>
      <c r="AJ2" s="4" t="e">
        <f>IF(#REF!&lt;&gt;0,VLOOKUP(A2,GLRateTable,12,FALSE)*#REF!,0)</f>
        <v>#REF!</v>
      </c>
      <c r="AK2" s="4" t="e">
        <f>ROUND(C2+D2+F2+J2+K2+M2+N2+P2+R2+T2+V2+X2+Z2+AA2+AB2+AH2+AI2+AJ2,0)</f>
        <v>#REF!</v>
      </c>
      <c r="AL2" s="3">
        <v>4.0000000000000001E-3</v>
      </c>
      <c r="AM2" s="5" t="e">
        <f>IF(#REF!&gt;0,AK2*AL2,0)</f>
        <v>#REF!</v>
      </c>
    </row>
    <row r="3" spans="1:39" ht="14.4">
      <c r="A3" s="3" t="e">
        <f>CONCATENATE(#REF!,#REF!)</f>
        <v>#REF!</v>
      </c>
      <c r="B3" s="3" t="e">
        <f t="shared" si="0"/>
        <v>#REF!</v>
      </c>
      <c r="C3" s="4" t="e">
        <f>B3*(#REF!/1000)</f>
        <v>#REF!</v>
      </c>
      <c r="D3" s="4" t="e">
        <f>IF(#REF!&lt;&gt;0,#REF!*(VLOOKUP(#REF!,#REF!,2,FALSE)),0)</f>
        <v>#REF!</v>
      </c>
      <c r="E3" s="3"/>
      <c r="F3" s="4" t="e">
        <f>#REF!*100</f>
        <v>#REF!</v>
      </c>
      <c r="G3" s="3"/>
      <c r="H3" s="3"/>
      <c r="I3" s="3"/>
      <c r="J3" s="4" t="e">
        <f>IF(#REF!&gt;0,(#REF!+#REF!)*(VLOOKUP(#REF!,#REF!,2,FALSE)),0)</f>
        <v>#REF!</v>
      </c>
      <c r="K3" s="4" t="e">
        <f>IF(#REF!&gt;0,#REF!*(VLOOKUP(#REF!,#REF!,2,FALSE)),0)</f>
        <v>#REF!</v>
      </c>
      <c r="L3" s="3" t="e">
        <f t="shared" si="1"/>
        <v>#REF!</v>
      </c>
      <c r="M3" s="4" t="e">
        <f>L3*(#REF!/1000)</f>
        <v>#REF!</v>
      </c>
      <c r="N3" s="4" t="e">
        <f>IF(#REF!&gt;0,VLOOKUP(A3,GLRateTable,4,FALSE)*(#REF!/1000),0)</f>
        <v>#REF!</v>
      </c>
      <c r="O3" s="3" t="e">
        <f>IF(#REF!&lt;&gt;"",VLOOKUP(#REF!,#REF!,2,FALSE),0)</f>
        <v>#REF!</v>
      </c>
      <c r="P3" s="4" t="e">
        <f>O3*#REF!</f>
        <v>#REF!</v>
      </c>
      <c r="Q3" s="3" t="e">
        <f>IF(#REF!&gt;0,(VLOOKUP(A3,GLRateTable,5,FALSE)),0)</f>
        <v>#REF!</v>
      </c>
      <c r="R3" s="4" t="e">
        <f>Q3*#REF!</f>
        <v>#REF!</v>
      </c>
      <c r="S3" s="3" t="e">
        <f>IF(#REF!&gt;0,(VLOOKUP(A3,GLRateTable,6,FALSE)),0)</f>
        <v>#REF!</v>
      </c>
      <c r="T3" s="4" t="e">
        <f>S3*(#REF!/1000)</f>
        <v>#REF!</v>
      </c>
      <c r="U3" s="3" t="e">
        <f>IF(#REF!&gt;0,(VLOOKUP(A3,GLRateTable,7,FALSE)),0)</f>
        <v>#REF!</v>
      </c>
      <c r="V3" s="4" t="e">
        <f>U3*#REF!</f>
        <v>#REF!</v>
      </c>
      <c r="W3" s="3" t="e">
        <f>IF(#REF!&gt;0,(VLOOKUP(A3,GLRateTable,8,FALSE)),0)</f>
        <v>#REF!</v>
      </c>
      <c r="X3" s="4" t="e">
        <f>W3*(#REF!/1000)</f>
        <v>#REF!</v>
      </c>
      <c r="Y3" s="3" t="e">
        <f>IF(#REF!&gt;0,(VLOOKUP(A3,GLRateTable,9,FALSE)),0)</f>
        <v>#REF!</v>
      </c>
      <c r="Z3" s="4" t="e">
        <f>Y3*(#REF!/1000)</f>
        <v>#REF!</v>
      </c>
      <c r="AA3" s="4" t="e">
        <f>IF(#REF!&gt;0,(VLOOKUP(#REF!,#REF!,2,FALSE)),0)</f>
        <v>#REF!</v>
      </c>
      <c r="AB3" s="4" t="e">
        <f>IF(#REF!&gt;0,(VLOOKUP(#REF!,#REF!,2,FALSE)),0)</f>
        <v>#REF!</v>
      </c>
      <c r="AC3" s="3"/>
      <c r="AD3" s="3"/>
      <c r="AE3" s="3"/>
      <c r="AF3" s="3"/>
      <c r="AG3" s="3"/>
      <c r="AH3" s="4" t="e">
        <f>IF(#REF!&lt;&gt;0,VLOOKUP(A3,GLRateTable,10,FALSE)*#REF!,0)</f>
        <v>#REF!</v>
      </c>
      <c r="AI3" s="4" t="e">
        <f>IF(#REF!&lt;&gt;0,VLOOKUP(A3,GLRateTable,11,FALSE)*#REF!,0)</f>
        <v>#REF!</v>
      </c>
      <c r="AJ3" s="4" t="e">
        <f>IF(#REF!&lt;&gt;0,VLOOKUP(A3,GLRateTable,12,FALSE)*#REF!,0)</f>
        <v>#REF!</v>
      </c>
      <c r="AK3" s="4" t="e">
        <f t="shared" ref="AK3:AK66" si="2">ROUND(C3+D3+F3+J3+K3+M3+N3+P3+R3+T3+V3+X3+Z3+AA3+AB3+AH3+AI3+AJ3,0)</f>
        <v>#REF!</v>
      </c>
      <c r="AL3" s="3">
        <v>4.0000000000000001E-3</v>
      </c>
      <c r="AM3" s="5" t="e">
        <f>IF(#REF!&gt;0,AK3*AL3,0)</f>
        <v>#REF!</v>
      </c>
    </row>
    <row r="4" spans="1:39" ht="14.4">
      <c r="A4" s="3" t="e">
        <f>CONCATENATE(#REF!,#REF!)</f>
        <v>#REF!</v>
      </c>
      <c r="B4" s="3" t="e">
        <f t="shared" si="0"/>
        <v>#REF!</v>
      </c>
      <c r="C4" s="4" t="e">
        <f>B4*(#REF!/1000)</f>
        <v>#REF!</v>
      </c>
      <c r="D4" s="4" t="e">
        <f>IF(#REF!&lt;&gt;0,#REF!*(VLOOKUP(#REF!,#REF!,2,FALSE)),0)</f>
        <v>#REF!</v>
      </c>
      <c r="E4" s="3"/>
      <c r="F4" s="4" t="e">
        <f>#REF!*100</f>
        <v>#REF!</v>
      </c>
      <c r="G4" s="3"/>
      <c r="H4" s="3"/>
      <c r="I4" s="3"/>
      <c r="J4" s="4" t="e">
        <f>IF(#REF!&gt;0,(#REF!+#REF!)*(VLOOKUP(#REF!,#REF!,2,FALSE)),0)</f>
        <v>#REF!</v>
      </c>
      <c r="K4" s="4" t="e">
        <f>IF(#REF!&gt;0,#REF!*(VLOOKUP(#REF!,#REF!,2,FALSE)),0)</f>
        <v>#REF!</v>
      </c>
      <c r="L4" s="3" t="e">
        <f t="shared" si="1"/>
        <v>#REF!</v>
      </c>
      <c r="M4" s="4" t="e">
        <f>L4*(#REF!/1000)</f>
        <v>#REF!</v>
      </c>
      <c r="N4" s="4" t="e">
        <f>IF(#REF!&gt;0,VLOOKUP(A4,GLRateTable,4,FALSE)*(#REF!/1000),0)</f>
        <v>#REF!</v>
      </c>
      <c r="O4" s="3" t="e">
        <f>IF(#REF!&lt;&gt;"",VLOOKUP(#REF!,#REF!,2,FALSE),0)</f>
        <v>#REF!</v>
      </c>
      <c r="P4" s="4" t="e">
        <f>O4*#REF!</f>
        <v>#REF!</v>
      </c>
      <c r="Q4" s="3" t="e">
        <f>IF(#REF!&gt;0,(VLOOKUP(A4,GLRateTable,5,FALSE)),0)</f>
        <v>#REF!</v>
      </c>
      <c r="R4" s="4" t="e">
        <f>Q4*#REF!</f>
        <v>#REF!</v>
      </c>
      <c r="S4" s="3" t="e">
        <f>IF(#REF!&gt;0,(VLOOKUP(A4,GLRateTable,6,FALSE)),0)</f>
        <v>#REF!</v>
      </c>
      <c r="T4" s="4" t="e">
        <f>S4*(#REF!/1000)</f>
        <v>#REF!</v>
      </c>
      <c r="U4" s="3" t="e">
        <f>IF(#REF!&gt;0,(VLOOKUP(A4,GLRateTable,7,FALSE)),0)</f>
        <v>#REF!</v>
      </c>
      <c r="V4" s="4" t="e">
        <f>U4*#REF!</f>
        <v>#REF!</v>
      </c>
      <c r="W4" s="3" t="e">
        <f>IF(#REF!&gt;0,(VLOOKUP(A4,GLRateTable,8,FALSE)),0)</f>
        <v>#REF!</v>
      </c>
      <c r="X4" s="4" t="e">
        <f>W4*(#REF!/1000)</f>
        <v>#REF!</v>
      </c>
      <c r="Y4" s="3" t="e">
        <f>IF(#REF!&gt;0,(VLOOKUP(A4,GLRateTable,9,FALSE)),0)</f>
        <v>#REF!</v>
      </c>
      <c r="Z4" s="4" t="e">
        <f>Y4*(#REF!/1000)</f>
        <v>#REF!</v>
      </c>
      <c r="AA4" s="4" t="e">
        <f>IF(#REF!&gt;0,(VLOOKUP(#REF!,#REF!,2,FALSE)),0)</f>
        <v>#REF!</v>
      </c>
      <c r="AB4" s="4" t="e">
        <f>IF(#REF!&gt;0,(VLOOKUP(#REF!,#REF!,2,FALSE)),0)</f>
        <v>#REF!</v>
      </c>
      <c r="AC4" s="3"/>
      <c r="AD4" s="3"/>
      <c r="AE4" s="3"/>
      <c r="AF4" s="3"/>
      <c r="AG4" s="3"/>
      <c r="AH4" s="4" t="e">
        <f>IF(#REF!&lt;&gt;0,VLOOKUP(A4,GLRateTable,10,FALSE)*#REF!,0)</f>
        <v>#REF!</v>
      </c>
      <c r="AI4" s="4" t="e">
        <f>IF(#REF!&lt;&gt;0,VLOOKUP(A4,GLRateTable,11,FALSE)*#REF!,0)</f>
        <v>#REF!</v>
      </c>
      <c r="AJ4" s="4" t="e">
        <f>IF(#REF!&lt;&gt;0,VLOOKUP(A4,GLRateTable,12,FALSE)*#REF!,0)</f>
        <v>#REF!</v>
      </c>
      <c r="AK4" s="4" t="e">
        <f t="shared" si="2"/>
        <v>#REF!</v>
      </c>
      <c r="AL4" s="3">
        <v>4.0000000000000001E-3</v>
      </c>
      <c r="AM4" s="5" t="e">
        <f>IF(#REF!&gt;0,AK4*AL4,0)</f>
        <v>#REF!</v>
      </c>
    </row>
    <row r="5" spans="1:39" ht="14.4">
      <c r="A5" s="3" t="e">
        <f>CONCATENATE(#REF!,#REF!)</f>
        <v>#REF!</v>
      </c>
      <c r="B5" s="3" t="e">
        <f t="shared" si="0"/>
        <v>#REF!</v>
      </c>
      <c r="C5" s="4" t="e">
        <f>B5*(#REF!/1000)</f>
        <v>#REF!</v>
      </c>
      <c r="D5" s="4" t="e">
        <f>IF(#REF!&lt;&gt;0,#REF!*(VLOOKUP(#REF!,#REF!,2,FALSE)),0)</f>
        <v>#REF!</v>
      </c>
      <c r="E5" s="3"/>
      <c r="F5" s="4" t="e">
        <f>#REF!*100</f>
        <v>#REF!</v>
      </c>
      <c r="G5" s="3"/>
      <c r="H5" s="3"/>
      <c r="I5" s="3"/>
      <c r="J5" s="4" t="e">
        <f>IF(#REF!&gt;0,(#REF!+#REF!)*(VLOOKUP(#REF!,#REF!,2,FALSE)),0)</f>
        <v>#REF!</v>
      </c>
      <c r="K5" s="4" t="e">
        <f>IF(#REF!&gt;0,#REF!*(VLOOKUP(#REF!,#REF!,2,FALSE)),0)</f>
        <v>#REF!</v>
      </c>
      <c r="L5" s="3" t="e">
        <f t="shared" si="1"/>
        <v>#REF!</v>
      </c>
      <c r="M5" s="4" t="e">
        <f>L5*(#REF!/1000)</f>
        <v>#REF!</v>
      </c>
      <c r="N5" s="4" t="e">
        <f>IF(#REF!&gt;0,VLOOKUP(A5,GLRateTable,4,FALSE)*(#REF!/1000),0)</f>
        <v>#REF!</v>
      </c>
      <c r="O5" s="3" t="e">
        <f>IF(#REF!&lt;&gt;"",VLOOKUP(#REF!,#REF!,2,FALSE),0)</f>
        <v>#REF!</v>
      </c>
      <c r="P5" s="4" t="e">
        <f>O5*#REF!</f>
        <v>#REF!</v>
      </c>
      <c r="Q5" s="3" t="e">
        <f>IF(#REF!&gt;0,(VLOOKUP(A5,GLRateTable,5,FALSE)),0)</f>
        <v>#REF!</v>
      </c>
      <c r="R5" s="4" t="e">
        <f>Q5*#REF!</f>
        <v>#REF!</v>
      </c>
      <c r="S5" s="3" t="e">
        <f>IF(#REF!&gt;0,(VLOOKUP(A5,GLRateTable,6,FALSE)),0)</f>
        <v>#REF!</v>
      </c>
      <c r="T5" s="4" t="e">
        <f>S5*(#REF!/1000)</f>
        <v>#REF!</v>
      </c>
      <c r="U5" s="3" t="e">
        <f>IF(#REF!&gt;0,(VLOOKUP(A5,GLRateTable,7,FALSE)),0)</f>
        <v>#REF!</v>
      </c>
      <c r="V5" s="4" t="e">
        <f>U5*#REF!</f>
        <v>#REF!</v>
      </c>
      <c r="W5" s="3" t="e">
        <f>IF(#REF!&gt;0,(VLOOKUP(A5,GLRateTable,8,FALSE)),0)</f>
        <v>#REF!</v>
      </c>
      <c r="X5" s="4" t="e">
        <f>W5*(#REF!/1000)</f>
        <v>#REF!</v>
      </c>
      <c r="Y5" s="3" t="e">
        <f>IF(#REF!&gt;0,(VLOOKUP(A5,GLRateTable,9,FALSE)),0)</f>
        <v>#REF!</v>
      </c>
      <c r="Z5" s="4" t="e">
        <f>Y5*(#REF!/1000)</f>
        <v>#REF!</v>
      </c>
      <c r="AA5" s="4" t="e">
        <f>IF(#REF!&gt;0,(VLOOKUP(#REF!,#REF!,2,FALSE)),0)</f>
        <v>#REF!</v>
      </c>
      <c r="AB5" s="4" t="e">
        <f>IF(#REF!&gt;0,(VLOOKUP(#REF!,#REF!,2,FALSE)),0)</f>
        <v>#REF!</v>
      </c>
      <c r="AC5" s="3"/>
      <c r="AD5" s="3"/>
      <c r="AE5" s="3"/>
      <c r="AF5" s="3"/>
      <c r="AG5" s="3"/>
      <c r="AH5" s="4" t="e">
        <f>IF(#REF!&lt;&gt;0,VLOOKUP(A5,GLRateTable,10,FALSE)*#REF!,0)</f>
        <v>#REF!</v>
      </c>
      <c r="AI5" s="4" t="e">
        <f>IF(#REF!&lt;&gt;0,VLOOKUP(A5,GLRateTable,11,FALSE)*#REF!,0)</f>
        <v>#REF!</v>
      </c>
      <c r="AJ5" s="4" t="e">
        <f>IF(#REF!&lt;&gt;0,VLOOKUP(A5,GLRateTable,12,FALSE)*#REF!,0)</f>
        <v>#REF!</v>
      </c>
      <c r="AK5" s="4" t="e">
        <f t="shared" si="2"/>
        <v>#REF!</v>
      </c>
      <c r="AL5" s="3">
        <v>4.0000000000000001E-3</v>
      </c>
      <c r="AM5" s="5" t="e">
        <f>IF(#REF!&gt;0,AK5*AL5,0)</f>
        <v>#REF!</v>
      </c>
    </row>
    <row r="6" spans="1:39" ht="14.4">
      <c r="A6" s="3" t="e">
        <f>CONCATENATE(#REF!,#REF!)</f>
        <v>#REF!</v>
      </c>
      <c r="B6" s="3" t="e">
        <f t="shared" si="0"/>
        <v>#REF!</v>
      </c>
      <c r="C6" s="4" t="e">
        <f>B6*(#REF!/1000)</f>
        <v>#REF!</v>
      </c>
      <c r="D6" s="4" t="e">
        <f>IF(#REF!&lt;&gt;0,#REF!*(VLOOKUP(#REF!,#REF!,2,FALSE)),0)</f>
        <v>#REF!</v>
      </c>
      <c r="E6" s="3"/>
      <c r="F6" s="4" t="e">
        <f>#REF!*100</f>
        <v>#REF!</v>
      </c>
      <c r="G6" s="3"/>
      <c r="H6" s="3"/>
      <c r="I6" s="3"/>
      <c r="J6" s="4" t="e">
        <f>IF(#REF!&gt;0,(#REF!+#REF!)*(VLOOKUP(#REF!,#REF!,2,FALSE)),0)</f>
        <v>#REF!</v>
      </c>
      <c r="K6" s="4" t="e">
        <f>IF(#REF!&gt;0,#REF!*(VLOOKUP(#REF!,#REF!,2,FALSE)),0)</f>
        <v>#REF!</v>
      </c>
      <c r="L6" s="3" t="e">
        <f t="shared" si="1"/>
        <v>#REF!</v>
      </c>
      <c r="M6" s="4" t="e">
        <f>L6*(#REF!/1000)</f>
        <v>#REF!</v>
      </c>
      <c r="N6" s="4" t="e">
        <f>IF(#REF!&gt;0,VLOOKUP(A6,GLRateTable,4,FALSE)*(#REF!/1000),0)</f>
        <v>#REF!</v>
      </c>
      <c r="O6" s="3" t="e">
        <f>IF(#REF!&lt;&gt;"",VLOOKUP(#REF!,#REF!,2,FALSE),0)</f>
        <v>#REF!</v>
      </c>
      <c r="P6" s="4" t="e">
        <f>O6*#REF!</f>
        <v>#REF!</v>
      </c>
      <c r="Q6" s="3" t="e">
        <f>IF(#REF!&gt;0,(VLOOKUP(A6,GLRateTable,5,FALSE)),0)</f>
        <v>#REF!</v>
      </c>
      <c r="R6" s="4" t="e">
        <f>Q6*#REF!</f>
        <v>#REF!</v>
      </c>
      <c r="S6" s="3" t="e">
        <f>IF(#REF!&gt;0,(VLOOKUP(A6,GLRateTable,6,FALSE)),0)</f>
        <v>#REF!</v>
      </c>
      <c r="T6" s="4" t="e">
        <f>S6*(#REF!/1000)</f>
        <v>#REF!</v>
      </c>
      <c r="U6" s="3" t="e">
        <f>IF(#REF!&gt;0,(VLOOKUP(A6,GLRateTable,7,FALSE)),0)</f>
        <v>#REF!</v>
      </c>
      <c r="V6" s="4" t="e">
        <f>U6*#REF!</f>
        <v>#REF!</v>
      </c>
      <c r="W6" s="3" t="e">
        <f>IF(#REF!&gt;0,(VLOOKUP(A6,GLRateTable,8,FALSE)),0)</f>
        <v>#REF!</v>
      </c>
      <c r="X6" s="4" t="e">
        <f>W6*(#REF!/1000)</f>
        <v>#REF!</v>
      </c>
      <c r="Y6" s="3" t="e">
        <f>IF(#REF!&gt;0,(VLOOKUP(A6,GLRateTable,9,FALSE)),0)</f>
        <v>#REF!</v>
      </c>
      <c r="Z6" s="4" t="e">
        <f>Y6*(#REF!/1000)</f>
        <v>#REF!</v>
      </c>
      <c r="AA6" s="4" t="e">
        <f>IF(#REF!&gt;0,(VLOOKUP(#REF!,#REF!,2,FALSE)),0)</f>
        <v>#REF!</v>
      </c>
      <c r="AB6" s="4" t="e">
        <f>IF(#REF!&gt;0,(VLOOKUP(#REF!,#REF!,2,FALSE)),0)</f>
        <v>#REF!</v>
      </c>
      <c r="AC6" s="3"/>
      <c r="AD6" s="3"/>
      <c r="AE6" s="3"/>
      <c r="AF6" s="3"/>
      <c r="AG6" s="3"/>
      <c r="AH6" s="4" t="e">
        <f>IF(#REF!&lt;&gt;0,VLOOKUP(A6,GLRateTable,10,FALSE)*#REF!,0)</f>
        <v>#REF!</v>
      </c>
      <c r="AI6" s="4" t="e">
        <f>IF(#REF!&lt;&gt;0,VLOOKUP(A6,GLRateTable,11,FALSE)*#REF!,0)</f>
        <v>#REF!</v>
      </c>
      <c r="AJ6" s="4" t="e">
        <f>IF(#REF!&lt;&gt;0,VLOOKUP(A6,GLRateTable,12,FALSE)*#REF!,0)</f>
        <v>#REF!</v>
      </c>
      <c r="AK6" s="4" t="e">
        <f t="shared" si="2"/>
        <v>#REF!</v>
      </c>
      <c r="AL6" s="3">
        <v>4.0000000000000001E-3</v>
      </c>
      <c r="AM6" s="5" t="e">
        <f>IF(#REF!&gt;0,AK6*AL6,0)</f>
        <v>#REF!</v>
      </c>
    </row>
    <row r="7" spans="1:39" ht="14.4">
      <c r="A7" s="3" t="e">
        <f>CONCATENATE(#REF!,#REF!)</f>
        <v>#REF!</v>
      </c>
      <c r="B7" s="3" t="e">
        <f t="shared" si="0"/>
        <v>#REF!</v>
      </c>
      <c r="C7" s="4" t="e">
        <f>B7*(#REF!/1000)</f>
        <v>#REF!</v>
      </c>
      <c r="D7" s="4" t="e">
        <f>IF(#REF!&lt;&gt;0,#REF!*(VLOOKUP(#REF!,#REF!,2,FALSE)),0)</f>
        <v>#REF!</v>
      </c>
      <c r="E7" s="3"/>
      <c r="F7" s="4" t="e">
        <f>#REF!*100</f>
        <v>#REF!</v>
      </c>
      <c r="G7" s="3"/>
      <c r="H7" s="3"/>
      <c r="I7" s="3"/>
      <c r="J7" s="4" t="e">
        <f>IF(#REF!&gt;0,(#REF!+#REF!)*(VLOOKUP(#REF!,#REF!,2,FALSE)),0)</f>
        <v>#REF!</v>
      </c>
      <c r="K7" s="4" t="e">
        <f>IF(#REF!&gt;0,#REF!*(VLOOKUP(#REF!,#REF!,2,FALSE)),0)</f>
        <v>#REF!</v>
      </c>
      <c r="L7" s="3" t="e">
        <f t="shared" si="1"/>
        <v>#REF!</v>
      </c>
      <c r="M7" s="4" t="e">
        <f>L7*(#REF!/1000)</f>
        <v>#REF!</v>
      </c>
      <c r="N7" s="4" t="e">
        <f>IF(#REF!&gt;0,VLOOKUP(A7,GLRateTable,4,FALSE)*(#REF!/1000),0)</f>
        <v>#REF!</v>
      </c>
      <c r="O7" s="3" t="e">
        <f>IF(#REF!&lt;&gt;"",VLOOKUP(#REF!,#REF!,2,FALSE),0)</f>
        <v>#REF!</v>
      </c>
      <c r="P7" s="4" t="e">
        <f>O7*#REF!</f>
        <v>#REF!</v>
      </c>
      <c r="Q7" s="3" t="e">
        <f>IF(#REF!&gt;0,(VLOOKUP(A7,GLRateTable,5,FALSE)),0)</f>
        <v>#REF!</v>
      </c>
      <c r="R7" s="4" t="e">
        <f>Q7*#REF!</f>
        <v>#REF!</v>
      </c>
      <c r="S7" s="3" t="e">
        <f>IF(#REF!&gt;0,(VLOOKUP(A7,GLRateTable,6,FALSE)),0)</f>
        <v>#REF!</v>
      </c>
      <c r="T7" s="4" t="e">
        <f>S7*(#REF!/1000)</f>
        <v>#REF!</v>
      </c>
      <c r="U7" s="3" t="e">
        <f>IF(#REF!&gt;0,(VLOOKUP(A7,GLRateTable,7,FALSE)),0)</f>
        <v>#REF!</v>
      </c>
      <c r="V7" s="4" t="e">
        <f>U7*#REF!</f>
        <v>#REF!</v>
      </c>
      <c r="W7" s="3" t="e">
        <f>IF(#REF!&gt;0,(VLOOKUP(A7,GLRateTable,8,FALSE)),0)</f>
        <v>#REF!</v>
      </c>
      <c r="X7" s="4" t="e">
        <f>W7*(#REF!/1000)</f>
        <v>#REF!</v>
      </c>
      <c r="Y7" s="3" t="e">
        <f>IF(#REF!&gt;0,(VLOOKUP(A7,GLRateTable,9,FALSE)),0)</f>
        <v>#REF!</v>
      </c>
      <c r="Z7" s="4" t="e">
        <f>Y7*(#REF!/1000)</f>
        <v>#REF!</v>
      </c>
      <c r="AA7" s="4" t="e">
        <f>IF(#REF!&gt;0,(VLOOKUP(#REF!,#REF!,2,FALSE)),0)</f>
        <v>#REF!</v>
      </c>
      <c r="AB7" s="4" t="e">
        <f>IF(#REF!&gt;0,(VLOOKUP(#REF!,#REF!,2,FALSE)),0)</f>
        <v>#REF!</v>
      </c>
      <c r="AC7" s="3"/>
      <c r="AD7" s="3"/>
      <c r="AE7" s="3"/>
      <c r="AF7" s="3"/>
      <c r="AG7" s="3"/>
      <c r="AH7" s="4" t="e">
        <f>IF(#REF!&lt;&gt;0,VLOOKUP(A7,GLRateTable,10,FALSE)*#REF!,0)</f>
        <v>#REF!</v>
      </c>
      <c r="AI7" s="4" t="e">
        <f>IF(#REF!&lt;&gt;0,VLOOKUP(A7,GLRateTable,11,FALSE)*#REF!,0)</f>
        <v>#REF!</v>
      </c>
      <c r="AJ7" s="4" t="e">
        <f>IF(#REF!&lt;&gt;0,VLOOKUP(A7,GLRateTable,12,FALSE)*#REF!,0)</f>
        <v>#REF!</v>
      </c>
      <c r="AK7" s="4" t="e">
        <f t="shared" si="2"/>
        <v>#REF!</v>
      </c>
      <c r="AL7" s="3">
        <v>4.0000000000000001E-3</v>
      </c>
      <c r="AM7" s="5" t="e">
        <f>IF(#REF!&gt;0,AK7*AL7,0)</f>
        <v>#REF!</v>
      </c>
    </row>
    <row r="8" spans="1:39" ht="14.4">
      <c r="A8" s="3" t="e">
        <f>CONCATENATE(#REF!,#REF!)</f>
        <v>#REF!</v>
      </c>
      <c r="B8" s="3" t="e">
        <f t="shared" si="0"/>
        <v>#REF!</v>
      </c>
      <c r="C8" s="4" t="e">
        <f>B8*(#REF!/1000)</f>
        <v>#REF!</v>
      </c>
      <c r="D8" s="4" t="e">
        <f>IF(#REF!&lt;&gt;0,#REF!*(VLOOKUP(#REF!,#REF!,2,FALSE)),0)</f>
        <v>#REF!</v>
      </c>
      <c r="E8" s="3"/>
      <c r="F8" s="4" t="e">
        <f>#REF!*100</f>
        <v>#REF!</v>
      </c>
      <c r="G8" s="3"/>
      <c r="H8" s="3"/>
      <c r="I8" s="3"/>
      <c r="J8" s="4" t="e">
        <f>IF(#REF!&gt;0,(#REF!+#REF!)*(VLOOKUP(#REF!,#REF!,2,FALSE)),0)</f>
        <v>#REF!</v>
      </c>
      <c r="K8" s="4" t="e">
        <f>IF(#REF!&gt;0,#REF!*(VLOOKUP(#REF!,#REF!,2,FALSE)),0)</f>
        <v>#REF!</v>
      </c>
      <c r="L8" s="3" t="e">
        <f t="shared" si="1"/>
        <v>#REF!</v>
      </c>
      <c r="M8" s="4" t="e">
        <f>L8*(#REF!/1000)</f>
        <v>#REF!</v>
      </c>
      <c r="N8" s="4" t="e">
        <f>IF(#REF!&gt;0,VLOOKUP(A8,GLRateTable,4,FALSE)*(#REF!/1000),0)</f>
        <v>#REF!</v>
      </c>
      <c r="O8" s="3" t="e">
        <f>IF(#REF!&lt;&gt;"",VLOOKUP(#REF!,#REF!,2,FALSE),0)</f>
        <v>#REF!</v>
      </c>
      <c r="P8" s="4" t="e">
        <f>O8*#REF!</f>
        <v>#REF!</v>
      </c>
      <c r="Q8" s="3" t="e">
        <f>IF(#REF!&gt;0,(VLOOKUP(A8,GLRateTable,5,FALSE)),0)</f>
        <v>#REF!</v>
      </c>
      <c r="R8" s="4" t="e">
        <f>Q8*#REF!</f>
        <v>#REF!</v>
      </c>
      <c r="S8" s="3" t="e">
        <f>IF(#REF!&gt;0,(VLOOKUP(A8,GLRateTable,6,FALSE)),0)</f>
        <v>#REF!</v>
      </c>
      <c r="T8" s="4" t="e">
        <f>S8*(#REF!/1000)</f>
        <v>#REF!</v>
      </c>
      <c r="U8" s="3" t="e">
        <f>IF(#REF!&gt;0,(VLOOKUP(A8,GLRateTable,7,FALSE)),0)</f>
        <v>#REF!</v>
      </c>
      <c r="V8" s="4" t="e">
        <f>U8*#REF!</f>
        <v>#REF!</v>
      </c>
      <c r="W8" s="3" t="e">
        <f>IF(#REF!&gt;0,(VLOOKUP(A8,GLRateTable,8,FALSE)),0)</f>
        <v>#REF!</v>
      </c>
      <c r="X8" s="4" t="e">
        <f>W8*(#REF!/1000)</f>
        <v>#REF!</v>
      </c>
      <c r="Y8" s="3" t="e">
        <f>IF(#REF!&gt;0,(VLOOKUP(A8,GLRateTable,9,FALSE)),0)</f>
        <v>#REF!</v>
      </c>
      <c r="Z8" s="4" t="e">
        <f>Y8*(#REF!/1000)</f>
        <v>#REF!</v>
      </c>
      <c r="AA8" s="4" t="e">
        <f>IF(#REF!&gt;0,(VLOOKUP(#REF!,#REF!,2,FALSE)),0)</f>
        <v>#REF!</v>
      </c>
      <c r="AB8" s="4" t="e">
        <f>IF(#REF!&gt;0,(VLOOKUP(#REF!,#REF!,2,FALSE)),0)</f>
        <v>#REF!</v>
      </c>
      <c r="AC8" s="3"/>
      <c r="AD8" s="3"/>
      <c r="AE8" s="3"/>
      <c r="AF8" s="3"/>
      <c r="AG8" s="3"/>
      <c r="AH8" s="4" t="e">
        <f>IF(#REF!&lt;&gt;0,VLOOKUP(A8,GLRateTable,10,FALSE)*#REF!,0)</f>
        <v>#REF!</v>
      </c>
      <c r="AI8" s="4" t="e">
        <f>IF(#REF!&lt;&gt;0,VLOOKUP(A8,GLRateTable,11,FALSE)*#REF!,0)</f>
        <v>#REF!</v>
      </c>
      <c r="AJ8" s="4" t="e">
        <f>IF(#REF!&lt;&gt;0,VLOOKUP(A8,GLRateTable,12,FALSE)*#REF!,0)</f>
        <v>#REF!</v>
      </c>
      <c r="AK8" s="4" t="e">
        <f t="shared" si="2"/>
        <v>#REF!</v>
      </c>
      <c r="AL8" s="3">
        <v>4.0000000000000001E-3</v>
      </c>
      <c r="AM8" s="5" t="e">
        <f>IF(#REF!&gt;0,AK8*AL8,0)</f>
        <v>#REF!</v>
      </c>
    </row>
    <row r="9" spans="1:39" ht="14.4">
      <c r="A9" s="3" t="e">
        <f>CONCATENATE(#REF!,#REF!)</f>
        <v>#REF!</v>
      </c>
      <c r="B9" s="3" t="e">
        <f t="shared" si="0"/>
        <v>#REF!</v>
      </c>
      <c r="C9" s="4" t="e">
        <f>B9*(#REF!/1000)</f>
        <v>#REF!</v>
      </c>
      <c r="D9" s="4" t="e">
        <f>IF(#REF!&lt;&gt;0,#REF!*(VLOOKUP(#REF!,#REF!,2,FALSE)),0)</f>
        <v>#REF!</v>
      </c>
      <c r="E9" s="3"/>
      <c r="F9" s="4" t="e">
        <f>#REF!*100</f>
        <v>#REF!</v>
      </c>
      <c r="G9" s="3"/>
      <c r="H9" s="3"/>
      <c r="I9" s="3"/>
      <c r="J9" s="4" t="e">
        <f>IF(#REF!&gt;0,(#REF!+#REF!)*(VLOOKUP(#REF!,#REF!,2,FALSE)),0)</f>
        <v>#REF!</v>
      </c>
      <c r="K9" s="4" t="e">
        <f>IF(#REF!&gt;0,#REF!*(VLOOKUP(#REF!,#REF!,2,FALSE)),0)</f>
        <v>#REF!</v>
      </c>
      <c r="L9" s="3" t="e">
        <f t="shared" si="1"/>
        <v>#REF!</v>
      </c>
      <c r="M9" s="4" t="e">
        <f>L9*(#REF!/1000)</f>
        <v>#REF!</v>
      </c>
      <c r="N9" s="4" t="e">
        <f>IF(#REF!&gt;0,VLOOKUP(A9,GLRateTable,4,FALSE)*(#REF!/1000),0)</f>
        <v>#REF!</v>
      </c>
      <c r="O9" s="3" t="e">
        <f>IF(#REF!&lt;&gt;"",VLOOKUP(#REF!,#REF!,2,FALSE),0)</f>
        <v>#REF!</v>
      </c>
      <c r="P9" s="4" t="e">
        <f>O9*#REF!</f>
        <v>#REF!</v>
      </c>
      <c r="Q9" s="3" t="e">
        <f>IF(#REF!&gt;0,(VLOOKUP(A9,GLRateTable,5,FALSE)),0)</f>
        <v>#REF!</v>
      </c>
      <c r="R9" s="4" t="e">
        <f>Q9*#REF!</f>
        <v>#REF!</v>
      </c>
      <c r="S9" s="3" t="e">
        <f>IF(#REF!&gt;0,(VLOOKUP(A9,GLRateTable,6,FALSE)),0)</f>
        <v>#REF!</v>
      </c>
      <c r="T9" s="4" t="e">
        <f>S9*(#REF!/1000)</f>
        <v>#REF!</v>
      </c>
      <c r="U9" s="3" t="e">
        <f>IF(#REF!&gt;0,(VLOOKUP(A9,GLRateTable,7,FALSE)),0)</f>
        <v>#REF!</v>
      </c>
      <c r="V9" s="4" t="e">
        <f>U9*#REF!</f>
        <v>#REF!</v>
      </c>
      <c r="W9" s="3" t="e">
        <f>IF(#REF!&gt;0,(VLOOKUP(A9,GLRateTable,8,FALSE)),0)</f>
        <v>#REF!</v>
      </c>
      <c r="X9" s="4" t="e">
        <f>W9*(#REF!/1000)</f>
        <v>#REF!</v>
      </c>
      <c r="Y9" s="3" t="e">
        <f>IF(#REF!&gt;0,(VLOOKUP(A9,GLRateTable,9,FALSE)),0)</f>
        <v>#REF!</v>
      </c>
      <c r="Z9" s="4" t="e">
        <f>Y9*(#REF!/1000)</f>
        <v>#REF!</v>
      </c>
      <c r="AA9" s="4" t="e">
        <f>IF(#REF!&gt;0,(VLOOKUP(#REF!,#REF!,2,FALSE)),0)</f>
        <v>#REF!</v>
      </c>
      <c r="AB9" s="4" t="e">
        <f>IF(#REF!&gt;0,(VLOOKUP(#REF!,#REF!,2,FALSE)),0)</f>
        <v>#REF!</v>
      </c>
      <c r="AC9" s="3"/>
      <c r="AD9" s="3"/>
      <c r="AE9" s="3"/>
      <c r="AF9" s="3"/>
      <c r="AG9" s="3"/>
      <c r="AH9" s="4" t="e">
        <f>IF(#REF!&lt;&gt;0,VLOOKUP(A9,GLRateTable,10,FALSE)*#REF!,0)</f>
        <v>#REF!</v>
      </c>
      <c r="AI9" s="4" t="e">
        <f>IF(#REF!&lt;&gt;0,VLOOKUP(A9,GLRateTable,11,FALSE)*#REF!,0)</f>
        <v>#REF!</v>
      </c>
      <c r="AJ9" s="4" t="e">
        <f>IF(#REF!&lt;&gt;0,VLOOKUP(A9,GLRateTable,12,FALSE)*#REF!,0)</f>
        <v>#REF!</v>
      </c>
      <c r="AK9" s="4" t="e">
        <f t="shared" si="2"/>
        <v>#REF!</v>
      </c>
      <c r="AL9" s="3">
        <v>4.0000000000000001E-3</v>
      </c>
      <c r="AM9" s="5" t="e">
        <f>IF(#REF!&gt;0,AK9*AL9,0)</f>
        <v>#REF!</v>
      </c>
    </row>
    <row r="10" spans="1:39" ht="14.4">
      <c r="A10" s="3" t="e">
        <f>CONCATENATE(#REF!,#REF!)</f>
        <v>#REF!</v>
      </c>
      <c r="B10" s="3" t="e">
        <f t="shared" si="0"/>
        <v>#REF!</v>
      </c>
      <c r="C10" s="4" t="e">
        <f>B10*(#REF!/1000)</f>
        <v>#REF!</v>
      </c>
      <c r="D10" s="4" t="e">
        <f>IF(#REF!&lt;&gt;0,#REF!*(VLOOKUP(#REF!,#REF!,2,FALSE)),0)</f>
        <v>#REF!</v>
      </c>
      <c r="E10" s="3"/>
      <c r="F10" s="4" t="e">
        <f>#REF!*100</f>
        <v>#REF!</v>
      </c>
      <c r="G10" s="3"/>
      <c r="H10" s="3"/>
      <c r="I10" s="3"/>
      <c r="J10" s="4" t="e">
        <f>IF(#REF!&gt;0,(#REF!+#REF!)*(VLOOKUP(#REF!,#REF!,2,FALSE)),0)</f>
        <v>#REF!</v>
      </c>
      <c r="K10" s="4" t="e">
        <f>IF(#REF!&gt;0,#REF!*(VLOOKUP(#REF!,#REF!,2,FALSE)),0)</f>
        <v>#REF!</v>
      </c>
      <c r="L10" s="3" t="e">
        <f t="shared" si="1"/>
        <v>#REF!</v>
      </c>
      <c r="M10" s="4" t="e">
        <f>L10*(#REF!/1000)</f>
        <v>#REF!</v>
      </c>
      <c r="N10" s="4" t="e">
        <f>IF(#REF!&gt;0,VLOOKUP(A10,GLRateTable,4,FALSE)*(#REF!/1000),0)</f>
        <v>#REF!</v>
      </c>
      <c r="O10" s="3" t="e">
        <f>IF(#REF!&lt;&gt;"",VLOOKUP(#REF!,#REF!,2,FALSE),0)</f>
        <v>#REF!</v>
      </c>
      <c r="P10" s="4" t="e">
        <f>O10*#REF!</f>
        <v>#REF!</v>
      </c>
      <c r="Q10" s="3" t="e">
        <f>IF(#REF!&gt;0,(VLOOKUP(A10,GLRateTable,5,FALSE)),0)</f>
        <v>#REF!</v>
      </c>
      <c r="R10" s="4" t="e">
        <f>Q10*#REF!</f>
        <v>#REF!</v>
      </c>
      <c r="S10" s="3" t="e">
        <f>IF(#REF!&gt;0,(VLOOKUP(A10,GLRateTable,6,FALSE)),0)</f>
        <v>#REF!</v>
      </c>
      <c r="T10" s="4" t="e">
        <f>S10*(#REF!/1000)</f>
        <v>#REF!</v>
      </c>
      <c r="U10" s="3" t="e">
        <f>IF(#REF!&gt;0,(VLOOKUP(A10,GLRateTable,7,FALSE)),0)</f>
        <v>#REF!</v>
      </c>
      <c r="V10" s="4" t="e">
        <f>U10*#REF!</f>
        <v>#REF!</v>
      </c>
      <c r="W10" s="3" t="e">
        <f>IF(#REF!&gt;0,(VLOOKUP(A10,GLRateTable,8,FALSE)),0)</f>
        <v>#REF!</v>
      </c>
      <c r="X10" s="4" t="e">
        <f>W10*(#REF!/1000)</f>
        <v>#REF!</v>
      </c>
      <c r="Y10" s="3" t="e">
        <f>IF(#REF!&gt;0,(VLOOKUP(A10,GLRateTable,9,FALSE)),0)</f>
        <v>#REF!</v>
      </c>
      <c r="Z10" s="4" t="e">
        <f>Y10*(#REF!/1000)</f>
        <v>#REF!</v>
      </c>
      <c r="AA10" s="4" t="e">
        <f>IF(#REF!&gt;0,(VLOOKUP(#REF!,#REF!,2,FALSE)),0)</f>
        <v>#REF!</v>
      </c>
      <c r="AB10" s="4" t="e">
        <f>IF(#REF!&gt;0,(VLOOKUP(#REF!,#REF!,2,FALSE)),0)</f>
        <v>#REF!</v>
      </c>
      <c r="AC10" s="3"/>
      <c r="AD10" s="3"/>
      <c r="AE10" s="3"/>
      <c r="AF10" s="3"/>
      <c r="AG10" s="3"/>
      <c r="AH10" s="4" t="e">
        <f>IF(#REF!&lt;&gt;0,VLOOKUP(A10,GLRateTable,10,FALSE)*#REF!,0)</f>
        <v>#REF!</v>
      </c>
      <c r="AI10" s="4" t="e">
        <f>IF(#REF!&lt;&gt;0,VLOOKUP(A10,GLRateTable,11,FALSE)*#REF!,0)</f>
        <v>#REF!</v>
      </c>
      <c r="AJ10" s="4" t="e">
        <f>IF(#REF!&lt;&gt;0,VLOOKUP(A10,GLRateTable,12,FALSE)*#REF!,0)</f>
        <v>#REF!</v>
      </c>
      <c r="AK10" s="4" t="e">
        <f t="shared" si="2"/>
        <v>#REF!</v>
      </c>
      <c r="AL10" s="3">
        <v>4.0000000000000001E-3</v>
      </c>
      <c r="AM10" s="5" t="e">
        <f>IF(#REF!&gt;0,AK10*AL10,0)</f>
        <v>#REF!</v>
      </c>
    </row>
    <row r="11" spans="1:39" ht="14.4">
      <c r="A11" s="3" t="e">
        <f>CONCATENATE(#REF!,#REF!)</f>
        <v>#REF!</v>
      </c>
      <c r="B11" s="3" t="e">
        <f t="shared" si="0"/>
        <v>#REF!</v>
      </c>
      <c r="C11" s="4" t="e">
        <f>B11*(#REF!/1000)</f>
        <v>#REF!</v>
      </c>
      <c r="D11" s="4" t="e">
        <f>IF(#REF!&lt;&gt;0,#REF!*(VLOOKUP(#REF!,#REF!,2,FALSE)),0)</f>
        <v>#REF!</v>
      </c>
      <c r="E11" s="3"/>
      <c r="F11" s="4" t="e">
        <f>#REF!*100</f>
        <v>#REF!</v>
      </c>
      <c r="G11" s="3"/>
      <c r="H11" s="3"/>
      <c r="I11" s="3"/>
      <c r="J11" s="4" t="e">
        <f>IF(#REF!&gt;0,(#REF!+#REF!)*(VLOOKUP(#REF!,#REF!,2,FALSE)),0)</f>
        <v>#REF!</v>
      </c>
      <c r="K11" s="4" t="e">
        <f>IF(#REF!&gt;0,#REF!*(VLOOKUP(#REF!,#REF!,2,FALSE)),0)</f>
        <v>#REF!</v>
      </c>
      <c r="L11" s="3" t="e">
        <f t="shared" si="1"/>
        <v>#REF!</v>
      </c>
      <c r="M11" s="4" t="e">
        <f>L11*(#REF!/1000)</f>
        <v>#REF!</v>
      </c>
      <c r="N11" s="4" t="e">
        <f>IF(#REF!&gt;0,VLOOKUP(A11,GLRateTable,4,FALSE)*(#REF!/1000),0)</f>
        <v>#REF!</v>
      </c>
      <c r="O11" s="3" t="e">
        <f>IF(#REF!&lt;&gt;"",VLOOKUP(#REF!,#REF!,2,FALSE),0)</f>
        <v>#REF!</v>
      </c>
      <c r="P11" s="4" t="e">
        <f>O11*#REF!</f>
        <v>#REF!</v>
      </c>
      <c r="Q11" s="3" t="e">
        <f>IF(#REF!&gt;0,(VLOOKUP(A11,GLRateTable,5,FALSE)),0)</f>
        <v>#REF!</v>
      </c>
      <c r="R11" s="4" t="e">
        <f>Q11*#REF!</f>
        <v>#REF!</v>
      </c>
      <c r="S11" s="3" t="e">
        <f>IF(#REF!&gt;0,(VLOOKUP(A11,GLRateTable,6,FALSE)),0)</f>
        <v>#REF!</v>
      </c>
      <c r="T11" s="4" t="e">
        <f>S11*(#REF!/1000)</f>
        <v>#REF!</v>
      </c>
      <c r="U11" s="3" t="e">
        <f>IF(#REF!&gt;0,(VLOOKUP(A11,GLRateTable,7,FALSE)),0)</f>
        <v>#REF!</v>
      </c>
      <c r="V11" s="4" t="e">
        <f>U11*#REF!</f>
        <v>#REF!</v>
      </c>
      <c r="W11" s="3" t="e">
        <f>IF(#REF!&gt;0,(VLOOKUP(A11,GLRateTable,8,FALSE)),0)</f>
        <v>#REF!</v>
      </c>
      <c r="X11" s="4" t="e">
        <f>W11*(#REF!/1000)</f>
        <v>#REF!</v>
      </c>
      <c r="Y11" s="3" t="e">
        <f>IF(#REF!&gt;0,(VLOOKUP(A11,GLRateTable,9,FALSE)),0)</f>
        <v>#REF!</v>
      </c>
      <c r="Z11" s="4" t="e">
        <f>Y11*(#REF!/1000)</f>
        <v>#REF!</v>
      </c>
      <c r="AA11" s="4" t="e">
        <f>IF(#REF!&gt;0,(VLOOKUP(#REF!,#REF!,2,FALSE)),0)</f>
        <v>#REF!</v>
      </c>
      <c r="AB11" s="4" t="e">
        <f>IF(#REF!&gt;0,(VLOOKUP(#REF!,#REF!,2,FALSE)),0)</f>
        <v>#REF!</v>
      </c>
      <c r="AC11" s="3"/>
      <c r="AD11" s="3"/>
      <c r="AE11" s="3"/>
      <c r="AF11" s="3"/>
      <c r="AG11" s="3"/>
      <c r="AH11" s="4" t="e">
        <f>IF(#REF!&lt;&gt;0,VLOOKUP(A11,GLRateTable,10,FALSE)*#REF!,0)</f>
        <v>#REF!</v>
      </c>
      <c r="AI11" s="4" t="e">
        <f>IF(#REF!&lt;&gt;0,VLOOKUP(A11,GLRateTable,11,FALSE)*#REF!,0)</f>
        <v>#REF!</v>
      </c>
      <c r="AJ11" s="4" t="e">
        <f>IF(#REF!&lt;&gt;0,VLOOKUP(A11,GLRateTable,12,FALSE)*#REF!,0)</f>
        <v>#REF!</v>
      </c>
      <c r="AK11" s="4" t="e">
        <f t="shared" si="2"/>
        <v>#REF!</v>
      </c>
      <c r="AL11" s="3">
        <v>4.0000000000000001E-3</v>
      </c>
      <c r="AM11" s="5" t="e">
        <f>IF(#REF!&gt;0,AK11*AL11,0)</f>
        <v>#REF!</v>
      </c>
    </row>
    <row r="12" spans="1:39" ht="14.4">
      <c r="A12" s="3" t="e">
        <f>CONCATENATE(#REF!,#REF!)</f>
        <v>#REF!</v>
      </c>
      <c r="B12" s="3" t="e">
        <f t="shared" si="0"/>
        <v>#REF!</v>
      </c>
      <c r="C12" s="4" t="e">
        <f>B12*(#REF!/1000)</f>
        <v>#REF!</v>
      </c>
      <c r="D12" s="4" t="e">
        <f>IF(#REF!&lt;&gt;0,#REF!*(VLOOKUP(#REF!,#REF!,2,FALSE)),0)</f>
        <v>#REF!</v>
      </c>
      <c r="E12" s="3"/>
      <c r="F12" s="4" t="e">
        <f>#REF!*100</f>
        <v>#REF!</v>
      </c>
      <c r="G12" s="3"/>
      <c r="H12" s="3"/>
      <c r="I12" s="3"/>
      <c r="J12" s="4" t="e">
        <f>IF(#REF!&gt;0,(#REF!+#REF!)*(VLOOKUP(#REF!,#REF!,2,FALSE)),0)</f>
        <v>#REF!</v>
      </c>
      <c r="K12" s="4" t="e">
        <f>IF(#REF!&gt;0,#REF!*(VLOOKUP(#REF!,#REF!,2,FALSE)),0)</f>
        <v>#REF!</v>
      </c>
      <c r="L12" s="3" t="e">
        <f t="shared" si="1"/>
        <v>#REF!</v>
      </c>
      <c r="M12" s="4" t="e">
        <f>L12*(#REF!/1000)</f>
        <v>#REF!</v>
      </c>
      <c r="N12" s="4" t="e">
        <f>IF(#REF!&gt;0,VLOOKUP(A12,GLRateTable,4,FALSE)*(#REF!/1000),0)</f>
        <v>#REF!</v>
      </c>
      <c r="O12" s="3" t="e">
        <f>IF(#REF!&lt;&gt;"",VLOOKUP(#REF!,#REF!,2,FALSE),0)</f>
        <v>#REF!</v>
      </c>
      <c r="P12" s="4" t="e">
        <f>O12*#REF!</f>
        <v>#REF!</v>
      </c>
      <c r="Q12" s="3" t="e">
        <f>IF(#REF!&gt;0,(VLOOKUP(A12,GLRateTable,5,FALSE)),0)</f>
        <v>#REF!</v>
      </c>
      <c r="R12" s="4" t="e">
        <f>Q12*#REF!</f>
        <v>#REF!</v>
      </c>
      <c r="S12" s="3" t="e">
        <f>IF(#REF!&gt;0,(VLOOKUP(A12,GLRateTable,6,FALSE)),0)</f>
        <v>#REF!</v>
      </c>
      <c r="T12" s="4" t="e">
        <f>S12*(#REF!/1000)</f>
        <v>#REF!</v>
      </c>
      <c r="U12" s="3" t="e">
        <f>IF(#REF!&gt;0,(VLOOKUP(A12,GLRateTable,7,FALSE)),0)</f>
        <v>#REF!</v>
      </c>
      <c r="V12" s="4" t="e">
        <f>U12*#REF!</f>
        <v>#REF!</v>
      </c>
      <c r="W12" s="3" t="e">
        <f>IF(#REF!&gt;0,(VLOOKUP(A12,GLRateTable,8,FALSE)),0)</f>
        <v>#REF!</v>
      </c>
      <c r="X12" s="4" t="e">
        <f>W12*(#REF!/1000)</f>
        <v>#REF!</v>
      </c>
      <c r="Y12" s="3" t="e">
        <f>IF(#REF!&gt;0,(VLOOKUP(A12,GLRateTable,9,FALSE)),0)</f>
        <v>#REF!</v>
      </c>
      <c r="Z12" s="4" t="e">
        <f>Y12*(#REF!/1000)</f>
        <v>#REF!</v>
      </c>
      <c r="AA12" s="4" t="e">
        <f>IF(#REF!&gt;0,(VLOOKUP(#REF!,#REF!,2,FALSE)),0)</f>
        <v>#REF!</v>
      </c>
      <c r="AB12" s="4" t="e">
        <f>IF(#REF!&gt;0,(VLOOKUP(#REF!,#REF!,2,FALSE)),0)</f>
        <v>#REF!</v>
      </c>
      <c r="AC12" s="3"/>
      <c r="AD12" s="3"/>
      <c r="AE12" s="3"/>
      <c r="AF12" s="3"/>
      <c r="AG12" s="3"/>
      <c r="AH12" s="4" t="e">
        <f>IF(#REF!&lt;&gt;0,VLOOKUP(A12,GLRateTable,10,FALSE)*#REF!,0)</f>
        <v>#REF!</v>
      </c>
      <c r="AI12" s="4" t="e">
        <f>IF(#REF!&lt;&gt;0,VLOOKUP(A12,GLRateTable,11,FALSE)*#REF!,0)</f>
        <v>#REF!</v>
      </c>
      <c r="AJ12" s="4" t="e">
        <f>IF(#REF!&lt;&gt;0,VLOOKUP(A12,GLRateTable,12,FALSE)*#REF!,0)</f>
        <v>#REF!</v>
      </c>
      <c r="AK12" s="4" t="e">
        <f t="shared" si="2"/>
        <v>#REF!</v>
      </c>
      <c r="AL12" s="3">
        <v>4.0000000000000001E-3</v>
      </c>
      <c r="AM12" s="5" t="e">
        <f>IF(#REF!&gt;0,AK12*AL12,0)</f>
        <v>#REF!</v>
      </c>
    </row>
    <row r="13" spans="1:39" ht="14.4">
      <c r="A13" s="3" t="e">
        <f>CONCATENATE(#REF!,#REF!)</f>
        <v>#REF!</v>
      </c>
      <c r="B13" s="3" t="e">
        <f t="shared" si="0"/>
        <v>#REF!</v>
      </c>
      <c r="C13" s="4" t="e">
        <f>B13*(#REF!/1000)</f>
        <v>#REF!</v>
      </c>
      <c r="D13" s="4" t="e">
        <f>IF(#REF!&lt;&gt;0,#REF!*(VLOOKUP(#REF!,#REF!,2,FALSE)),0)</f>
        <v>#REF!</v>
      </c>
      <c r="E13" s="3"/>
      <c r="F13" s="4" t="e">
        <f>#REF!*100</f>
        <v>#REF!</v>
      </c>
      <c r="G13" s="3"/>
      <c r="H13" s="3"/>
      <c r="I13" s="3"/>
      <c r="J13" s="4" t="e">
        <f>IF(#REF!&gt;0,(#REF!+#REF!)*(VLOOKUP(#REF!,#REF!,2,FALSE)),0)</f>
        <v>#REF!</v>
      </c>
      <c r="K13" s="4" t="e">
        <f>IF(#REF!&gt;0,#REF!*(VLOOKUP(#REF!,#REF!,2,FALSE)),0)</f>
        <v>#REF!</v>
      </c>
      <c r="L13" s="3" t="e">
        <f t="shared" si="1"/>
        <v>#REF!</v>
      </c>
      <c r="M13" s="4" t="e">
        <f>L13*(#REF!/1000)</f>
        <v>#REF!</v>
      </c>
      <c r="N13" s="4" t="e">
        <f>IF(#REF!&gt;0,VLOOKUP(A13,GLRateTable,4,FALSE)*(#REF!/1000),0)</f>
        <v>#REF!</v>
      </c>
      <c r="O13" s="3" t="e">
        <f>IF(#REF!&lt;&gt;"",VLOOKUP(#REF!,#REF!,2,FALSE),0)</f>
        <v>#REF!</v>
      </c>
      <c r="P13" s="4" t="e">
        <f>O13*#REF!</f>
        <v>#REF!</v>
      </c>
      <c r="Q13" s="3" t="e">
        <f>IF(#REF!&gt;0,(VLOOKUP(A13,GLRateTable,5,FALSE)),0)</f>
        <v>#REF!</v>
      </c>
      <c r="R13" s="4" t="e">
        <f>Q13*#REF!</f>
        <v>#REF!</v>
      </c>
      <c r="S13" s="3" t="e">
        <f>IF(#REF!&gt;0,(VLOOKUP(A13,GLRateTable,6,FALSE)),0)</f>
        <v>#REF!</v>
      </c>
      <c r="T13" s="4" t="e">
        <f>S13*(#REF!/1000)</f>
        <v>#REF!</v>
      </c>
      <c r="U13" s="3" t="e">
        <f>IF(#REF!&gt;0,(VLOOKUP(A13,GLRateTable,7,FALSE)),0)</f>
        <v>#REF!</v>
      </c>
      <c r="V13" s="4" t="e">
        <f>U13*#REF!</f>
        <v>#REF!</v>
      </c>
      <c r="W13" s="3" t="e">
        <f>IF(#REF!&gt;0,(VLOOKUP(A13,GLRateTable,8,FALSE)),0)</f>
        <v>#REF!</v>
      </c>
      <c r="X13" s="4" t="e">
        <f>W13*(#REF!/1000)</f>
        <v>#REF!</v>
      </c>
      <c r="Y13" s="3" t="e">
        <f>IF(#REF!&gt;0,(VLOOKUP(A13,GLRateTable,9,FALSE)),0)</f>
        <v>#REF!</v>
      </c>
      <c r="Z13" s="4" t="e">
        <f>Y13*(#REF!/1000)</f>
        <v>#REF!</v>
      </c>
      <c r="AA13" s="4" t="e">
        <f>IF(#REF!&gt;0,(VLOOKUP(#REF!,#REF!,2,FALSE)),0)</f>
        <v>#REF!</v>
      </c>
      <c r="AB13" s="4" t="e">
        <f>IF(#REF!&gt;0,(VLOOKUP(#REF!,#REF!,2,FALSE)),0)</f>
        <v>#REF!</v>
      </c>
      <c r="AC13" s="3"/>
      <c r="AD13" s="3"/>
      <c r="AE13" s="3"/>
      <c r="AF13" s="3"/>
      <c r="AG13" s="3"/>
      <c r="AH13" s="4" t="e">
        <f>IF(#REF!&lt;&gt;0,VLOOKUP(A13,GLRateTable,10,FALSE)*#REF!,0)</f>
        <v>#REF!</v>
      </c>
      <c r="AI13" s="4" t="e">
        <f>IF(#REF!&lt;&gt;0,VLOOKUP(A13,GLRateTable,11,FALSE)*#REF!,0)</f>
        <v>#REF!</v>
      </c>
      <c r="AJ13" s="4" t="e">
        <f>IF(#REF!&lt;&gt;0,VLOOKUP(A13,GLRateTable,12,FALSE)*#REF!,0)</f>
        <v>#REF!</v>
      </c>
      <c r="AK13" s="4" t="e">
        <f t="shared" si="2"/>
        <v>#REF!</v>
      </c>
      <c r="AL13" s="3">
        <v>4.0000000000000001E-3</v>
      </c>
      <c r="AM13" s="5" t="e">
        <f>IF(#REF!&gt;0,AK13*AL13,0)</f>
        <v>#REF!</v>
      </c>
    </row>
    <row r="14" spans="1:39" ht="14.4">
      <c r="A14" s="3" t="e">
        <f>CONCATENATE(#REF!,#REF!)</f>
        <v>#REF!</v>
      </c>
      <c r="B14" s="3" t="e">
        <f t="shared" si="0"/>
        <v>#REF!</v>
      </c>
      <c r="C14" s="4" t="e">
        <f>B14*(#REF!/1000)</f>
        <v>#REF!</v>
      </c>
      <c r="D14" s="4" t="e">
        <f>IF(#REF!&lt;&gt;0,#REF!*(VLOOKUP(#REF!,#REF!,2,FALSE)),0)</f>
        <v>#REF!</v>
      </c>
      <c r="E14" s="3"/>
      <c r="F14" s="4" t="e">
        <f>#REF!*100</f>
        <v>#REF!</v>
      </c>
      <c r="G14" s="3"/>
      <c r="H14" s="3"/>
      <c r="I14" s="3"/>
      <c r="J14" s="4" t="e">
        <f>IF(#REF!&gt;0,(#REF!+#REF!)*(VLOOKUP(#REF!,#REF!,2,FALSE)),0)</f>
        <v>#REF!</v>
      </c>
      <c r="K14" s="4" t="e">
        <f>IF(#REF!&gt;0,#REF!*(VLOOKUP(#REF!,#REF!,2,FALSE)),0)</f>
        <v>#REF!</v>
      </c>
      <c r="L14" s="3" t="e">
        <f t="shared" si="1"/>
        <v>#REF!</v>
      </c>
      <c r="M14" s="4" t="e">
        <f>L14*(#REF!/1000)</f>
        <v>#REF!</v>
      </c>
      <c r="N14" s="4" t="e">
        <f>IF(#REF!&gt;0,VLOOKUP(A14,GLRateTable,4,FALSE)*(#REF!/1000),0)</f>
        <v>#REF!</v>
      </c>
      <c r="O14" s="3" t="e">
        <f>IF(#REF!&lt;&gt;"",VLOOKUP(#REF!,#REF!,2,FALSE),0)</f>
        <v>#REF!</v>
      </c>
      <c r="P14" s="4" t="e">
        <f>O14*#REF!</f>
        <v>#REF!</v>
      </c>
      <c r="Q14" s="3" t="e">
        <f>IF(#REF!&gt;0,(VLOOKUP(A14,GLRateTable,5,FALSE)),0)</f>
        <v>#REF!</v>
      </c>
      <c r="R14" s="4" t="e">
        <f>Q14*#REF!</f>
        <v>#REF!</v>
      </c>
      <c r="S14" s="3" t="e">
        <f>IF(#REF!&gt;0,(VLOOKUP(A14,GLRateTable,6,FALSE)),0)</f>
        <v>#REF!</v>
      </c>
      <c r="T14" s="4" t="e">
        <f>S14*(#REF!/1000)</f>
        <v>#REF!</v>
      </c>
      <c r="U14" s="3" t="e">
        <f>IF(#REF!&gt;0,(VLOOKUP(A14,GLRateTable,7,FALSE)),0)</f>
        <v>#REF!</v>
      </c>
      <c r="V14" s="4" t="e">
        <f>U14*#REF!</f>
        <v>#REF!</v>
      </c>
      <c r="W14" s="3" t="e">
        <f>IF(#REF!&gt;0,(VLOOKUP(A14,GLRateTable,8,FALSE)),0)</f>
        <v>#REF!</v>
      </c>
      <c r="X14" s="4" t="e">
        <f>W14*(#REF!/1000)</f>
        <v>#REF!</v>
      </c>
      <c r="Y14" s="3" t="e">
        <f>IF(#REF!&gt;0,(VLOOKUP(A14,GLRateTable,9,FALSE)),0)</f>
        <v>#REF!</v>
      </c>
      <c r="Z14" s="4" t="e">
        <f>Y14*(#REF!/1000)</f>
        <v>#REF!</v>
      </c>
      <c r="AA14" s="4" t="e">
        <f>IF(#REF!&gt;0,(VLOOKUP(#REF!,#REF!,2,FALSE)),0)</f>
        <v>#REF!</v>
      </c>
      <c r="AB14" s="4" t="e">
        <f>IF(#REF!&gt;0,(VLOOKUP(#REF!,#REF!,2,FALSE)),0)</f>
        <v>#REF!</v>
      </c>
      <c r="AC14" s="3"/>
      <c r="AD14" s="3"/>
      <c r="AE14" s="3"/>
      <c r="AF14" s="3"/>
      <c r="AG14" s="3"/>
      <c r="AH14" s="4" t="e">
        <f>IF(#REF!&lt;&gt;0,VLOOKUP(A14,GLRateTable,10,FALSE)*#REF!,0)</f>
        <v>#REF!</v>
      </c>
      <c r="AI14" s="4" t="e">
        <f>IF(#REF!&lt;&gt;0,VLOOKUP(A14,GLRateTable,11,FALSE)*#REF!,0)</f>
        <v>#REF!</v>
      </c>
      <c r="AJ14" s="4" t="e">
        <f>IF(#REF!&lt;&gt;0,VLOOKUP(A14,GLRateTable,12,FALSE)*#REF!,0)</f>
        <v>#REF!</v>
      </c>
      <c r="AK14" s="4" t="e">
        <f t="shared" si="2"/>
        <v>#REF!</v>
      </c>
      <c r="AL14" s="3">
        <v>4.0000000000000001E-3</v>
      </c>
      <c r="AM14" s="5" t="e">
        <f>IF(#REF!&gt;0,AK14*AL14,0)</f>
        <v>#REF!</v>
      </c>
    </row>
    <row r="15" spans="1:39" ht="14.4">
      <c r="A15" s="3" t="e">
        <f>CONCATENATE(#REF!,#REF!)</f>
        <v>#REF!</v>
      </c>
      <c r="B15" s="3" t="e">
        <f t="shared" si="0"/>
        <v>#REF!</v>
      </c>
      <c r="C15" s="4" t="e">
        <f>B15*(#REF!/1000)</f>
        <v>#REF!</v>
      </c>
      <c r="D15" s="4" t="e">
        <f>IF(#REF!&lt;&gt;0,#REF!*(VLOOKUP(#REF!,#REF!,2,FALSE)),0)</f>
        <v>#REF!</v>
      </c>
      <c r="E15" s="3"/>
      <c r="F15" s="4" t="e">
        <f>#REF!*100</f>
        <v>#REF!</v>
      </c>
      <c r="G15" s="3"/>
      <c r="H15" s="3"/>
      <c r="I15" s="3"/>
      <c r="J15" s="4" t="e">
        <f>IF(#REF!&gt;0,(#REF!+#REF!)*(VLOOKUP(#REF!,#REF!,2,FALSE)),0)</f>
        <v>#REF!</v>
      </c>
      <c r="K15" s="4" t="e">
        <f>IF(#REF!&gt;0,#REF!*(VLOOKUP(#REF!,#REF!,2,FALSE)),0)</f>
        <v>#REF!</v>
      </c>
      <c r="L15" s="3" t="e">
        <f t="shared" si="1"/>
        <v>#REF!</v>
      </c>
      <c r="M15" s="4" t="e">
        <f>L15*(#REF!/1000)</f>
        <v>#REF!</v>
      </c>
      <c r="N15" s="4" t="e">
        <f>IF(#REF!&gt;0,VLOOKUP(A15,GLRateTable,4,FALSE)*(#REF!/1000),0)</f>
        <v>#REF!</v>
      </c>
      <c r="O15" s="3" t="e">
        <f>IF(#REF!&lt;&gt;"",VLOOKUP(#REF!,#REF!,2,FALSE),0)</f>
        <v>#REF!</v>
      </c>
      <c r="P15" s="4" t="e">
        <f>O15*#REF!</f>
        <v>#REF!</v>
      </c>
      <c r="Q15" s="3" t="e">
        <f>IF(#REF!&gt;0,(VLOOKUP(A15,GLRateTable,5,FALSE)),0)</f>
        <v>#REF!</v>
      </c>
      <c r="R15" s="4" t="e">
        <f>Q15*#REF!</f>
        <v>#REF!</v>
      </c>
      <c r="S15" s="3" t="e">
        <f>IF(#REF!&gt;0,(VLOOKUP(A15,GLRateTable,6,FALSE)),0)</f>
        <v>#REF!</v>
      </c>
      <c r="T15" s="4" t="e">
        <f>S15*(#REF!/1000)</f>
        <v>#REF!</v>
      </c>
      <c r="U15" s="3" t="e">
        <f>IF(#REF!&gt;0,(VLOOKUP(A15,GLRateTable,7,FALSE)),0)</f>
        <v>#REF!</v>
      </c>
      <c r="V15" s="4" t="e">
        <f>U15*#REF!</f>
        <v>#REF!</v>
      </c>
      <c r="W15" s="3" t="e">
        <f>IF(#REF!&gt;0,(VLOOKUP(A15,GLRateTable,8,FALSE)),0)</f>
        <v>#REF!</v>
      </c>
      <c r="X15" s="4" t="e">
        <f>W15*(#REF!/1000)</f>
        <v>#REF!</v>
      </c>
      <c r="Y15" s="3" t="e">
        <f>IF(#REF!&gt;0,(VLOOKUP(A15,GLRateTable,9,FALSE)),0)</f>
        <v>#REF!</v>
      </c>
      <c r="Z15" s="4" t="e">
        <f>Y15*(#REF!/1000)</f>
        <v>#REF!</v>
      </c>
      <c r="AA15" s="4" t="e">
        <f>IF(#REF!&gt;0,(VLOOKUP(#REF!,#REF!,2,FALSE)),0)</f>
        <v>#REF!</v>
      </c>
      <c r="AB15" s="4" t="e">
        <f>IF(#REF!&gt;0,(VLOOKUP(#REF!,#REF!,2,FALSE)),0)</f>
        <v>#REF!</v>
      </c>
      <c r="AC15" s="3"/>
      <c r="AD15" s="3"/>
      <c r="AE15" s="3"/>
      <c r="AF15" s="3"/>
      <c r="AG15" s="3"/>
      <c r="AH15" s="4" t="e">
        <f>IF(#REF!&lt;&gt;0,VLOOKUP(A15,GLRateTable,10,FALSE)*#REF!,0)</f>
        <v>#REF!</v>
      </c>
      <c r="AI15" s="4" t="e">
        <f>IF(#REF!&lt;&gt;0,VLOOKUP(A15,GLRateTable,11,FALSE)*#REF!,0)</f>
        <v>#REF!</v>
      </c>
      <c r="AJ15" s="4" t="e">
        <f>IF(#REF!&lt;&gt;0,VLOOKUP(A15,GLRateTable,12,FALSE)*#REF!,0)</f>
        <v>#REF!</v>
      </c>
      <c r="AK15" s="4" t="e">
        <f t="shared" si="2"/>
        <v>#REF!</v>
      </c>
      <c r="AL15" s="3">
        <v>4.0000000000000001E-3</v>
      </c>
      <c r="AM15" s="5" t="e">
        <f>IF(#REF!&gt;0,AK15*AL15,0)</f>
        <v>#REF!</v>
      </c>
    </row>
    <row r="16" spans="1:39" ht="14.4">
      <c r="A16" s="3" t="e">
        <f>CONCATENATE(#REF!,#REF!)</f>
        <v>#REF!</v>
      </c>
      <c r="B16" s="3" t="e">
        <f t="shared" si="0"/>
        <v>#REF!</v>
      </c>
      <c r="C16" s="4" t="e">
        <f>B16*(#REF!/1000)</f>
        <v>#REF!</v>
      </c>
      <c r="D16" s="4" t="e">
        <f>IF(#REF!&lt;&gt;0,#REF!*(VLOOKUP(#REF!,#REF!,2,FALSE)),0)</f>
        <v>#REF!</v>
      </c>
      <c r="E16" s="3"/>
      <c r="F16" s="4" t="e">
        <f>#REF!*100</f>
        <v>#REF!</v>
      </c>
      <c r="G16" s="3"/>
      <c r="H16" s="3"/>
      <c r="I16" s="3"/>
      <c r="J16" s="4" t="e">
        <f>IF(#REF!&gt;0,(#REF!+#REF!)*(VLOOKUP(#REF!,#REF!,2,FALSE)),0)</f>
        <v>#REF!</v>
      </c>
      <c r="K16" s="4" t="e">
        <f>IF(#REF!&gt;0,#REF!*(VLOOKUP(#REF!,#REF!,2,FALSE)),0)</f>
        <v>#REF!</v>
      </c>
      <c r="L16" s="3" t="e">
        <f t="shared" si="1"/>
        <v>#REF!</v>
      </c>
      <c r="M16" s="4" t="e">
        <f>L16*(#REF!/1000)</f>
        <v>#REF!</v>
      </c>
      <c r="N16" s="4" t="e">
        <f>IF(#REF!&gt;0,VLOOKUP(A16,GLRateTable,4,FALSE)*(#REF!/1000),0)</f>
        <v>#REF!</v>
      </c>
      <c r="O16" s="3" t="e">
        <f>IF(#REF!&lt;&gt;"",VLOOKUP(#REF!,#REF!,2,FALSE),0)</f>
        <v>#REF!</v>
      </c>
      <c r="P16" s="4" t="e">
        <f>O16*#REF!</f>
        <v>#REF!</v>
      </c>
      <c r="Q16" s="3" t="e">
        <f>IF(#REF!&gt;0,(VLOOKUP(A16,GLRateTable,5,FALSE)),0)</f>
        <v>#REF!</v>
      </c>
      <c r="R16" s="4" t="e">
        <f>Q16*#REF!</f>
        <v>#REF!</v>
      </c>
      <c r="S16" s="3" t="e">
        <f>IF(#REF!&gt;0,(VLOOKUP(A16,GLRateTable,6,FALSE)),0)</f>
        <v>#REF!</v>
      </c>
      <c r="T16" s="4" t="e">
        <f>S16*(#REF!/1000)</f>
        <v>#REF!</v>
      </c>
      <c r="U16" s="3" t="e">
        <f>IF(#REF!&gt;0,(VLOOKUP(A16,GLRateTable,7,FALSE)),0)</f>
        <v>#REF!</v>
      </c>
      <c r="V16" s="4" t="e">
        <f>U16*#REF!</f>
        <v>#REF!</v>
      </c>
      <c r="W16" s="3" t="e">
        <f>IF(#REF!&gt;0,(VLOOKUP(A16,GLRateTable,8,FALSE)),0)</f>
        <v>#REF!</v>
      </c>
      <c r="X16" s="4" t="e">
        <f>W16*(#REF!/1000)</f>
        <v>#REF!</v>
      </c>
      <c r="Y16" s="3" t="e">
        <f>IF(#REF!&gt;0,(VLOOKUP(A16,GLRateTable,9,FALSE)),0)</f>
        <v>#REF!</v>
      </c>
      <c r="Z16" s="4" t="e">
        <f>Y16*(#REF!/1000)</f>
        <v>#REF!</v>
      </c>
      <c r="AA16" s="4" t="e">
        <f>IF(#REF!&gt;0,(VLOOKUP(#REF!,#REF!,2,FALSE)),0)</f>
        <v>#REF!</v>
      </c>
      <c r="AB16" s="4" t="e">
        <f>IF(#REF!&gt;0,(VLOOKUP(#REF!,#REF!,2,FALSE)),0)</f>
        <v>#REF!</v>
      </c>
      <c r="AC16" s="3"/>
      <c r="AD16" s="3"/>
      <c r="AE16" s="3"/>
      <c r="AF16" s="3"/>
      <c r="AG16" s="3"/>
      <c r="AH16" s="4" t="e">
        <f>IF(#REF!&lt;&gt;0,VLOOKUP(A16,GLRateTable,10,FALSE)*#REF!,0)</f>
        <v>#REF!</v>
      </c>
      <c r="AI16" s="4" t="e">
        <f>IF(#REF!&lt;&gt;0,VLOOKUP(A16,GLRateTable,11,FALSE)*#REF!,0)</f>
        <v>#REF!</v>
      </c>
      <c r="AJ16" s="4" t="e">
        <f>IF(#REF!&lt;&gt;0,VLOOKUP(A16,GLRateTable,12,FALSE)*#REF!,0)</f>
        <v>#REF!</v>
      </c>
      <c r="AK16" s="4" t="e">
        <f t="shared" si="2"/>
        <v>#REF!</v>
      </c>
      <c r="AL16" s="3">
        <v>4.0000000000000001E-3</v>
      </c>
      <c r="AM16" s="5" t="e">
        <f>IF(#REF!&gt;0,AK16*AL16,0)</f>
        <v>#REF!</v>
      </c>
    </row>
    <row r="17" spans="1:39" ht="14.4">
      <c r="A17" s="3" t="e">
        <f>CONCATENATE(#REF!,#REF!)</f>
        <v>#REF!</v>
      </c>
      <c r="B17" s="3" t="e">
        <f t="shared" si="0"/>
        <v>#REF!</v>
      </c>
      <c r="C17" s="4" t="e">
        <f>B17*(#REF!/1000)</f>
        <v>#REF!</v>
      </c>
      <c r="D17" s="4" t="e">
        <f>IF(#REF!&lt;&gt;0,#REF!*(VLOOKUP(#REF!,#REF!,2,FALSE)),0)</f>
        <v>#REF!</v>
      </c>
      <c r="E17" s="3"/>
      <c r="F17" s="4" t="e">
        <f>#REF!*100</f>
        <v>#REF!</v>
      </c>
      <c r="G17" s="3"/>
      <c r="H17" s="3"/>
      <c r="I17" s="3"/>
      <c r="J17" s="4" t="e">
        <f>IF(#REF!&gt;0,(#REF!+#REF!)*(VLOOKUP(#REF!,#REF!,2,FALSE)),0)</f>
        <v>#REF!</v>
      </c>
      <c r="K17" s="4" t="e">
        <f>IF(#REF!&gt;0,#REF!*(VLOOKUP(#REF!,#REF!,2,FALSE)),0)</f>
        <v>#REF!</v>
      </c>
      <c r="L17" s="3" t="e">
        <f t="shared" si="1"/>
        <v>#REF!</v>
      </c>
      <c r="M17" s="4" t="e">
        <f>L17*(#REF!/1000)</f>
        <v>#REF!</v>
      </c>
      <c r="N17" s="4" t="e">
        <f>IF(#REF!&gt;0,VLOOKUP(A17,GLRateTable,4,FALSE)*(#REF!/1000),0)</f>
        <v>#REF!</v>
      </c>
      <c r="O17" s="3" t="e">
        <f>IF(#REF!&lt;&gt;"",VLOOKUP(#REF!,#REF!,2,FALSE),0)</f>
        <v>#REF!</v>
      </c>
      <c r="P17" s="4" t="e">
        <f>O17*#REF!</f>
        <v>#REF!</v>
      </c>
      <c r="Q17" s="3" t="e">
        <f>IF(#REF!&gt;0,(VLOOKUP(A17,GLRateTable,5,FALSE)),0)</f>
        <v>#REF!</v>
      </c>
      <c r="R17" s="4" t="e">
        <f>Q17*#REF!</f>
        <v>#REF!</v>
      </c>
      <c r="S17" s="3" t="e">
        <f>IF(#REF!&gt;0,(VLOOKUP(A17,GLRateTable,6,FALSE)),0)</f>
        <v>#REF!</v>
      </c>
      <c r="T17" s="4" t="e">
        <f>S17*(#REF!/1000)</f>
        <v>#REF!</v>
      </c>
      <c r="U17" s="3" t="e">
        <f>IF(#REF!&gt;0,(VLOOKUP(A17,GLRateTable,7,FALSE)),0)</f>
        <v>#REF!</v>
      </c>
      <c r="V17" s="4" t="e">
        <f>U17*#REF!</f>
        <v>#REF!</v>
      </c>
      <c r="W17" s="3" t="e">
        <f>IF(#REF!&gt;0,(VLOOKUP(A17,GLRateTable,8,FALSE)),0)</f>
        <v>#REF!</v>
      </c>
      <c r="X17" s="4" t="e">
        <f>W17*(#REF!/1000)</f>
        <v>#REF!</v>
      </c>
      <c r="Y17" s="3" t="e">
        <f>IF(#REF!&gt;0,(VLOOKUP(A17,GLRateTable,9,FALSE)),0)</f>
        <v>#REF!</v>
      </c>
      <c r="Z17" s="4" t="e">
        <f>Y17*(#REF!/1000)</f>
        <v>#REF!</v>
      </c>
      <c r="AA17" s="4" t="e">
        <f>IF(#REF!&gt;0,(VLOOKUP(#REF!,#REF!,2,FALSE)),0)</f>
        <v>#REF!</v>
      </c>
      <c r="AB17" s="4" t="e">
        <f>IF(#REF!&gt;0,(VLOOKUP(#REF!,#REF!,2,FALSE)),0)</f>
        <v>#REF!</v>
      </c>
      <c r="AC17" s="3"/>
      <c r="AD17" s="3"/>
      <c r="AE17" s="3"/>
      <c r="AF17" s="3"/>
      <c r="AG17" s="3"/>
      <c r="AH17" s="4" t="e">
        <f>IF(#REF!&lt;&gt;0,VLOOKUP(A17,GLRateTable,10,FALSE)*#REF!,0)</f>
        <v>#REF!</v>
      </c>
      <c r="AI17" s="4" t="e">
        <f>IF(#REF!&lt;&gt;0,VLOOKUP(A17,GLRateTable,11,FALSE)*#REF!,0)</f>
        <v>#REF!</v>
      </c>
      <c r="AJ17" s="4" t="e">
        <f>IF(#REF!&lt;&gt;0,VLOOKUP(A17,GLRateTable,12,FALSE)*#REF!,0)</f>
        <v>#REF!</v>
      </c>
      <c r="AK17" s="4" t="e">
        <f t="shared" si="2"/>
        <v>#REF!</v>
      </c>
      <c r="AL17" s="3">
        <v>4.0000000000000001E-3</v>
      </c>
      <c r="AM17" s="5" t="e">
        <f>IF(#REF!&gt;0,AK17*AL17,0)</f>
        <v>#REF!</v>
      </c>
    </row>
    <row r="18" spans="1:39" ht="14.4">
      <c r="A18" s="3" t="e">
        <f>CONCATENATE(#REF!,#REF!)</f>
        <v>#REF!</v>
      </c>
      <c r="B18" s="3" t="e">
        <f t="shared" si="0"/>
        <v>#REF!</v>
      </c>
      <c r="C18" s="4" t="e">
        <f>B18*(#REF!/1000)</f>
        <v>#REF!</v>
      </c>
      <c r="D18" s="4" t="e">
        <f>IF(#REF!&lt;&gt;0,#REF!*(VLOOKUP(#REF!,#REF!,2,FALSE)),0)</f>
        <v>#REF!</v>
      </c>
      <c r="E18" s="3"/>
      <c r="F18" s="4" t="e">
        <f>#REF!*100</f>
        <v>#REF!</v>
      </c>
      <c r="G18" s="3"/>
      <c r="H18" s="3"/>
      <c r="I18" s="3"/>
      <c r="J18" s="4" t="e">
        <f>IF(#REF!&gt;0,(#REF!+#REF!)*(VLOOKUP(#REF!,#REF!,2,FALSE)),0)</f>
        <v>#REF!</v>
      </c>
      <c r="K18" s="4" t="e">
        <f>IF(#REF!&gt;0,#REF!*(VLOOKUP(#REF!,#REF!,2,FALSE)),0)</f>
        <v>#REF!</v>
      </c>
      <c r="L18" s="3" t="e">
        <f t="shared" si="1"/>
        <v>#REF!</v>
      </c>
      <c r="M18" s="4" t="e">
        <f>L18*(#REF!/1000)</f>
        <v>#REF!</v>
      </c>
      <c r="N18" s="4" t="e">
        <f>IF(#REF!&gt;0,VLOOKUP(A18,GLRateTable,4,FALSE)*(#REF!/1000),0)</f>
        <v>#REF!</v>
      </c>
      <c r="O18" s="3" t="e">
        <f>IF(#REF!&lt;&gt;"",VLOOKUP(#REF!,#REF!,2,FALSE),0)</f>
        <v>#REF!</v>
      </c>
      <c r="P18" s="4" t="e">
        <f>O18*#REF!</f>
        <v>#REF!</v>
      </c>
      <c r="Q18" s="3" t="e">
        <f>IF(#REF!&gt;0,(VLOOKUP(A18,GLRateTable,5,FALSE)),0)</f>
        <v>#REF!</v>
      </c>
      <c r="R18" s="4" t="e">
        <f>Q18*#REF!</f>
        <v>#REF!</v>
      </c>
      <c r="S18" s="3" t="e">
        <f>IF(#REF!&gt;0,(VLOOKUP(A18,GLRateTable,6,FALSE)),0)</f>
        <v>#REF!</v>
      </c>
      <c r="T18" s="4" t="e">
        <f>S18*(#REF!/1000)</f>
        <v>#REF!</v>
      </c>
      <c r="U18" s="3" t="e">
        <f>IF(#REF!&gt;0,(VLOOKUP(A18,GLRateTable,7,FALSE)),0)</f>
        <v>#REF!</v>
      </c>
      <c r="V18" s="4" t="e">
        <f>U18*#REF!</f>
        <v>#REF!</v>
      </c>
      <c r="W18" s="3" t="e">
        <f>IF(#REF!&gt;0,(VLOOKUP(A18,GLRateTable,8,FALSE)),0)</f>
        <v>#REF!</v>
      </c>
      <c r="X18" s="4" t="e">
        <f>W18*(#REF!/1000)</f>
        <v>#REF!</v>
      </c>
      <c r="Y18" s="3" t="e">
        <f>IF(#REF!&gt;0,(VLOOKUP(A18,GLRateTable,9,FALSE)),0)</f>
        <v>#REF!</v>
      </c>
      <c r="Z18" s="4" t="e">
        <f>Y18*(#REF!/1000)</f>
        <v>#REF!</v>
      </c>
      <c r="AA18" s="4" t="e">
        <f>IF(#REF!&gt;0,(VLOOKUP(#REF!,#REF!,2,FALSE)),0)</f>
        <v>#REF!</v>
      </c>
      <c r="AB18" s="4" t="e">
        <f>IF(#REF!&gt;0,(VLOOKUP(#REF!,#REF!,2,FALSE)),0)</f>
        <v>#REF!</v>
      </c>
      <c r="AC18" s="3"/>
      <c r="AD18" s="3"/>
      <c r="AE18" s="3"/>
      <c r="AF18" s="3"/>
      <c r="AG18" s="3"/>
      <c r="AH18" s="4" t="e">
        <f>IF(#REF!&lt;&gt;0,VLOOKUP(A18,GLRateTable,10,FALSE)*#REF!,0)</f>
        <v>#REF!</v>
      </c>
      <c r="AI18" s="4" t="e">
        <f>IF(#REF!&lt;&gt;0,VLOOKUP(A18,GLRateTable,11,FALSE)*#REF!,0)</f>
        <v>#REF!</v>
      </c>
      <c r="AJ18" s="4" t="e">
        <f>IF(#REF!&lt;&gt;0,VLOOKUP(A18,GLRateTable,12,FALSE)*#REF!,0)</f>
        <v>#REF!</v>
      </c>
      <c r="AK18" s="4" t="e">
        <f t="shared" si="2"/>
        <v>#REF!</v>
      </c>
      <c r="AL18" s="3">
        <v>4.0000000000000001E-3</v>
      </c>
      <c r="AM18" s="5" t="e">
        <f>IF(#REF!&gt;0,AK18*AL18,0)</f>
        <v>#REF!</v>
      </c>
    </row>
    <row r="19" spans="1:39" ht="14.4">
      <c r="A19" s="3" t="e">
        <f>CONCATENATE(#REF!,#REF!)</f>
        <v>#REF!</v>
      </c>
      <c r="B19" s="3" t="e">
        <f t="shared" si="0"/>
        <v>#REF!</v>
      </c>
      <c r="C19" s="4" t="e">
        <f>B19*(#REF!/1000)</f>
        <v>#REF!</v>
      </c>
      <c r="D19" s="4" t="e">
        <f>IF(#REF!&lt;&gt;0,#REF!*(VLOOKUP(#REF!,#REF!,2,FALSE)),0)</f>
        <v>#REF!</v>
      </c>
      <c r="E19" s="3"/>
      <c r="F19" s="4" t="e">
        <f>#REF!*100</f>
        <v>#REF!</v>
      </c>
      <c r="G19" s="3"/>
      <c r="H19" s="3"/>
      <c r="I19" s="3"/>
      <c r="J19" s="4" t="e">
        <f>IF(#REF!&gt;0,(#REF!+#REF!)*(VLOOKUP(#REF!,#REF!,2,FALSE)),0)</f>
        <v>#REF!</v>
      </c>
      <c r="K19" s="4" t="e">
        <f>IF(#REF!&gt;0,#REF!*(VLOOKUP(#REF!,#REF!,2,FALSE)),0)</f>
        <v>#REF!</v>
      </c>
      <c r="L19" s="3" t="e">
        <f t="shared" si="1"/>
        <v>#REF!</v>
      </c>
      <c r="M19" s="4" t="e">
        <f>L19*(#REF!/1000)</f>
        <v>#REF!</v>
      </c>
      <c r="N19" s="4" t="e">
        <f>IF(#REF!&gt;0,VLOOKUP(A19,GLRateTable,4,FALSE)*(#REF!/1000),0)</f>
        <v>#REF!</v>
      </c>
      <c r="O19" s="3" t="e">
        <f>IF(#REF!&lt;&gt;"",VLOOKUP(#REF!,#REF!,2,FALSE),0)</f>
        <v>#REF!</v>
      </c>
      <c r="P19" s="4" t="e">
        <f>O19*#REF!</f>
        <v>#REF!</v>
      </c>
      <c r="Q19" s="3" t="e">
        <f>IF(#REF!&gt;0,(VLOOKUP(A19,GLRateTable,5,FALSE)),0)</f>
        <v>#REF!</v>
      </c>
      <c r="R19" s="4" t="e">
        <f>Q19*#REF!</f>
        <v>#REF!</v>
      </c>
      <c r="S19" s="3" t="e">
        <f>IF(#REF!&gt;0,(VLOOKUP(A19,GLRateTable,6,FALSE)),0)</f>
        <v>#REF!</v>
      </c>
      <c r="T19" s="4" t="e">
        <f>S19*(#REF!/1000)</f>
        <v>#REF!</v>
      </c>
      <c r="U19" s="3" t="e">
        <f>IF(#REF!&gt;0,(VLOOKUP(A19,GLRateTable,7,FALSE)),0)</f>
        <v>#REF!</v>
      </c>
      <c r="V19" s="4" t="e">
        <f>U19*#REF!</f>
        <v>#REF!</v>
      </c>
      <c r="W19" s="3" t="e">
        <f>IF(#REF!&gt;0,(VLOOKUP(A19,GLRateTable,8,FALSE)),0)</f>
        <v>#REF!</v>
      </c>
      <c r="X19" s="4" t="e">
        <f>W19*(#REF!/1000)</f>
        <v>#REF!</v>
      </c>
      <c r="Y19" s="3" t="e">
        <f>IF(#REF!&gt;0,(VLOOKUP(A19,GLRateTable,9,FALSE)),0)</f>
        <v>#REF!</v>
      </c>
      <c r="Z19" s="4" t="e">
        <f>Y19*(#REF!/1000)</f>
        <v>#REF!</v>
      </c>
      <c r="AA19" s="4" t="e">
        <f>IF(#REF!&gt;0,(VLOOKUP(#REF!,#REF!,2,FALSE)),0)</f>
        <v>#REF!</v>
      </c>
      <c r="AB19" s="4" t="e">
        <f>IF(#REF!&gt;0,(VLOOKUP(#REF!,#REF!,2,FALSE)),0)</f>
        <v>#REF!</v>
      </c>
      <c r="AC19" s="3"/>
      <c r="AD19" s="3"/>
      <c r="AE19" s="3"/>
      <c r="AF19" s="3"/>
      <c r="AG19" s="3"/>
      <c r="AH19" s="4" t="e">
        <f>IF(#REF!&lt;&gt;0,VLOOKUP(A19,GLRateTable,10,FALSE)*#REF!,0)</f>
        <v>#REF!</v>
      </c>
      <c r="AI19" s="4" t="e">
        <f>IF(#REF!&lt;&gt;0,VLOOKUP(A19,GLRateTable,11,FALSE)*#REF!,0)</f>
        <v>#REF!</v>
      </c>
      <c r="AJ19" s="4" t="e">
        <f>IF(#REF!&lt;&gt;0,VLOOKUP(A19,GLRateTable,12,FALSE)*#REF!,0)</f>
        <v>#REF!</v>
      </c>
      <c r="AK19" s="4" t="e">
        <f t="shared" si="2"/>
        <v>#REF!</v>
      </c>
      <c r="AL19" s="3">
        <v>4.0000000000000001E-3</v>
      </c>
      <c r="AM19" s="5" t="e">
        <f>IF(#REF!&gt;0,AK19*AL19,0)</f>
        <v>#REF!</v>
      </c>
    </row>
    <row r="20" spans="1:39" ht="14.4">
      <c r="A20" s="3" t="e">
        <f>CONCATENATE(#REF!,#REF!)</f>
        <v>#REF!</v>
      </c>
      <c r="B20" s="3" t="e">
        <f t="shared" si="0"/>
        <v>#REF!</v>
      </c>
      <c r="C20" s="4" t="e">
        <f>B20*(#REF!/1000)</f>
        <v>#REF!</v>
      </c>
      <c r="D20" s="4" t="e">
        <f>IF(#REF!&lt;&gt;0,#REF!*(VLOOKUP(#REF!,#REF!,2,FALSE)),0)</f>
        <v>#REF!</v>
      </c>
      <c r="E20" s="3"/>
      <c r="F20" s="4" t="e">
        <f>#REF!*100</f>
        <v>#REF!</v>
      </c>
      <c r="G20" s="3"/>
      <c r="H20" s="3"/>
      <c r="I20" s="3"/>
      <c r="J20" s="4" t="e">
        <f>IF(#REF!&gt;0,(#REF!+#REF!)*(VLOOKUP(#REF!,#REF!,2,FALSE)),0)</f>
        <v>#REF!</v>
      </c>
      <c r="K20" s="4" t="e">
        <f>IF(#REF!&gt;0,#REF!*(VLOOKUP(#REF!,#REF!,2,FALSE)),0)</f>
        <v>#REF!</v>
      </c>
      <c r="L20" s="3" t="e">
        <f t="shared" si="1"/>
        <v>#REF!</v>
      </c>
      <c r="M20" s="4" t="e">
        <f>L20*(#REF!/1000)</f>
        <v>#REF!</v>
      </c>
      <c r="N20" s="4" t="e">
        <f>IF(#REF!&gt;0,VLOOKUP(A20,GLRateTable,4,FALSE)*(#REF!/1000),0)</f>
        <v>#REF!</v>
      </c>
      <c r="O20" s="3" t="e">
        <f>IF(#REF!&lt;&gt;"",VLOOKUP(#REF!,#REF!,2,FALSE),0)</f>
        <v>#REF!</v>
      </c>
      <c r="P20" s="4" t="e">
        <f>O20*#REF!</f>
        <v>#REF!</v>
      </c>
      <c r="Q20" s="3" t="e">
        <f>IF(#REF!&gt;0,(VLOOKUP(A20,GLRateTable,5,FALSE)),0)</f>
        <v>#REF!</v>
      </c>
      <c r="R20" s="4" t="e">
        <f>Q20*#REF!</f>
        <v>#REF!</v>
      </c>
      <c r="S20" s="3" t="e">
        <f>IF(#REF!&gt;0,(VLOOKUP(A20,GLRateTable,6,FALSE)),0)</f>
        <v>#REF!</v>
      </c>
      <c r="T20" s="4" t="e">
        <f>S20*(#REF!/1000)</f>
        <v>#REF!</v>
      </c>
      <c r="U20" s="3" t="e">
        <f>IF(#REF!&gt;0,(VLOOKUP(A20,GLRateTable,7,FALSE)),0)</f>
        <v>#REF!</v>
      </c>
      <c r="V20" s="4" t="e">
        <f>U20*#REF!</f>
        <v>#REF!</v>
      </c>
      <c r="W20" s="3" t="e">
        <f>IF(#REF!&gt;0,(VLOOKUP(A20,GLRateTable,8,FALSE)),0)</f>
        <v>#REF!</v>
      </c>
      <c r="X20" s="4" t="e">
        <f>W20*(#REF!/1000)</f>
        <v>#REF!</v>
      </c>
      <c r="Y20" s="3" t="e">
        <f>IF(#REF!&gt;0,(VLOOKUP(A20,GLRateTable,9,FALSE)),0)</f>
        <v>#REF!</v>
      </c>
      <c r="Z20" s="4" t="e">
        <f>Y20*(#REF!/1000)</f>
        <v>#REF!</v>
      </c>
      <c r="AA20" s="4" t="e">
        <f>IF(#REF!&gt;0,(VLOOKUP(#REF!,#REF!,2,FALSE)),0)</f>
        <v>#REF!</v>
      </c>
      <c r="AB20" s="4" t="e">
        <f>IF(#REF!&gt;0,(VLOOKUP(#REF!,#REF!,2,FALSE)),0)</f>
        <v>#REF!</v>
      </c>
      <c r="AC20" s="3"/>
      <c r="AD20" s="3"/>
      <c r="AE20" s="3"/>
      <c r="AF20" s="3"/>
      <c r="AG20" s="3"/>
      <c r="AH20" s="4" t="e">
        <f>IF(#REF!&lt;&gt;0,VLOOKUP(A20,GLRateTable,10,FALSE)*#REF!,0)</f>
        <v>#REF!</v>
      </c>
      <c r="AI20" s="4" t="e">
        <f>IF(#REF!&lt;&gt;0,VLOOKUP(A20,GLRateTable,11,FALSE)*#REF!,0)</f>
        <v>#REF!</v>
      </c>
      <c r="AJ20" s="4" t="e">
        <f>IF(#REF!&lt;&gt;0,VLOOKUP(A20,GLRateTable,12,FALSE)*#REF!,0)</f>
        <v>#REF!</v>
      </c>
      <c r="AK20" s="4" t="e">
        <f t="shared" si="2"/>
        <v>#REF!</v>
      </c>
      <c r="AL20" s="3">
        <v>4.0000000000000001E-3</v>
      </c>
      <c r="AM20" s="5" t="e">
        <f>IF(#REF!&gt;0,AK20*AL20,0)</f>
        <v>#REF!</v>
      </c>
    </row>
    <row r="21" spans="1:39" ht="14.4">
      <c r="A21" s="3" t="e">
        <f>CONCATENATE(#REF!,#REF!)</f>
        <v>#REF!</v>
      </c>
      <c r="B21" s="3" t="e">
        <f t="shared" si="0"/>
        <v>#REF!</v>
      </c>
      <c r="C21" s="4" t="e">
        <f>B21*(#REF!/1000)</f>
        <v>#REF!</v>
      </c>
      <c r="D21" s="4" t="e">
        <f>IF(#REF!&lt;&gt;0,#REF!*(VLOOKUP(#REF!,#REF!,2,FALSE)),0)</f>
        <v>#REF!</v>
      </c>
      <c r="E21" s="3"/>
      <c r="F21" s="4" t="e">
        <f>#REF!*100</f>
        <v>#REF!</v>
      </c>
      <c r="G21" s="3"/>
      <c r="H21" s="3"/>
      <c r="I21" s="3"/>
      <c r="J21" s="4" t="e">
        <f>IF(#REF!&gt;0,(#REF!+#REF!)*(VLOOKUP(#REF!,#REF!,2,FALSE)),0)</f>
        <v>#REF!</v>
      </c>
      <c r="K21" s="4" t="e">
        <f>IF(#REF!&gt;0,#REF!*(VLOOKUP(#REF!,#REF!,2,FALSE)),0)</f>
        <v>#REF!</v>
      </c>
      <c r="L21" s="3" t="e">
        <f t="shared" si="1"/>
        <v>#REF!</v>
      </c>
      <c r="M21" s="4" t="e">
        <f>L21*(#REF!/1000)</f>
        <v>#REF!</v>
      </c>
      <c r="N21" s="4" t="e">
        <f>IF(#REF!&gt;0,VLOOKUP(A21,GLRateTable,4,FALSE)*(#REF!/1000),0)</f>
        <v>#REF!</v>
      </c>
      <c r="O21" s="3" t="e">
        <f>IF(#REF!&lt;&gt;"",VLOOKUP(#REF!,#REF!,2,FALSE),0)</f>
        <v>#REF!</v>
      </c>
      <c r="P21" s="4" t="e">
        <f>O21*#REF!</f>
        <v>#REF!</v>
      </c>
      <c r="Q21" s="3" t="e">
        <f>IF(#REF!&gt;0,(VLOOKUP(A21,GLRateTable,5,FALSE)),0)</f>
        <v>#REF!</v>
      </c>
      <c r="R21" s="4" t="e">
        <f>Q21*#REF!</f>
        <v>#REF!</v>
      </c>
      <c r="S21" s="3" t="e">
        <f>IF(#REF!&gt;0,(VLOOKUP(A21,GLRateTable,6,FALSE)),0)</f>
        <v>#REF!</v>
      </c>
      <c r="T21" s="4" t="e">
        <f>S21*(#REF!/1000)</f>
        <v>#REF!</v>
      </c>
      <c r="U21" s="3" t="e">
        <f>IF(#REF!&gt;0,(VLOOKUP(A21,GLRateTable,7,FALSE)),0)</f>
        <v>#REF!</v>
      </c>
      <c r="V21" s="4" t="e">
        <f>U21*#REF!</f>
        <v>#REF!</v>
      </c>
      <c r="W21" s="3" t="e">
        <f>IF(#REF!&gt;0,(VLOOKUP(A21,GLRateTable,8,FALSE)),0)</f>
        <v>#REF!</v>
      </c>
      <c r="X21" s="4" t="e">
        <f>W21*(#REF!/1000)</f>
        <v>#REF!</v>
      </c>
      <c r="Y21" s="3" t="e">
        <f>IF(#REF!&gt;0,(VLOOKUP(A21,GLRateTable,9,FALSE)),0)</f>
        <v>#REF!</v>
      </c>
      <c r="Z21" s="4" t="e">
        <f>Y21*(#REF!/1000)</f>
        <v>#REF!</v>
      </c>
      <c r="AA21" s="4" t="e">
        <f>IF(#REF!&gt;0,(VLOOKUP(#REF!,#REF!,2,FALSE)),0)</f>
        <v>#REF!</v>
      </c>
      <c r="AB21" s="4" t="e">
        <f>IF(#REF!&gt;0,(VLOOKUP(#REF!,#REF!,2,FALSE)),0)</f>
        <v>#REF!</v>
      </c>
      <c r="AC21" s="3"/>
      <c r="AD21" s="3"/>
      <c r="AE21" s="3"/>
      <c r="AF21" s="3"/>
      <c r="AG21" s="3"/>
      <c r="AH21" s="4" t="e">
        <f>IF(#REF!&lt;&gt;0,VLOOKUP(A21,GLRateTable,10,FALSE)*#REF!,0)</f>
        <v>#REF!</v>
      </c>
      <c r="AI21" s="4" t="e">
        <f>IF(#REF!&lt;&gt;0,VLOOKUP(A21,GLRateTable,11,FALSE)*#REF!,0)</f>
        <v>#REF!</v>
      </c>
      <c r="AJ21" s="4" t="e">
        <f>IF(#REF!&lt;&gt;0,VLOOKUP(A21,GLRateTable,12,FALSE)*#REF!,0)</f>
        <v>#REF!</v>
      </c>
      <c r="AK21" s="4" t="e">
        <f t="shared" si="2"/>
        <v>#REF!</v>
      </c>
      <c r="AL21" s="3">
        <v>4.0000000000000001E-3</v>
      </c>
      <c r="AM21" s="5" t="e">
        <f>IF(#REF!&gt;0,AK21*AL21,0)</f>
        <v>#REF!</v>
      </c>
    </row>
    <row r="22" spans="1:39" ht="14.4">
      <c r="A22" s="3" t="e">
        <f>CONCATENATE(#REF!,#REF!)</f>
        <v>#REF!</v>
      </c>
      <c r="B22" s="3" t="e">
        <f t="shared" si="0"/>
        <v>#REF!</v>
      </c>
      <c r="C22" s="4" t="e">
        <f>B22*(#REF!/1000)</f>
        <v>#REF!</v>
      </c>
      <c r="D22" s="4" t="e">
        <f>IF(#REF!&lt;&gt;0,#REF!*(VLOOKUP(#REF!,#REF!,2,FALSE)),0)</f>
        <v>#REF!</v>
      </c>
      <c r="E22" s="3"/>
      <c r="F22" s="4" t="e">
        <f>#REF!*100</f>
        <v>#REF!</v>
      </c>
      <c r="G22" s="3"/>
      <c r="H22" s="3"/>
      <c r="I22" s="3"/>
      <c r="J22" s="4" t="e">
        <f>IF(#REF!&gt;0,(#REF!+#REF!)*(VLOOKUP(#REF!,#REF!,2,FALSE)),0)</f>
        <v>#REF!</v>
      </c>
      <c r="K22" s="4" t="e">
        <f>IF(#REF!&gt;0,#REF!*(VLOOKUP(#REF!,#REF!,2,FALSE)),0)</f>
        <v>#REF!</v>
      </c>
      <c r="L22" s="3" t="e">
        <f t="shared" si="1"/>
        <v>#REF!</v>
      </c>
      <c r="M22" s="4" t="e">
        <f>L22*(#REF!/1000)</f>
        <v>#REF!</v>
      </c>
      <c r="N22" s="4" t="e">
        <f>IF(#REF!&gt;0,VLOOKUP(A22,GLRateTable,4,FALSE)*(#REF!/1000),0)</f>
        <v>#REF!</v>
      </c>
      <c r="O22" s="3" t="e">
        <f>IF(#REF!&lt;&gt;"",VLOOKUP(#REF!,#REF!,2,FALSE),0)</f>
        <v>#REF!</v>
      </c>
      <c r="P22" s="4" t="e">
        <f>O22*#REF!</f>
        <v>#REF!</v>
      </c>
      <c r="Q22" s="3" t="e">
        <f>IF(#REF!&gt;0,(VLOOKUP(A22,GLRateTable,5,FALSE)),0)</f>
        <v>#REF!</v>
      </c>
      <c r="R22" s="4" t="e">
        <f>Q22*#REF!</f>
        <v>#REF!</v>
      </c>
      <c r="S22" s="3" t="e">
        <f>IF(#REF!&gt;0,(VLOOKUP(A22,GLRateTable,6,FALSE)),0)</f>
        <v>#REF!</v>
      </c>
      <c r="T22" s="4" t="e">
        <f>S22*(#REF!/1000)</f>
        <v>#REF!</v>
      </c>
      <c r="U22" s="3" t="e">
        <f>IF(#REF!&gt;0,(VLOOKUP(A22,GLRateTable,7,FALSE)),0)</f>
        <v>#REF!</v>
      </c>
      <c r="V22" s="4" t="e">
        <f>U22*#REF!</f>
        <v>#REF!</v>
      </c>
      <c r="W22" s="3" t="e">
        <f>IF(#REF!&gt;0,(VLOOKUP(A22,GLRateTable,8,FALSE)),0)</f>
        <v>#REF!</v>
      </c>
      <c r="X22" s="4" t="e">
        <f>W22*(#REF!/1000)</f>
        <v>#REF!</v>
      </c>
      <c r="Y22" s="3" t="e">
        <f>IF(#REF!&gt;0,(VLOOKUP(A22,GLRateTable,9,FALSE)),0)</f>
        <v>#REF!</v>
      </c>
      <c r="Z22" s="4" t="e">
        <f>Y22*(#REF!/1000)</f>
        <v>#REF!</v>
      </c>
      <c r="AA22" s="4" t="e">
        <f>IF(#REF!&gt;0,(VLOOKUP(#REF!,#REF!,2,FALSE)),0)</f>
        <v>#REF!</v>
      </c>
      <c r="AB22" s="4" t="e">
        <f>IF(#REF!&gt;0,(VLOOKUP(#REF!,#REF!,2,FALSE)),0)</f>
        <v>#REF!</v>
      </c>
      <c r="AC22" s="3"/>
      <c r="AD22" s="3"/>
      <c r="AE22" s="3"/>
      <c r="AF22" s="3"/>
      <c r="AG22" s="3"/>
      <c r="AH22" s="4" t="e">
        <f>IF(#REF!&lt;&gt;0,VLOOKUP(A22,GLRateTable,10,FALSE)*#REF!,0)</f>
        <v>#REF!</v>
      </c>
      <c r="AI22" s="4" t="e">
        <f>IF(#REF!&lt;&gt;0,VLOOKUP(A22,GLRateTable,11,FALSE)*#REF!,0)</f>
        <v>#REF!</v>
      </c>
      <c r="AJ22" s="4" t="e">
        <f>IF(#REF!&lt;&gt;0,VLOOKUP(A22,GLRateTable,12,FALSE)*#REF!,0)</f>
        <v>#REF!</v>
      </c>
      <c r="AK22" s="4" t="e">
        <f t="shared" si="2"/>
        <v>#REF!</v>
      </c>
      <c r="AL22" s="3">
        <v>4.0000000000000001E-3</v>
      </c>
      <c r="AM22" s="5" t="e">
        <f>IF(#REF!&gt;0,AK22*AL22,0)</f>
        <v>#REF!</v>
      </c>
    </row>
    <row r="23" spans="1:39" ht="14.4">
      <c r="A23" s="3" t="e">
        <f>CONCATENATE(#REF!,#REF!)</f>
        <v>#REF!</v>
      </c>
      <c r="B23" s="3" t="e">
        <f t="shared" si="0"/>
        <v>#REF!</v>
      </c>
      <c r="C23" s="4" t="e">
        <f>B23*(#REF!/1000)</f>
        <v>#REF!</v>
      </c>
      <c r="D23" s="4" t="e">
        <f>IF(#REF!&lt;&gt;0,#REF!*(VLOOKUP(#REF!,#REF!,2,FALSE)),0)</f>
        <v>#REF!</v>
      </c>
      <c r="E23" s="3"/>
      <c r="F23" s="4" t="e">
        <f>#REF!*100</f>
        <v>#REF!</v>
      </c>
      <c r="G23" s="3"/>
      <c r="H23" s="3"/>
      <c r="I23" s="3"/>
      <c r="J23" s="4" t="e">
        <f>IF(#REF!&gt;0,(#REF!+#REF!)*(VLOOKUP(#REF!,#REF!,2,FALSE)),0)</f>
        <v>#REF!</v>
      </c>
      <c r="K23" s="4" t="e">
        <f>IF(#REF!&gt;0,#REF!*(VLOOKUP(#REF!,#REF!,2,FALSE)),0)</f>
        <v>#REF!</v>
      </c>
      <c r="L23" s="3" t="e">
        <f t="shared" si="1"/>
        <v>#REF!</v>
      </c>
      <c r="M23" s="4" t="e">
        <f>L23*(#REF!/1000)</f>
        <v>#REF!</v>
      </c>
      <c r="N23" s="4" t="e">
        <f>IF(#REF!&gt;0,VLOOKUP(A23,GLRateTable,4,FALSE)*(#REF!/1000),0)</f>
        <v>#REF!</v>
      </c>
      <c r="O23" s="3" t="e">
        <f>IF(#REF!&lt;&gt;"",VLOOKUP(#REF!,#REF!,2,FALSE),0)</f>
        <v>#REF!</v>
      </c>
      <c r="P23" s="4" t="e">
        <f>O23*#REF!</f>
        <v>#REF!</v>
      </c>
      <c r="Q23" s="3" t="e">
        <f>IF(#REF!&gt;0,(VLOOKUP(A23,GLRateTable,5,FALSE)),0)</f>
        <v>#REF!</v>
      </c>
      <c r="R23" s="4" t="e">
        <f>Q23*#REF!</f>
        <v>#REF!</v>
      </c>
      <c r="S23" s="3" t="e">
        <f>IF(#REF!&gt;0,(VLOOKUP(A23,GLRateTable,6,FALSE)),0)</f>
        <v>#REF!</v>
      </c>
      <c r="T23" s="4" t="e">
        <f>S23*(#REF!/1000)</f>
        <v>#REF!</v>
      </c>
      <c r="U23" s="3" t="e">
        <f>IF(#REF!&gt;0,(VLOOKUP(A23,GLRateTable,7,FALSE)),0)</f>
        <v>#REF!</v>
      </c>
      <c r="V23" s="4" t="e">
        <f>U23*#REF!</f>
        <v>#REF!</v>
      </c>
      <c r="W23" s="3" t="e">
        <f>IF(#REF!&gt;0,(VLOOKUP(A23,GLRateTable,8,FALSE)),0)</f>
        <v>#REF!</v>
      </c>
      <c r="X23" s="4" t="e">
        <f>W23*(#REF!/1000)</f>
        <v>#REF!</v>
      </c>
      <c r="Y23" s="3" t="e">
        <f>IF(#REF!&gt;0,(VLOOKUP(A23,GLRateTable,9,FALSE)),0)</f>
        <v>#REF!</v>
      </c>
      <c r="Z23" s="4" t="e">
        <f>Y23*(#REF!/1000)</f>
        <v>#REF!</v>
      </c>
      <c r="AA23" s="4" t="e">
        <f>IF(#REF!&gt;0,(VLOOKUP(#REF!,#REF!,2,FALSE)),0)</f>
        <v>#REF!</v>
      </c>
      <c r="AB23" s="4" t="e">
        <f>IF(#REF!&gt;0,(VLOOKUP(#REF!,#REF!,2,FALSE)),0)</f>
        <v>#REF!</v>
      </c>
      <c r="AC23" s="3"/>
      <c r="AD23" s="3"/>
      <c r="AE23" s="3"/>
      <c r="AF23" s="3"/>
      <c r="AG23" s="3"/>
      <c r="AH23" s="4" t="e">
        <f>IF(#REF!&lt;&gt;0,VLOOKUP(A23,GLRateTable,10,FALSE)*#REF!,0)</f>
        <v>#REF!</v>
      </c>
      <c r="AI23" s="4" t="e">
        <f>IF(#REF!&lt;&gt;0,VLOOKUP(A23,GLRateTable,11,FALSE)*#REF!,0)</f>
        <v>#REF!</v>
      </c>
      <c r="AJ23" s="4" t="e">
        <f>IF(#REF!&lt;&gt;0,VLOOKUP(A23,GLRateTable,12,FALSE)*#REF!,0)</f>
        <v>#REF!</v>
      </c>
      <c r="AK23" s="4" t="e">
        <f t="shared" si="2"/>
        <v>#REF!</v>
      </c>
      <c r="AL23" s="3">
        <v>4.0000000000000001E-3</v>
      </c>
      <c r="AM23" s="5" t="e">
        <f>IF(#REF!&gt;0,AK23*AL23,0)</f>
        <v>#REF!</v>
      </c>
    </row>
    <row r="24" spans="1:39" ht="14.4">
      <c r="A24" s="3" t="e">
        <f>CONCATENATE(#REF!,#REF!)</f>
        <v>#REF!</v>
      </c>
      <c r="B24" s="3" t="e">
        <f t="shared" si="0"/>
        <v>#REF!</v>
      </c>
      <c r="C24" s="4" t="e">
        <f>B24*(#REF!/1000)</f>
        <v>#REF!</v>
      </c>
      <c r="D24" s="4" t="e">
        <f>IF(#REF!&lt;&gt;0,#REF!*(VLOOKUP(#REF!,#REF!,2,FALSE)),0)</f>
        <v>#REF!</v>
      </c>
      <c r="E24" s="3"/>
      <c r="F24" s="4" t="e">
        <f>#REF!*100</f>
        <v>#REF!</v>
      </c>
      <c r="G24" s="3"/>
      <c r="H24" s="3"/>
      <c r="I24" s="3"/>
      <c r="J24" s="4" t="e">
        <f>IF(#REF!&gt;0,(#REF!+#REF!)*(VLOOKUP(#REF!,#REF!,2,FALSE)),0)</f>
        <v>#REF!</v>
      </c>
      <c r="K24" s="4" t="e">
        <f>IF(#REF!&gt;0,#REF!*(VLOOKUP(#REF!,#REF!,2,FALSE)),0)</f>
        <v>#REF!</v>
      </c>
      <c r="L24" s="3" t="e">
        <f t="shared" si="1"/>
        <v>#REF!</v>
      </c>
      <c r="M24" s="4" t="e">
        <f>L24*(#REF!/1000)</f>
        <v>#REF!</v>
      </c>
      <c r="N24" s="4" t="e">
        <f>IF(#REF!&gt;0,VLOOKUP(A24,GLRateTable,4,FALSE)*(#REF!/1000),0)</f>
        <v>#REF!</v>
      </c>
      <c r="O24" s="3" t="e">
        <f>IF(#REF!&lt;&gt;"",VLOOKUP(#REF!,#REF!,2,FALSE),0)</f>
        <v>#REF!</v>
      </c>
      <c r="P24" s="4" t="e">
        <f>O24*#REF!</f>
        <v>#REF!</v>
      </c>
      <c r="Q24" s="3" t="e">
        <f>IF(#REF!&gt;0,(VLOOKUP(A24,GLRateTable,5,FALSE)),0)</f>
        <v>#REF!</v>
      </c>
      <c r="R24" s="4" t="e">
        <f>Q24*#REF!</f>
        <v>#REF!</v>
      </c>
      <c r="S24" s="3" t="e">
        <f>IF(#REF!&gt;0,(VLOOKUP(A24,GLRateTable,6,FALSE)),0)</f>
        <v>#REF!</v>
      </c>
      <c r="T24" s="4" t="e">
        <f>S24*(#REF!/1000)</f>
        <v>#REF!</v>
      </c>
      <c r="U24" s="3" t="e">
        <f>IF(#REF!&gt;0,(VLOOKUP(A24,GLRateTable,7,FALSE)),0)</f>
        <v>#REF!</v>
      </c>
      <c r="V24" s="4" t="e">
        <f>U24*#REF!</f>
        <v>#REF!</v>
      </c>
      <c r="W24" s="3" t="e">
        <f>IF(#REF!&gt;0,(VLOOKUP(A24,GLRateTable,8,FALSE)),0)</f>
        <v>#REF!</v>
      </c>
      <c r="X24" s="4" t="e">
        <f>W24*(#REF!/1000)</f>
        <v>#REF!</v>
      </c>
      <c r="Y24" s="3" t="e">
        <f>IF(#REF!&gt;0,(VLOOKUP(A24,GLRateTable,9,FALSE)),0)</f>
        <v>#REF!</v>
      </c>
      <c r="Z24" s="4" t="e">
        <f>Y24*(#REF!/1000)</f>
        <v>#REF!</v>
      </c>
      <c r="AA24" s="4" t="e">
        <f>IF(#REF!&gt;0,(VLOOKUP(#REF!,#REF!,2,FALSE)),0)</f>
        <v>#REF!</v>
      </c>
      <c r="AB24" s="4" t="e">
        <f>IF(#REF!&gt;0,(VLOOKUP(#REF!,#REF!,2,FALSE)),0)</f>
        <v>#REF!</v>
      </c>
      <c r="AC24" s="3"/>
      <c r="AD24" s="3"/>
      <c r="AE24" s="3"/>
      <c r="AF24" s="3"/>
      <c r="AG24" s="3"/>
      <c r="AH24" s="4" t="e">
        <f>IF(#REF!&lt;&gt;0,VLOOKUP(A24,GLRateTable,10,FALSE)*#REF!,0)</f>
        <v>#REF!</v>
      </c>
      <c r="AI24" s="4" t="e">
        <f>IF(#REF!&lt;&gt;0,VLOOKUP(A24,GLRateTable,11,FALSE)*#REF!,0)</f>
        <v>#REF!</v>
      </c>
      <c r="AJ24" s="4" t="e">
        <f>IF(#REF!&lt;&gt;0,VLOOKUP(A24,GLRateTable,12,FALSE)*#REF!,0)</f>
        <v>#REF!</v>
      </c>
      <c r="AK24" s="4" t="e">
        <f t="shared" si="2"/>
        <v>#REF!</v>
      </c>
      <c r="AL24" s="3">
        <v>4.0000000000000001E-3</v>
      </c>
      <c r="AM24" s="5" t="e">
        <f>IF(#REF!&gt;0,AK24*AL24,0)</f>
        <v>#REF!</v>
      </c>
    </row>
    <row r="25" spans="1:39" ht="14.4">
      <c r="A25" s="3" t="e">
        <f>CONCATENATE(#REF!,#REF!)</f>
        <v>#REF!</v>
      </c>
      <c r="B25" s="3" t="e">
        <f t="shared" si="0"/>
        <v>#REF!</v>
      </c>
      <c r="C25" s="4" t="e">
        <f>B25*(#REF!/1000)</f>
        <v>#REF!</v>
      </c>
      <c r="D25" s="4" t="e">
        <f>IF(#REF!&lt;&gt;0,#REF!*(VLOOKUP(#REF!,#REF!,2,FALSE)),0)</f>
        <v>#REF!</v>
      </c>
      <c r="E25" s="3"/>
      <c r="F25" s="4" t="e">
        <f>#REF!*100</f>
        <v>#REF!</v>
      </c>
      <c r="G25" s="3"/>
      <c r="H25" s="3"/>
      <c r="I25" s="3"/>
      <c r="J25" s="4" t="e">
        <f>IF(#REF!&gt;0,(#REF!+#REF!)*(VLOOKUP(#REF!,#REF!,2,FALSE)),0)</f>
        <v>#REF!</v>
      </c>
      <c r="K25" s="4" t="e">
        <f>IF(#REF!&gt;0,#REF!*(VLOOKUP(#REF!,#REF!,2,FALSE)),0)</f>
        <v>#REF!</v>
      </c>
      <c r="L25" s="3" t="e">
        <f t="shared" si="1"/>
        <v>#REF!</v>
      </c>
      <c r="M25" s="4" t="e">
        <f>L25*(#REF!/1000)</f>
        <v>#REF!</v>
      </c>
      <c r="N25" s="4" t="e">
        <f>IF(#REF!&gt;0,VLOOKUP(A25,GLRateTable,4,FALSE)*(#REF!/1000),0)</f>
        <v>#REF!</v>
      </c>
      <c r="O25" s="3" t="e">
        <f>IF(#REF!&lt;&gt;"",VLOOKUP(#REF!,#REF!,2,FALSE),0)</f>
        <v>#REF!</v>
      </c>
      <c r="P25" s="4" t="e">
        <f>O25*#REF!</f>
        <v>#REF!</v>
      </c>
      <c r="Q25" s="3" t="e">
        <f>IF(#REF!&gt;0,(VLOOKUP(A25,GLRateTable,5,FALSE)),0)</f>
        <v>#REF!</v>
      </c>
      <c r="R25" s="4" t="e">
        <f>Q25*#REF!</f>
        <v>#REF!</v>
      </c>
      <c r="S25" s="3" t="e">
        <f>IF(#REF!&gt;0,(VLOOKUP(A25,GLRateTable,6,FALSE)),0)</f>
        <v>#REF!</v>
      </c>
      <c r="T25" s="4" t="e">
        <f>S25*(#REF!/1000)</f>
        <v>#REF!</v>
      </c>
      <c r="U25" s="3" t="e">
        <f>IF(#REF!&gt;0,(VLOOKUP(A25,GLRateTable,7,FALSE)),0)</f>
        <v>#REF!</v>
      </c>
      <c r="V25" s="4" t="e">
        <f>U25*#REF!</f>
        <v>#REF!</v>
      </c>
      <c r="W25" s="3" t="e">
        <f>IF(#REF!&gt;0,(VLOOKUP(A25,GLRateTable,8,FALSE)),0)</f>
        <v>#REF!</v>
      </c>
      <c r="X25" s="4" t="e">
        <f>W25*(#REF!/1000)</f>
        <v>#REF!</v>
      </c>
      <c r="Y25" s="3" t="e">
        <f>IF(#REF!&gt;0,(VLOOKUP(A25,GLRateTable,9,FALSE)),0)</f>
        <v>#REF!</v>
      </c>
      <c r="Z25" s="4" t="e">
        <f>Y25*(#REF!/1000)</f>
        <v>#REF!</v>
      </c>
      <c r="AA25" s="4" t="e">
        <f>IF(#REF!&gt;0,(VLOOKUP(#REF!,#REF!,2,FALSE)),0)</f>
        <v>#REF!</v>
      </c>
      <c r="AB25" s="4" t="e">
        <f>IF(#REF!&gt;0,(VLOOKUP(#REF!,#REF!,2,FALSE)),0)</f>
        <v>#REF!</v>
      </c>
      <c r="AC25" s="3"/>
      <c r="AD25" s="3"/>
      <c r="AE25" s="3"/>
      <c r="AF25" s="3"/>
      <c r="AG25" s="3"/>
      <c r="AH25" s="4" t="e">
        <f>IF(#REF!&lt;&gt;0,VLOOKUP(A25,GLRateTable,10,FALSE)*#REF!,0)</f>
        <v>#REF!</v>
      </c>
      <c r="AI25" s="4" t="e">
        <f>IF(#REF!&lt;&gt;0,VLOOKUP(A25,GLRateTable,11,FALSE)*#REF!,0)</f>
        <v>#REF!</v>
      </c>
      <c r="AJ25" s="4" t="e">
        <f>IF(#REF!&lt;&gt;0,VLOOKUP(A25,GLRateTable,12,FALSE)*#REF!,0)</f>
        <v>#REF!</v>
      </c>
      <c r="AK25" s="4" t="e">
        <f t="shared" si="2"/>
        <v>#REF!</v>
      </c>
      <c r="AL25" s="3">
        <v>4.0000000000000001E-3</v>
      </c>
      <c r="AM25" s="5" t="e">
        <f>IF(#REF!&gt;0,AK25*AL25,0)</f>
        <v>#REF!</v>
      </c>
    </row>
    <row r="26" spans="1:39" ht="14.4">
      <c r="A26" s="3" t="e">
        <f>CONCATENATE(#REF!,#REF!)</f>
        <v>#REF!</v>
      </c>
      <c r="B26" s="3" t="e">
        <f t="shared" si="0"/>
        <v>#REF!</v>
      </c>
      <c r="C26" s="4" t="e">
        <f>B26*(#REF!/1000)</f>
        <v>#REF!</v>
      </c>
      <c r="D26" s="4" t="e">
        <f>IF(#REF!&lt;&gt;0,#REF!*(VLOOKUP(#REF!,#REF!,2,FALSE)),0)</f>
        <v>#REF!</v>
      </c>
      <c r="E26" s="3"/>
      <c r="F26" s="4" t="e">
        <f>#REF!*100</f>
        <v>#REF!</v>
      </c>
      <c r="G26" s="3"/>
      <c r="H26" s="3"/>
      <c r="I26" s="3"/>
      <c r="J26" s="4" t="e">
        <f>IF(#REF!&gt;0,(#REF!+#REF!)*(VLOOKUP(#REF!,#REF!,2,FALSE)),0)</f>
        <v>#REF!</v>
      </c>
      <c r="K26" s="4" t="e">
        <f>IF(#REF!&gt;0,#REF!*(VLOOKUP(#REF!,#REF!,2,FALSE)),0)</f>
        <v>#REF!</v>
      </c>
      <c r="L26" s="3" t="e">
        <f t="shared" si="1"/>
        <v>#REF!</v>
      </c>
      <c r="M26" s="4" t="e">
        <f>L26*(#REF!/1000)</f>
        <v>#REF!</v>
      </c>
      <c r="N26" s="4" t="e">
        <f>IF(#REF!&gt;0,VLOOKUP(A26,GLRateTable,4,FALSE)*(#REF!/1000),0)</f>
        <v>#REF!</v>
      </c>
      <c r="O26" s="3" t="e">
        <f>IF(#REF!&lt;&gt;"",VLOOKUP(#REF!,#REF!,2,FALSE),0)</f>
        <v>#REF!</v>
      </c>
      <c r="P26" s="4" t="e">
        <f>O26*#REF!</f>
        <v>#REF!</v>
      </c>
      <c r="Q26" s="3" t="e">
        <f>IF(#REF!&gt;0,(VLOOKUP(A26,GLRateTable,5,FALSE)),0)</f>
        <v>#REF!</v>
      </c>
      <c r="R26" s="4" t="e">
        <f>Q26*#REF!</f>
        <v>#REF!</v>
      </c>
      <c r="S26" s="3" t="e">
        <f>IF(#REF!&gt;0,(VLOOKUP(A26,GLRateTable,6,FALSE)),0)</f>
        <v>#REF!</v>
      </c>
      <c r="T26" s="4" t="e">
        <f>S26*(#REF!/1000)</f>
        <v>#REF!</v>
      </c>
      <c r="U26" s="3" t="e">
        <f>IF(#REF!&gt;0,(VLOOKUP(A26,GLRateTable,7,FALSE)),0)</f>
        <v>#REF!</v>
      </c>
      <c r="V26" s="4" t="e">
        <f>U26*#REF!</f>
        <v>#REF!</v>
      </c>
      <c r="W26" s="3" t="e">
        <f>IF(#REF!&gt;0,(VLOOKUP(A26,GLRateTable,8,FALSE)),0)</f>
        <v>#REF!</v>
      </c>
      <c r="X26" s="4" t="e">
        <f>W26*(#REF!/1000)</f>
        <v>#REF!</v>
      </c>
      <c r="Y26" s="3" t="e">
        <f>IF(#REF!&gt;0,(VLOOKUP(A26,GLRateTable,9,FALSE)),0)</f>
        <v>#REF!</v>
      </c>
      <c r="Z26" s="4" t="e">
        <f>Y26*(#REF!/1000)</f>
        <v>#REF!</v>
      </c>
      <c r="AA26" s="4" t="e">
        <f>IF(#REF!&gt;0,(VLOOKUP(#REF!,#REF!,2,FALSE)),0)</f>
        <v>#REF!</v>
      </c>
      <c r="AB26" s="4" t="e">
        <f>IF(#REF!&gt;0,(VLOOKUP(#REF!,#REF!,2,FALSE)),0)</f>
        <v>#REF!</v>
      </c>
      <c r="AC26" s="3"/>
      <c r="AD26" s="3"/>
      <c r="AE26" s="3"/>
      <c r="AF26" s="3"/>
      <c r="AG26" s="3"/>
      <c r="AH26" s="4" t="e">
        <f>IF(#REF!&lt;&gt;0,VLOOKUP(A26,GLRateTable,10,FALSE)*#REF!,0)</f>
        <v>#REF!</v>
      </c>
      <c r="AI26" s="4" t="e">
        <f>IF(#REF!&lt;&gt;0,VLOOKUP(A26,GLRateTable,11,FALSE)*#REF!,0)</f>
        <v>#REF!</v>
      </c>
      <c r="AJ26" s="4" t="e">
        <f>IF(#REF!&lt;&gt;0,VLOOKUP(A26,GLRateTable,12,FALSE)*#REF!,0)</f>
        <v>#REF!</v>
      </c>
      <c r="AK26" s="4" t="e">
        <f t="shared" si="2"/>
        <v>#REF!</v>
      </c>
      <c r="AL26" s="3">
        <v>4.0000000000000001E-3</v>
      </c>
      <c r="AM26" s="5" t="e">
        <f>IF(#REF!&gt;0,AK26*AL26,0)</f>
        <v>#REF!</v>
      </c>
    </row>
    <row r="27" spans="1:39" ht="14.4">
      <c r="A27" s="3" t="e">
        <f>CONCATENATE(#REF!,#REF!)</f>
        <v>#REF!</v>
      </c>
      <c r="B27" s="3" t="e">
        <f t="shared" si="0"/>
        <v>#REF!</v>
      </c>
      <c r="C27" s="4" t="e">
        <f>B27*(#REF!/1000)</f>
        <v>#REF!</v>
      </c>
      <c r="D27" s="4" t="e">
        <f>IF(#REF!&lt;&gt;0,#REF!*(VLOOKUP(#REF!,#REF!,2,FALSE)),0)</f>
        <v>#REF!</v>
      </c>
      <c r="E27" s="3"/>
      <c r="F27" s="4" t="e">
        <f>#REF!*100</f>
        <v>#REF!</v>
      </c>
      <c r="G27" s="3"/>
      <c r="H27" s="3"/>
      <c r="I27" s="3"/>
      <c r="J27" s="4" t="e">
        <f>IF(#REF!&gt;0,(#REF!+#REF!)*(VLOOKUP(#REF!,#REF!,2,FALSE)),0)</f>
        <v>#REF!</v>
      </c>
      <c r="K27" s="4" t="e">
        <f>IF(#REF!&gt;0,#REF!*(VLOOKUP(#REF!,#REF!,2,FALSE)),0)</f>
        <v>#REF!</v>
      </c>
      <c r="L27" s="3" t="e">
        <f t="shared" si="1"/>
        <v>#REF!</v>
      </c>
      <c r="M27" s="4" t="e">
        <f>L27*(#REF!/1000)</f>
        <v>#REF!</v>
      </c>
      <c r="N27" s="4" t="e">
        <f>IF(#REF!&gt;0,VLOOKUP(A27,GLRateTable,4,FALSE)*(#REF!/1000),0)</f>
        <v>#REF!</v>
      </c>
      <c r="O27" s="3" t="e">
        <f>IF(#REF!&lt;&gt;"",VLOOKUP(#REF!,#REF!,2,FALSE),0)</f>
        <v>#REF!</v>
      </c>
      <c r="P27" s="4" t="e">
        <f>O27*#REF!</f>
        <v>#REF!</v>
      </c>
      <c r="Q27" s="3" t="e">
        <f>IF(#REF!&gt;0,(VLOOKUP(A27,GLRateTable,5,FALSE)),0)</f>
        <v>#REF!</v>
      </c>
      <c r="R27" s="4" t="e">
        <f>Q27*#REF!</f>
        <v>#REF!</v>
      </c>
      <c r="S27" s="3" t="e">
        <f>IF(#REF!&gt;0,(VLOOKUP(A27,GLRateTable,6,FALSE)),0)</f>
        <v>#REF!</v>
      </c>
      <c r="T27" s="4" t="e">
        <f>S27*(#REF!/1000)</f>
        <v>#REF!</v>
      </c>
      <c r="U27" s="3" t="e">
        <f>IF(#REF!&gt;0,(VLOOKUP(A27,GLRateTable,7,FALSE)),0)</f>
        <v>#REF!</v>
      </c>
      <c r="V27" s="4" t="e">
        <f>U27*#REF!</f>
        <v>#REF!</v>
      </c>
      <c r="W27" s="3" t="e">
        <f>IF(#REF!&gt;0,(VLOOKUP(A27,GLRateTable,8,FALSE)),0)</f>
        <v>#REF!</v>
      </c>
      <c r="X27" s="4" t="e">
        <f>W27*(#REF!/1000)</f>
        <v>#REF!</v>
      </c>
      <c r="Y27" s="3" t="e">
        <f>IF(#REF!&gt;0,(VLOOKUP(A27,GLRateTable,9,FALSE)),0)</f>
        <v>#REF!</v>
      </c>
      <c r="Z27" s="4" t="e">
        <f>Y27*(#REF!/1000)</f>
        <v>#REF!</v>
      </c>
      <c r="AA27" s="4" t="e">
        <f>IF(#REF!&gt;0,(VLOOKUP(#REF!,#REF!,2,FALSE)),0)</f>
        <v>#REF!</v>
      </c>
      <c r="AB27" s="4" t="e">
        <f>IF(#REF!&gt;0,(VLOOKUP(#REF!,#REF!,2,FALSE)),0)</f>
        <v>#REF!</v>
      </c>
      <c r="AC27" s="3"/>
      <c r="AD27" s="3"/>
      <c r="AE27" s="3"/>
      <c r="AF27" s="3"/>
      <c r="AG27" s="3"/>
      <c r="AH27" s="4" t="e">
        <f>IF(#REF!&lt;&gt;0,VLOOKUP(A27,GLRateTable,10,FALSE)*#REF!,0)</f>
        <v>#REF!</v>
      </c>
      <c r="AI27" s="4" t="e">
        <f>IF(#REF!&lt;&gt;0,VLOOKUP(A27,GLRateTable,11,FALSE)*#REF!,0)</f>
        <v>#REF!</v>
      </c>
      <c r="AJ27" s="4" t="e">
        <f>IF(#REF!&lt;&gt;0,VLOOKUP(A27,GLRateTable,12,FALSE)*#REF!,0)</f>
        <v>#REF!</v>
      </c>
      <c r="AK27" s="4" t="e">
        <f t="shared" si="2"/>
        <v>#REF!</v>
      </c>
      <c r="AL27" s="3">
        <v>4.0000000000000001E-3</v>
      </c>
      <c r="AM27" s="5" t="e">
        <f>IF(#REF!&gt;0,AK27*AL27,0)</f>
        <v>#REF!</v>
      </c>
    </row>
    <row r="28" spans="1:39" ht="14.4">
      <c r="A28" s="3" t="e">
        <f>CONCATENATE(#REF!,#REF!)</f>
        <v>#REF!</v>
      </c>
      <c r="B28" s="3" t="e">
        <f t="shared" si="0"/>
        <v>#REF!</v>
      </c>
      <c r="C28" s="4" t="e">
        <f>B28*(#REF!/1000)</f>
        <v>#REF!</v>
      </c>
      <c r="D28" s="4" t="e">
        <f>IF(#REF!&lt;&gt;0,#REF!*(VLOOKUP(#REF!,#REF!,2,FALSE)),0)</f>
        <v>#REF!</v>
      </c>
      <c r="E28" s="3"/>
      <c r="F28" s="4" t="e">
        <f>#REF!*100</f>
        <v>#REF!</v>
      </c>
      <c r="G28" s="3"/>
      <c r="H28" s="3"/>
      <c r="I28" s="3"/>
      <c r="J28" s="4" t="e">
        <f>IF(#REF!&gt;0,(#REF!+#REF!)*(VLOOKUP(#REF!,#REF!,2,FALSE)),0)</f>
        <v>#REF!</v>
      </c>
      <c r="K28" s="4" t="e">
        <f>IF(#REF!&gt;0,#REF!*(VLOOKUP(#REF!,#REF!,2,FALSE)),0)</f>
        <v>#REF!</v>
      </c>
      <c r="L28" s="3" t="e">
        <f t="shared" si="1"/>
        <v>#REF!</v>
      </c>
      <c r="M28" s="4" t="e">
        <f>L28*(#REF!/1000)</f>
        <v>#REF!</v>
      </c>
      <c r="N28" s="4" t="e">
        <f>IF(#REF!&gt;0,VLOOKUP(A28,GLRateTable,4,FALSE)*(#REF!/1000),0)</f>
        <v>#REF!</v>
      </c>
      <c r="O28" s="3" t="e">
        <f>IF(#REF!&lt;&gt;"",VLOOKUP(#REF!,#REF!,2,FALSE),0)</f>
        <v>#REF!</v>
      </c>
      <c r="P28" s="4" t="e">
        <f>O28*#REF!</f>
        <v>#REF!</v>
      </c>
      <c r="Q28" s="3" t="e">
        <f>IF(#REF!&gt;0,(VLOOKUP(A28,GLRateTable,5,FALSE)),0)</f>
        <v>#REF!</v>
      </c>
      <c r="R28" s="4" t="e">
        <f>Q28*#REF!</f>
        <v>#REF!</v>
      </c>
      <c r="S28" s="3" t="e">
        <f>IF(#REF!&gt;0,(VLOOKUP(A28,GLRateTable,6,FALSE)),0)</f>
        <v>#REF!</v>
      </c>
      <c r="T28" s="4" t="e">
        <f>S28*(#REF!/1000)</f>
        <v>#REF!</v>
      </c>
      <c r="U28" s="3" t="e">
        <f>IF(#REF!&gt;0,(VLOOKUP(A28,GLRateTable,7,FALSE)),0)</f>
        <v>#REF!</v>
      </c>
      <c r="V28" s="4" t="e">
        <f>U28*#REF!</f>
        <v>#REF!</v>
      </c>
      <c r="W28" s="3" t="e">
        <f>IF(#REF!&gt;0,(VLOOKUP(A28,GLRateTable,8,FALSE)),0)</f>
        <v>#REF!</v>
      </c>
      <c r="X28" s="4" t="e">
        <f>W28*(#REF!/1000)</f>
        <v>#REF!</v>
      </c>
      <c r="Y28" s="3" t="e">
        <f>IF(#REF!&gt;0,(VLOOKUP(A28,GLRateTable,9,FALSE)),0)</f>
        <v>#REF!</v>
      </c>
      <c r="Z28" s="4" t="e">
        <f>Y28*(#REF!/1000)</f>
        <v>#REF!</v>
      </c>
      <c r="AA28" s="4" t="e">
        <f>IF(#REF!&gt;0,(VLOOKUP(#REF!,#REF!,2,FALSE)),0)</f>
        <v>#REF!</v>
      </c>
      <c r="AB28" s="4" t="e">
        <f>IF(#REF!&gt;0,(VLOOKUP(#REF!,#REF!,2,FALSE)),0)</f>
        <v>#REF!</v>
      </c>
      <c r="AC28" s="3"/>
      <c r="AD28" s="3"/>
      <c r="AE28" s="3"/>
      <c r="AF28" s="3"/>
      <c r="AG28" s="3"/>
      <c r="AH28" s="4" t="e">
        <f>IF(#REF!&lt;&gt;0,VLOOKUP(A28,GLRateTable,10,FALSE)*#REF!,0)</f>
        <v>#REF!</v>
      </c>
      <c r="AI28" s="4" t="e">
        <f>IF(#REF!&lt;&gt;0,VLOOKUP(A28,GLRateTable,11,FALSE)*#REF!,0)</f>
        <v>#REF!</v>
      </c>
      <c r="AJ28" s="4" t="e">
        <f>IF(#REF!&lt;&gt;0,VLOOKUP(A28,GLRateTable,12,FALSE)*#REF!,0)</f>
        <v>#REF!</v>
      </c>
      <c r="AK28" s="4" t="e">
        <f t="shared" si="2"/>
        <v>#REF!</v>
      </c>
      <c r="AL28" s="3">
        <v>4.0000000000000001E-3</v>
      </c>
      <c r="AM28" s="5" t="e">
        <f>IF(#REF!&gt;0,AK28*AL28,0)</f>
        <v>#REF!</v>
      </c>
    </row>
    <row r="29" spans="1:39" ht="14.4">
      <c r="A29" s="3" t="e">
        <f>CONCATENATE(#REF!,#REF!)</f>
        <v>#REF!</v>
      </c>
      <c r="B29" s="3" t="e">
        <f t="shared" si="0"/>
        <v>#REF!</v>
      </c>
      <c r="C29" s="4" t="e">
        <f>B29*(#REF!/1000)</f>
        <v>#REF!</v>
      </c>
      <c r="D29" s="4" t="e">
        <f>IF(#REF!&lt;&gt;0,#REF!*(VLOOKUP(#REF!,#REF!,2,FALSE)),0)</f>
        <v>#REF!</v>
      </c>
      <c r="E29" s="3"/>
      <c r="F29" s="4" t="e">
        <f>#REF!*100</f>
        <v>#REF!</v>
      </c>
      <c r="G29" s="3"/>
      <c r="H29" s="3"/>
      <c r="I29" s="3"/>
      <c r="J29" s="4" t="e">
        <f>IF(#REF!&gt;0,(#REF!+#REF!)*(VLOOKUP(#REF!,#REF!,2,FALSE)),0)</f>
        <v>#REF!</v>
      </c>
      <c r="K29" s="4" t="e">
        <f>IF(#REF!&gt;0,#REF!*(VLOOKUP(#REF!,#REF!,2,FALSE)),0)</f>
        <v>#REF!</v>
      </c>
      <c r="L29" s="3" t="e">
        <f t="shared" si="1"/>
        <v>#REF!</v>
      </c>
      <c r="M29" s="4" t="e">
        <f>L29*(#REF!/1000)</f>
        <v>#REF!</v>
      </c>
      <c r="N29" s="4" t="e">
        <f>IF(#REF!&gt;0,VLOOKUP(A29,GLRateTable,4,FALSE)*(#REF!/1000),0)</f>
        <v>#REF!</v>
      </c>
      <c r="O29" s="3" t="e">
        <f>IF(#REF!&lt;&gt;"",VLOOKUP(#REF!,#REF!,2,FALSE),0)</f>
        <v>#REF!</v>
      </c>
      <c r="P29" s="4" t="e">
        <f>O29*#REF!</f>
        <v>#REF!</v>
      </c>
      <c r="Q29" s="3" t="e">
        <f>IF(#REF!&gt;0,(VLOOKUP(A29,GLRateTable,5,FALSE)),0)</f>
        <v>#REF!</v>
      </c>
      <c r="R29" s="4" t="e">
        <f>Q29*#REF!</f>
        <v>#REF!</v>
      </c>
      <c r="S29" s="3" t="e">
        <f>IF(#REF!&gt;0,(VLOOKUP(A29,GLRateTable,6,FALSE)),0)</f>
        <v>#REF!</v>
      </c>
      <c r="T29" s="4" t="e">
        <f>S29*(#REF!/1000)</f>
        <v>#REF!</v>
      </c>
      <c r="U29" s="3" t="e">
        <f>IF(#REF!&gt;0,(VLOOKUP(A29,GLRateTable,7,FALSE)),0)</f>
        <v>#REF!</v>
      </c>
      <c r="V29" s="4" t="e">
        <f>U29*#REF!</f>
        <v>#REF!</v>
      </c>
      <c r="W29" s="3" t="e">
        <f>IF(#REF!&gt;0,(VLOOKUP(A29,GLRateTable,8,FALSE)),0)</f>
        <v>#REF!</v>
      </c>
      <c r="X29" s="4" t="e">
        <f>W29*(#REF!/1000)</f>
        <v>#REF!</v>
      </c>
      <c r="Y29" s="3" t="e">
        <f>IF(#REF!&gt;0,(VLOOKUP(A29,GLRateTable,9,FALSE)),0)</f>
        <v>#REF!</v>
      </c>
      <c r="Z29" s="4" t="e">
        <f>Y29*(#REF!/1000)</f>
        <v>#REF!</v>
      </c>
      <c r="AA29" s="4" t="e">
        <f>IF(#REF!&gt;0,(VLOOKUP(#REF!,#REF!,2,FALSE)),0)</f>
        <v>#REF!</v>
      </c>
      <c r="AB29" s="4" t="e">
        <f>IF(#REF!&gt;0,(VLOOKUP(#REF!,#REF!,2,FALSE)),0)</f>
        <v>#REF!</v>
      </c>
      <c r="AC29" s="3"/>
      <c r="AD29" s="3"/>
      <c r="AE29" s="3"/>
      <c r="AF29" s="3"/>
      <c r="AG29" s="3"/>
      <c r="AH29" s="4" t="e">
        <f>IF(#REF!&lt;&gt;0,VLOOKUP(A29,GLRateTable,10,FALSE)*#REF!,0)</f>
        <v>#REF!</v>
      </c>
      <c r="AI29" s="4" t="e">
        <f>IF(#REF!&lt;&gt;0,VLOOKUP(A29,GLRateTable,11,FALSE)*#REF!,0)</f>
        <v>#REF!</v>
      </c>
      <c r="AJ29" s="4" t="e">
        <f>IF(#REF!&lt;&gt;0,VLOOKUP(A29,GLRateTable,12,FALSE)*#REF!,0)</f>
        <v>#REF!</v>
      </c>
      <c r="AK29" s="4" t="e">
        <f t="shared" si="2"/>
        <v>#REF!</v>
      </c>
      <c r="AL29" s="3">
        <v>4.0000000000000001E-3</v>
      </c>
      <c r="AM29" s="5" t="e">
        <f>IF(#REF!&gt;0,AK29*AL29,0)</f>
        <v>#REF!</v>
      </c>
    </row>
    <row r="30" spans="1:39" ht="14.4">
      <c r="A30" s="3" t="e">
        <f>CONCATENATE(#REF!,#REF!)</f>
        <v>#REF!</v>
      </c>
      <c r="B30" s="3" t="e">
        <f t="shared" si="0"/>
        <v>#REF!</v>
      </c>
      <c r="C30" s="4" t="e">
        <f>B30*(#REF!/1000)</f>
        <v>#REF!</v>
      </c>
      <c r="D30" s="4" t="e">
        <f>IF(#REF!&lt;&gt;0,#REF!*(VLOOKUP(#REF!,#REF!,2,FALSE)),0)</f>
        <v>#REF!</v>
      </c>
      <c r="E30" s="3"/>
      <c r="F30" s="4" t="e">
        <f>#REF!*100</f>
        <v>#REF!</v>
      </c>
      <c r="G30" s="3"/>
      <c r="H30" s="3"/>
      <c r="I30" s="3"/>
      <c r="J30" s="4" t="e">
        <f>IF(#REF!&gt;0,(#REF!+#REF!)*(VLOOKUP(#REF!,#REF!,2,FALSE)),0)</f>
        <v>#REF!</v>
      </c>
      <c r="K30" s="4" t="e">
        <f>IF(#REF!&gt;0,#REF!*(VLOOKUP(#REF!,#REF!,2,FALSE)),0)</f>
        <v>#REF!</v>
      </c>
      <c r="L30" s="3" t="e">
        <f t="shared" si="1"/>
        <v>#REF!</v>
      </c>
      <c r="M30" s="4" t="e">
        <f>L30*(#REF!/1000)</f>
        <v>#REF!</v>
      </c>
      <c r="N30" s="4" t="e">
        <f>IF(#REF!&gt;0,VLOOKUP(A30,GLRateTable,4,FALSE)*(#REF!/1000),0)</f>
        <v>#REF!</v>
      </c>
      <c r="O30" s="3" t="e">
        <f>IF(#REF!&lt;&gt;"",VLOOKUP(#REF!,#REF!,2,FALSE),0)</f>
        <v>#REF!</v>
      </c>
      <c r="P30" s="4" t="e">
        <f>O30*#REF!</f>
        <v>#REF!</v>
      </c>
      <c r="Q30" s="3" t="e">
        <f>IF(#REF!&gt;0,(VLOOKUP(A30,GLRateTable,5,FALSE)),0)</f>
        <v>#REF!</v>
      </c>
      <c r="R30" s="4" t="e">
        <f>Q30*#REF!</f>
        <v>#REF!</v>
      </c>
      <c r="S30" s="3" t="e">
        <f>IF(#REF!&gt;0,(VLOOKUP(A30,GLRateTable,6,FALSE)),0)</f>
        <v>#REF!</v>
      </c>
      <c r="T30" s="4" t="e">
        <f>S30*(#REF!/1000)</f>
        <v>#REF!</v>
      </c>
      <c r="U30" s="3" t="e">
        <f>IF(#REF!&gt;0,(VLOOKUP(A30,GLRateTable,7,FALSE)),0)</f>
        <v>#REF!</v>
      </c>
      <c r="V30" s="4" t="e">
        <f>U30*#REF!</f>
        <v>#REF!</v>
      </c>
      <c r="W30" s="3" t="e">
        <f>IF(#REF!&gt;0,(VLOOKUP(A30,GLRateTable,8,FALSE)),0)</f>
        <v>#REF!</v>
      </c>
      <c r="X30" s="4" t="e">
        <f>W30*(#REF!/1000)</f>
        <v>#REF!</v>
      </c>
      <c r="Y30" s="3" t="e">
        <f>IF(#REF!&gt;0,(VLOOKUP(A30,GLRateTable,9,FALSE)),0)</f>
        <v>#REF!</v>
      </c>
      <c r="Z30" s="4" t="e">
        <f>Y30*(#REF!/1000)</f>
        <v>#REF!</v>
      </c>
      <c r="AA30" s="4" t="e">
        <f>IF(#REF!&gt;0,(VLOOKUP(#REF!,#REF!,2,FALSE)),0)</f>
        <v>#REF!</v>
      </c>
      <c r="AB30" s="4" t="e">
        <f>IF(#REF!&gt;0,(VLOOKUP(#REF!,#REF!,2,FALSE)),0)</f>
        <v>#REF!</v>
      </c>
      <c r="AC30" s="3"/>
      <c r="AD30" s="3"/>
      <c r="AE30" s="3"/>
      <c r="AF30" s="3"/>
      <c r="AG30" s="3"/>
      <c r="AH30" s="4" t="e">
        <f>IF(#REF!&lt;&gt;0,VLOOKUP(A30,GLRateTable,10,FALSE)*#REF!,0)</f>
        <v>#REF!</v>
      </c>
      <c r="AI30" s="4" t="e">
        <f>IF(#REF!&lt;&gt;0,VLOOKUP(A30,GLRateTable,11,FALSE)*#REF!,0)</f>
        <v>#REF!</v>
      </c>
      <c r="AJ30" s="4" t="e">
        <f>IF(#REF!&lt;&gt;0,VLOOKUP(A30,GLRateTable,12,FALSE)*#REF!,0)</f>
        <v>#REF!</v>
      </c>
      <c r="AK30" s="4" t="e">
        <f t="shared" si="2"/>
        <v>#REF!</v>
      </c>
      <c r="AL30" s="3">
        <v>4.0000000000000001E-3</v>
      </c>
      <c r="AM30" s="5" t="e">
        <f>IF(#REF!&gt;0,AK30*AL30,0)</f>
        <v>#REF!</v>
      </c>
    </row>
    <row r="31" spans="1:39" ht="14.4">
      <c r="A31" s="3" t="e">
        <f>CONCATENATE(#REF!,#REF!)</f>
        <v>#REF!</v>
      </c>
      <c r="B31" s="3" t="e">
        <f t="shared" si="0"/>
        <v>#REF!</v>
      </c>
      <c r="C31" s="4" t="e">
        <f>B31*(#REF!/1000)</f>
        <v>#REF!</v>
      </c>
      <c r="D31" s="4" t="e">
        <f>IF(#REF!&lt;&gt;0,#REF!*(VLOOKUP(#REF!,#REF!,2,FALSE)),0)</f>
        <v>#REF!</v>
      </c>
      <c r="E31" s="3"/>
      <c r="F31" s="4" t="e">
        <f>#REF!*100</f>
        <v>#REF!</v>
      </c>
      <c r="G31" s="3"/>
      <c r="H31" s="3"/>
      <c r="I31" s="3"/>
      <c r="J31" s="4" t="e">
        <f>IF(#REF!&gt;0,(#REF!+#REF!)*(VLOOKUP(#REF!,#REF!,2,FALSE)),0)</f>
        <v>#REF!</v>
      </c>
      <c r="K31" s="4" t="e">
        <f>IF(#REF!&gt;0,#REF!*(VLOOKUP(#REF!,#REF!,2,FALSE)),0)</f>
        <v>#REF!</v>
      </c>
      <c r="L31" s="3" t="e">
        <f t="shared" si="1"/>
        <v>#REF!</v>
      </c>
      <c r="M31" s="4" t="e">
        <f>L31*(#REF!/1000)</f>
        <v>#REF!</v>
      </c>
      <c r="N31" s="4" t="e">
        <f>IF(#REF!&gt;0,VLOOKUP(A31,GLRateTable,4,FALSE)*(#REF!/1000),0)</f>
        <v>#REF!</v>
      </c>
      <c r="O31" s="3" t="e">
        <f>IF(#REF!&lt;&gt;"",VLOOKUP(#REF!,#REF!,2,FALSE),0)</f>
        <v>#REF!</v>
      </c>
      <c r="P31" s="4" t="e">
        <f>O31*#REF!</f>
        <v>#REF!</v>
      </c>
      <c r="Q31" s="3" t="e">
        <f>IF(#REF!&gt;0,(VLOOKUP(A31,GLRateTable,5,FALSE)),0)</f>
        <v>#REF!</v>
      </c>
      <c r="R31" s="4" t="e">
        <f>Q31*#REF!</f>
        <v>#REF!</v>
      </c>
      <c r="S31" s="3" t="e">
        <f>IF(#REF!&gt;0,(VLOOKUP(A31,GLRateTable,6,FALSE)),0)</f>
        <v>#REF!</v>
      </c>
      <c r="T31" s="4" t="e">
        <f>S31*(#REF!/1000)</f>
        <v>#REF!</v>
      </c>
      <c r="U31" s="3" t="e">
        <f>IF(#REF!&gt;0,(VLOOKUP(A31,GLRateTable,7,FALSE)),0)</f>
        <v>#REF!</v>
      </c>
      <c r="V31" s="4" t="e">
        <f>U31*#REF!</f>
        <v>#REF!</v>
      </c>
      <c r="W31" s="3" t="e">
        <f>IF(#REF!&gt;0,(VLOOKUP(A31,GLRateTable,8,FALSE)),0)</f>
        <v>#REF!</v>
      </c>
      <c r="X31" s="4" t="e">
        <f>W31*(#REF!/1000)</f>
        <v>#REF!</v>
      </c>
      <c r="Y31" s="3" t="e">
        <f>IF(#REF!&gt;0,(VLOOKUP(A31,GLRateTable,9,FALSE)),0)</f>
        <v>#REF!</v>
      </c>
      <c r="Z31" s="4" t="e">
        <f>Y31*(#REF!/1000)</f>
        <v>#REF!</v>
      </c>
      <c r="AA31" s="4" t="e">
        <f>IF(#REF!&gt;0,(VLOOKUP(#REF!,#REF!,2,FALSE)),0)</f>
        <v>#REF!</v>
      </c>
      <c r="AB31" s="4" t="e">
        <f>IF(#REF!&gt;0,(VLOOKUP(#REF!,#REF!,2,FALSE)),0)</f>
        <v>#REF!</v>
      </c>
      <c r="AC31" s="3"/>
      <c r="AD31" s="3"/>
      <c r="AE31" s="3"/>
      <c r="AF31" s="3"/>
      <c r="AG31" s="3"/>
      <c r="AH31" s="4" t="e">
        <f>IF(#REF!&lt;&gt;0,VLOOKUP(A31,GLRateTable,10,FALSE)*#REF!,0)</f>
        <v>#REF!</v>
      </c>
      <c r="AI31" s="4" t="e">
        <f>IF(#REF!&lt;&gt;0,VLOOKUP(A31,GLRateTable,11,FALSE)*#REF!,0)</f>
        <v>#REF!</v>
      </c>
      <c r="AJ31" s="4" t="e">
        <f>IF(#REF!&lt;&gt;0,VLOOKUP(A31,GLRateTable,12,FALSE)*#REF!,0)</f>
        <v>#REF!</v>
      </c>
      <c r="AK31" s="4" t="e">
        <f t="shared" si="2"/>
        <v>#REF!</v>
      </c>
      <c r="AL31" s="3">
        <v>4.0000000000000001E-3</v>
      </c>
      <c r="AM31" s="5" t="e">
        <f>IF(#REF!&gt;0,AK31*AL31,0)</f>
        <v>#REF!</v>
      </c>
    </row>
    <row r="32" spans="1:39" ht="14.4">
      <c r="A32" s="3" t="e">
        <f>CONCATENATE(#REF!,#REF!)</f>
        <v>#REF!</v>
      </c>
      <c r="B32" s="3" t="e">
        <f t="shared" si="0"/>
        <v>#REF!</v>
      </c>
      <c r="C32" s="4" t="e">
        <f>B32*(#REF!/1000)</f>
        <v>#REF!</v>
      </c>
      <c r="D32" s="4" t="e">
        <f>IF(#REF!&lt;&gt;0,#REF!*(VLOOKUP(#REF!,#REF!,2,FALSE)),0)</f>
        <v>#REF!</v>
      </c>
      <c r="E32" s="3"/>
      <c r="F32" s="4" t="e">
        <f>#REF!*100</f>
        <v>#REF!</v>
      </c>
      <c r="G32" s="3"/>
      <c r="H32" s="3"/>
      <c r="I32" s="3"/>
      <c r="J32" s="4" t="e">
        <f>IF(#REF!&gt;0,(#REF!+#REF!)*(VLOOKUP(#REF!,#REF!,2,FALSE)),0)</f>
        <v>#REF!</v>
      </c>
      <c r="K32" s="4" t="e">
        <f>IF(#REF!&gt;0,#REF!*(VLOOKUP(#REF!,#REF!,2,FALSE)),0)</f>
        <v>#REF!</v>
      </c>
      <c r="L32" s="3" t="e">
        <f t="shared" si="1"/>
        <v>#REF!</v>
      </c>
      <c r="M32" s="4" t="e">
        <f>L32*(#REF!/1000)</f>
        <v>#REF!</v>
      </c>
      <c r="N32" s="4" t="e">
        <f>IF(#REF!&gt;0,VLOOKUP(A32,GLRateTable,4,FALSE)*(#REF!/1000),0)</f>
        <v>#REF!</v>
      </c>
      <c r="O32" s="3" t="e">
        <f>IF(#REF!&lt;&gt;"",VLOOKUP(#REF!,#REF!,2,FALSE),0)</f>
        <v>#REF!</v>
      </c>
      <c r="P32" s="4" t="e">
        <f>O32*#REF!</f>
        <v>#REF!</v>
      </c>
      <c r="Q32" s="3" t="e">
        <f>IF(#REF!&gt;0,(VLOOKUP(A32,GLRateTable,5,FALSE)),0)</f>
        <v>#REF!</v>
      </c>
      <c r="R32" s="4" t="e">
        <f>Q32*#REF!</f>
        <v>#REF!</v>
      </c>
      <c r="S32" s="3" t="e">
        <f>IF(#REF!&gt;0,(VLOOKUP(A32,GLRateTable,6,FALSE)),0)</f>
        <v>#REF!</v>
      </c>
      <c r="T32" s="4" t="e">
        <f>S32*(#REF!/1000)</f>
        <v>#REF!</v>
      </c>
      <c r="U32" s="3" t="e">
        <f>IF(#REF!&gt;0,(VLOOKUP(A32,GLRateTable,7,FALSE)),0)</f>
        <v>#REF!</v>
      </c>
      <c r="V32" s="4" t="e">
        <f>U32*#REF!</f>
        <v>#REF!</v>
      </c>
      <c r="W32" s="3" t="e">
        <f>IF(#REF!&gt;0,(VLOOKUP(A32,GLRateTable,8,FALSE)),0)</f>
        <v>#REF!</v>
      </c>
      <c r="X32" s="4" t="e">
        <f>W32*(#REF!/1000)</f>
        <v>#REF!</v>
      </c>
      <c r="Y32" s="3" t="e">
        <f>IF(#REF!&gt;0,(VLOOKUP(A32,GLRateTable,9,FALSE)),0)</f>
        <v>#REF!</v>
      </c>
      <c r="Z32" s="4" t="e">
        <f>Y32*(#REF!/1000)</f>
        <v>#REF!</v>
      </c>
      <c r="AA32" s="4" t="e">
        <f>IF(#REF!&gt;0,(VLOOKUP(#REF!,#REF!,2,FALSE)),0)</f>
        <v>#REF!</v>
      </c>
      <c r="AB32" s="4" t="e">
        <f>IF(#REF!&gt;0,(VLOOKUP(#REF!,#REF!,2,FALSE)),0)</f>
        <v>#REF!</v>
      </c>
      <c r="AC32" s="3"/>
      <c r="AD32" s="3"/>
      <c r="AE32" s="3"/>
      <c r="AF32" s="3"/>
      <c r="AG32" s="3"/>
      <c r="AH32" s="4" t="e">
        <f>IF(#REF!&lt;&gt;0,VLOOKUP(A32,GLRateTable,10,FALSE)*#REF!,0)</f>
        <v>#REF!</v>
      </c>
      <c r="AI32" s="4" t="e">
        <f>IF(#REF!&lt;&gt;0,VLOOKUP(A32,GLRateTable,11,FALSE)*#REF!,0)</f>
        <v>#REF!</v>
      </c>
      <c r="AJ32" s="4" t="e">
        <f>IF(#REF!&lt;&gt;0,VLOOKUP(A32,GLRateTable,12,FALSE)*#REF!,0)</f>
        <v>#REF!</v>
      </c>
      <c r="AK32" s="4" t="e">
        <f t="shared" si="2"/>
        <v>#REF!</v>
      </c>
      <c r="AL32" s="3">
        <v>4.0000000000000001E-3</v>
      </c>
      <c r="AM32" s="5" t="e">
        <f>IF(#REF!&gt;0,AK32*AL32,0)</f>
        <v>#REF!</v>
      </c>
    </row>
    <row r="33" spans="1:39" ht="14.4">
      <c r="A33" s="3" t="e">
        <f>CONCATENATE(#REF!,#REF!)</f>
        <v>#REF!</v>
      </c>
      <c r="B33" s="3" t="e">
        <f t="shared" si="0"/>
        <v>#REF!</v>
      </c>
      <c r="C33" s="4" t="e">
        <f>B33*(#REF!/1000)</f>
        <v>#REF!</v>
      </c>
      <c r="D33" s="4" t="e">
        <f>IF(#REF!&lt;&gt;0,#REF!*(VLOOKUP(#REF!,#REF!,2,FALSE)),0)</f>
        <v>#REF!</v>
      </c>
      <c r="E33" s="3"/>
      <c r="F33" s="4" t="e">
        <f>#REF!*100</f>
        <v>#REF!</v>
      </c>
      <c r="G33" s="3"/>
      <c r="H33" s="3"/>
      <c r="I33" s="3"/>
      <c r="J33" s="4" t="e">
        <f>IF(#REF!&gt;0,(#REF!+#REF!)*(VLOOKUP(#REF!,#REF!,2,FALSE)),0)</f>
        <v>#REF!</v>
      </c>
      <c r="K33" s="4" t="e">
        <f>IF(#REF!&gt;0,#REF!*(VLOOKUP(#REF!,#REF!,2,FALSE)),0)</f>
        <v>#REF!</v>
      </c>
      <c r="L33" s="3" t="e">
        <f t="shared" si="1"/>
        <v>#REF!</v>
      </c>
      <c r="M33" s="4" t="e">
        <f>L33*(#REF!/1000)</f>
        <v>#REF!</v>
      </c>
      <c r="N33" s="4" t="e">
        <f>IF(#REF!&gt;0,VLOOKUP(A33,GLRateTable,4,FALSE)*(#REF!/1000),0)</f>
        <v>#REF!</v>
      </c>
      <c r="O33" s="3" t="e">
        <f>IF(#REF!&lt;&gt;"",VLOOKUP(#REF!,#REF!,2,FALSE),0)</f>
        <v>#REF!</v>
      </c>
      <c r="P33" s="4" t="e">
        <f>O33*#REF!</f>
        <v>#REF!</v>
      </c>
      <c r="Q33" s="3" t="e">
        <f>IF(#REF!&gt;0,(VLOOKUP(A33,GLRateTable,5,FALSE)),0)</f>
        <v>#REF!</v>
      </c>
      <c r="R33" s="4" t="e">
        <f>Q33*#REF!</f>
        <v>#REF!</v>
      </c>
      <c r="S33" s="3" t="e">
        <f>IF(#REF!&gt;0,(VLOOKUP(A33,GLRateTable,6,FALSE)),0)</f>
        <v>#REF!</v>
      </c>
      <c r="T33" s="4" t="e">
        <f>S33*(#REF!/1000)</f>
        <v>#REF!</v>
      </c>
      <c r="U33" s="3" t="e">
        <f>IF(#REF!&gt;0,(VLOOKUP(A33,GLRateTable,7,FALSE)),0)</f>
        <v>#REF!</v>
      </c>
      <c r="V33" s="4" t="e">
        <f>U33*#REF!</f>
        <v>#REF!</v>
      </c>
      <c r="W33" s="3" t="e">
        <f>IF(#REF!&gt;0,(VLOOKUP(A33,GLRateTable,8,FALSE)),0)</f>
        <v>#REF!</v>
      </c>
      <c r="X33" s="4" t="e">
        <f>W33*(#REF!/1000)</f>
        <v>#REF!</v>
      </c>
      <c r="Y33" s="3" t="e">
        <f>IF(#REF!&gt;0,(VLOOKUP(A33,GLRateTable,9,FALSE)),0)</f>
        <v>#REF!</v>
      </c>
      <c r="Z33" s="4" t="e">
        <f>Y33*(#REF!/1000)</f>
        <v>#REF!</v>
      </c>
      <c r="AA33" s="4" t="e">
        <f>IF(#REF!&gt;0,(VLOOKUP(#REF!,#REF!,2,FALSE)),0)</f>
        <v>#REF!</v>
      </c>
      <c r="AB33" s="4" t="e">
        <f>IF(#REF!&gt;0,(VLOOKUP(#REF!,#REF!,2,FALSE)),0)</f>
        <v>#REF!</v>
      </c>
      <c r="AC33" s="3"/>
      <c r="AD33" s="3"/>
      <c r="AE33" s="3"/>
      <c r="AF33" s="3"/>
      <c r="AG33" s="3"/>
      <c r="AH33" s="4" t="e">
        <f>IF(#REF!&lt;&gt;0,VLOOKUP(A33,GLRateTable,10,FALSE)*#REF!,0)</f>
        <v>#REF!</v>
      </c>
      <c r="AI33" s="4" t="e">
        <f>IF(#REF!&lt;&gt;0,VLOOKUP(A33,GLRateTable,11,FALSE)*#REF!,0)</f>
        <v>#REF!</v>
      </c>
      <c r="AJ33" s="4" t="e">
        <f>IF(#REF!&lt;&gt;0,VLOOKUP(A33,GLRateTable,12,FALSE)*#REF!,0)</f>
        <v>#REF!</v>
      </c>
      <c r="AK33" s="4" t="e">
        <f t="shared" si="2"/>
        <v>#REF!</v>
      </c>
      <c r="AL33" s="3">
        <v>4.0000000000000001E-3</v>
      </c>
      <c r="AM33" s="5" t="e">
        <f>IF(#REF!&gt;0,AK33*AL33,0)</f>
        <v>#REF!</v>
      </c>
    </row>
    <row r="34" spans="1:39" ht="14.4">
      <c r="A34" s="3" t="e">
        <f>CONCATENATE(#REF!,#REF!)</f>
        <v>#REF!</v>
      </c>
      <c r="B34" s="3" t="e">
        <f t="shared" ref="B34:B65" si="3">IF(A34&lt;&gt;"",VLOOKUP(A34,GLRateTable,2,FALSE),0)</f>
        <v>#REF!</v>
      </c>
      <c r="C34" s="4" t="e">
        <f>B34*(#REF!/1000)</f>
        <v>#REF!</v>
      </c>
      <c r="D34" s="4" t="e">
        <f>IF(#REF!&lt;&gt;0,#REF!*(VLOOKUP(#REF!,#REF!,2,FALSE)),0)</f>
        <v>#REF!</v>
      </c>
      <c r="E34" s="3"/>
      <c r="F34" s="4" t="e">
        <f>#REF!*100</f>
        <v>#REF!</v>
      </c>
      <c r="G34" s="3"/>
      <c r="H34" s="3"/>
      <c r="I34" s="3"/>
      <c r="J34" s="4" t="e">
        <f>IF(#REF!&gt;0,(#REF!+#REF!)*(VLOOKUP(#REF!,#REF!,2,FALSE)),0)</f>
        <v>#REF!</v>
      </c>
      <c r="K34" s="4" t="e">
        <f>IF(#REF!&gt;0,#REF!*(VLOOKUP(#REF!,#REF!,2,FALSE)),0)</f>
        <v>#REF!</v>
      </c>
      <c r="L34" s="3" t="e">
        <f t="shared" ref="L34:L65" si="4">IF(A34&lt;&gt;"",VLOOKUP(A34,GLRateTable,3,FALSE),0)</f>
        <v>#REF!</v>
      </c>
      <c r="M34" s="4" t="e">
        <f>L34*(#REF!/1000)</f>
        <v>#REF!</v>
      </c>
      <c r="N34" s="4" t="e">
        <f>IF(#REF!&gt;0,VLOOKUP(A34,GLRateTable,4,FALSE)*(#REF!/1000),0)</f>
        <v>#REF!</v>
      </c>
      <c r="O34" s="3" t="e">
        <f>IF(#REF!&lt;&gt;"",VLOOKUP(#REF!,#REF!,2,FALSE),0)</f>
        <v>#REF!</v>
      </c>
      <c r="P34" s="4" t="e">
        <f>O34*#REF!</f>
        <v>#REF!</v>
      </c>
      <c r="Q34" s="3" t="e">
        <f>IF(#REF!&gt;0,(VLOOKUP(A34,GLRateTable,5,FALSE)),0)</f>
        <v>#REF!</v>
      </c>
      <c r="R34" s="4" t="e">
        <f>Q34*#REF!</f>
        <v>#REF!</v>
      </c>
      <c r="S34" s="3" t="e">
        <f>IF(#REF!&gt;0,(VLOOKUP(A34,GLRateTable,6,FALSE)),0)</f>
        <v>#REF!</v>
      </c>
      <c r="T34" s="4" t="e">
        <f>S34*(#REF!/1000)</f>
        <v>#REF!</v>
      </c>
      <c r="U34" s="3" t="e">
        <f>IF(#REF!&gt;0,(VLOOKUP(A34,GLRateTable,7,FALSE)),0)</f>
        <v>#REF!</v>
      </c>
      <c r="V34" s="4" t="e">
        <f>U34*#REF!</f>
        <v>#REF!</v>
      </c>
      <c r="W34" s="3" t="e">
        <f>IF(#REF!&gt;0,(VLOOKUP(A34,GLRateTable,8,FALSE)),0)</f>
        <v>#REF!</v>
      </c>
      <c r="X34" s="4" t="e">
        <f>W34*(#REF!/1000)</f>
        <v>#REF!</v>
      </c>
      <c r="Y34" s="3" t="e">
        <f>IF(#REF!&gt;0,(VLOOKUP(A34,GLRateTable,9,FALSE)),0)</f>
        <v>#REF!</v>
      </c>
      <c r="Z34" s="4" t="e">
        <f>Y34*(#REF!/1000)</f>
        <v>#REF!</v>
      </c>
      <c r="AA34" s="4" t="e">
        <f>IF(#REF!&gt;0,(VLOOKUP(#REF!,#REF!,2,FALSE)),0)</f>
        <v>#REF!</v>
      </c>
      <c r="AB34" s="4" t="e">
        <f>IF(#REF!&gt;0,(VLOOKUP(#REF!,#REF!,2,FALSE)),0)</f>
        <v>#REF!</v>
      </c>
      <c r="AC34" s="3"/>
      <c r="AD34" s="3"/>
      <c r="AE34" s="3"/>
      <c r="AF34" s="3"/>
      <c r="AG34" s="3"/>
      <c r="AH34" s="4" t="e">
        <f>IF(#REF!&lt;&gt;0,VLOOKUP(A34,GLRateTable,10,FALSE)*#REF!,0)</f>
        <v>#REF!</v>
      </c>
      <c r="AI34" s="4" t="e">
        <f>IF(#REF!&lt;&gt;0,VLOOKUP(A34,GLRateTable,11,FALSE)*#REF!,0)</f>
        <v>#REF!</v>
      </c>
      <c r="AJ34" s="4" t="e">
        <f>IF(#REF!&lt;&gt;0,VLOOKUP(A34,GLRateTable,12,FALSE)*#REF!,0)</f>
        <v>#REF!</v>
      </c>
      <c r="AK34" s="4" t="e">
        <f t="shared" si="2"/>
        <v>#REF!</v>
      </c>
      <c r="AL34" s="3">
        <v>4.0000000000000001E-3</v>
      </c>
      <c r="AM34" s="5" t="e">
        <f>IF(#REF!&gt;0,AK34*AL34,0)</f>
        <v>#REF!</v>
      </c>
    </row>
    <row r="35" spans="1:39" ht="14.4">
      <c r="A35" s="3" t="e">
        <f>CONCATENATE(#REF!,#REF!)</f>
        <v>#REF!</v>
      </c>
      <c r="B35" s="3" t="e">
        <f t="shared" si="3"/>
        <v>#REF!</v>
      </c>
      <c r="C35" s="4" t="e">
        <f>B35*(#REF!/1000)</f>
        <v>#REF!</v>
      </c>
      <c r="D35" s="4" t="e">
        <f>IF(#REF!&lt;&gt;0,#REF!*(VLOOKUP(#REF!,#REF!,2,FALSE)),0)</f>
        <v>#REF!</v>
      </c>
      <c r="E35" s="3"/>
      <c r="F35" s="4" t="e">
        <f>#REF!*100</f>
        <v>#REF!</v>
      </c>
      <c r="G35" s="3"/>
      <c r="H35" s="3"/>
      <c r="I35" s="3"/>
      <c r="J35" s="4" t="e">
        <f>IF(#REF!&gt;0,(#REF!+#REF!)*(VLOOKUP(#REF!,#REF!,2,FALSE)),0)</f>
        <v>#REF!</v>
      </c>
      <c r="K35" s="4" t="e">
        <f>IF(#REF!&gt;0,#REF!*(VLOOKUP(#REF!,#REF!,2,FALSE)),0)</f>
        <v>#REF!</v>
      </c>
      <c r="L35" s="3" t="e">
        <f t="shared" si="4"/>
        <v>#REF!</v>
      </c>
      <c r="M35" s="4" t="e">
        <f>L35*(#REF!/1000)</f>
        <v>#REF!</v>
      </c>
      <c r="N35" s="4" t="e">
        <f>IF(#REF!&gt;0,VLOOKUP(A35,GLRateTable,4,FALSE)*(#REF!/1000),0)</f>
        <v>#REF!</v>
      </c>
      <c r="O35" s="3" t="e">
        <f>IF(#REF!&lt;&gt;"",VLOOKUP(#REF!,#REF!,2,FALSE),0)</f>
        <v>#REF!</v>
      </c>
      <c r="P35" s="4" t="e">
        <f>O35*#REF!</f>
        <v>#REF!</v>
      </c>
      <c r="Q35" s="3" t="e">
        <f>IF(#REF!&gt;0,(VLOOKUP(A35,GLRateTable,5,FALSE)),0)</f>
        <v>#REF!</v>
      </c>
      <c r="R35" s="4" t="e">
        <f>Q35*#REF!</f>
        <v>#REF!</v>
      </c>
      <c r="S35" s="3" t="e">
        <f>IF(#REF!&gt;0,(VLOOKUP(A35,GLRateTable,6,FALSE)),0)</f>
        <v>#REF!</v>
      </c>
      <c r="T35" s="4" t="e">
        <f>S35*(#REF!/1000)</f>
        <v>#REF!</v>
      </c>
      <c r="U35" s="3" t="e">
        <f>IF(#REF!&gt;0,(VLOOKUP(A35,GLRateTable,7,FALSE)),0)</f>
        <v>#REF!</v>
      </c>
      <c r="V35" s="4" t="e">
        <f>U35*#REF!</f>
        <v>#REF!</v>
      </c>
      <c r="W35" s="3" t="e">
        <f>IF(#REF!&gt;0,(VLOOKUP(A35,GLRateTable,8,FALSE)),0)</f>
        <v>#REF!</v>
      </c>
      <c r="X35" s="4" t="e">
        <f>W35*(#REF!/1000)</f>
        <v>#REF!</v>
      </c>
      <c r="Y35" s="3" t="e">
        <f>IF(#REF!&gt;0,(VLOOKUP(A35,GLRateTable,9,FALSE)),0)</f>
        <v>#REF!</v>
      </c>
      <c r="Z35" s="4" t="e">
        <f>Y35*(#REF!/1000)</f>
        <v>#REF!</v>
      </c>
      <c r="AA35" s="4" t="e">
        <f>IF(#REF!&gt;0,(VLOOKUP(#REF!,#REF!,2,FALSE)),0)</f>
        <v>#REF!</v>
      </c>
      <c r="AB35" s="4" t="e">
        <f>IF(#REF!&gt;0,(VLOOKUP(#REF!,#REF!,2,FALSE)),0)</f>
        <v>#REF!</v>
      </c>
      <c r="AC35" s="3"/>
      <c r="AD35" s="3"/>
      <c r="AE35" s="3"/>
      <c r="AF35" s="3"/>
      <c r="AG35" s="3"/>
      <c r="AH35" s="4" t="e">
        <f>IF(#REF!&lt;&gt;0,VLOOKUP(A35,GLRateTable,10,FALSE)*#REF!,0)</f>
        <v>#REF!</v>
      </c>
      <c r="AI35" s="4" t="e">
        <f>IF(#REF!&lt;&gt;0,VLOOKUP(A35,GLRateTable,11,FALSE)*#REF!,0)</f>
        <v>#REF!</v>
      </c>
      <c r="AJ35" s="4" t="e">
        <f>IF(#REF!&lt;&gt;0,VLOOKUP(A35,GLRateTable,12,FALSE)*#REF!,0)</f>
        <v>#REF!</v>
      </c>
      <c r="AK35" s="4" t="e">
        <f t="shared" si="2"/>
        <v>#REF!</v>
      </c>
      <c r="AL35" s="3">
        <v>4.0000000000000001E-3</v>
      </c>
      <c r="AM35" s="5" t="e">
        <f>IF(#REF!&gt;0,AK35*AL35,0)</f>
        <v>#REF!</v>
      </c>
    </row>
    <row r="36" spans="1:39" ht="14.4">
      <c r="A36" s="3" t="e">
        <f>CONCATENATE(#REF!,#REF!)</f>
        <v>#REF!</v>
      </c>
      <c r="B36" s="3" t="e">
        <f t="shared" si="3"/>
        <v>#REF!</v>
      </c>
      <c r="C36" s="4" t="e">
        <f>B36*(#REF!/1000)</f>
        <v>#REF!</v>
      </c>
      <c r="D36" s="4" t="e">
        <f>IF(#REF!&lt;&gt;0,#REF!*(VLOOKUP(#REF!,#REF!,2,FALSE)),0)</f>
        <v>#REF!</v>
      </c>
      <c r="E36" s="3"/>
      <c r="F36" s="4" t="e">
        <f>#REF!*100</f>
        <v>#REF!</v>
      </c>
      <c r="G36" s="3"/>
      <c r="H36" s="3"/>
      <c r="I36" s="3"/>
      <c r="J36" s="4" t="e">
        <f>IF(#REF!&gt;0,(#REF!+#REF!)*(VLOOKUP(#REF!,#REF!,2,FALSE)),0)</f>
        <v>#REF!</v>
      </c>
      <c r="K36" s="4" t="e">
        <f>IF(#REF!&gt;0,#REF!*(VLOOKUP(#REF!,#REF!,2,FALSE)),0)</f>
        <v>#REF!</v>
      </c>
      <c r="L36" s="3" t="e">
        <f t="shared" si="4"/>
        <v>#REF!</v>
      </c>
      <c r="M36" s="4" t="e">
        <f>L36*(#REF!/1000)</f>
        <v>#REF!</v>
      </c>
      <c r="N36" s="4" t="e">
        <f>IF(#REF!&gt;0,VLOOKUP(A36,GLRateTable,4,FALSE)*(#REF!/1000),0)</f>
        <v>#REF!</v>
      </c>
      <c r="O36" s="3" t="e">
        <f>IF(#REF!&lt;&gt;"",VLOOKUP(#REF!,#REF!,2,FALSE),0)</f>
        <v>#REF!</v>
      </c>
      <c r="P36" s="4" t="e">
        <f>O36*#REF!</f>
        <v>#REF!</v>
      </c>
      <c r="Q36" s="3" t="e">
        <f>IF(#REF!&gt;0,(VLOOKUP(A36,GLRateTable,5,FALSE)),0)</f>
        <v>#REF!</v>
      </c>
      <c r="R36" s="4" t="e">
        <f>Q36*#REF!</f>
        <v>#REF!</v>
      </c>
      <c r="S36" s="3" t="e">
        <f>IF(#REF!&gt;0,(VLOOKUP(A36,GLRateTable,6,FALSE)),0)</f>
        <v>#REF!</v>
      </c>
      <c r="T36" s="4" t="e">
        <f>S36*(#REF!/1000)</f>
        <v>#REF!</v>
      </c>
      <c r="U36" s="3" t="e">
        <f>IF(#REF!&gt;0,(VLOOKUP(A36,GLRateTable,7,FALSE)),0)</f>
        <v>#REF!</v>
      </c>
      <c r="V36" s="4" t="e">
        <f>U36*#REF!</f>
        <v>#REF!</v>
      </c>
      <c r="W36" s="3" t="e">
        <f>IF(#REF!&gt;0,(VLOOKUP(A36,GLRateTable,8,FALSE)),0)</f>
        <v>#REF!</v>
      </c>
      <c r="X36" s="4" t="e">
        <f>W36*(#REF!/1000)</f>
        <v>#REF!</v>
      </c>
      <c r="Y36" s="3" t="e">
        <f>IF(#REF!&gt;0,(VLOOKUP(A36,GLRateTable,9,FALSE)),0)</f>
        <v>#REF!</v>
      </c>
      <c r="Z36" s="4" t="e">
        <f>Y36*(#REF!/1000)</f>
        <v>#REF!</v>
      </c>
      <c r="AA36" s="4" t="e">
        <f>IF(#REF!&gt;0,(VLOOKUP(#REF!,#REF!,2,FALSE)),0)</f>
        <v>#REF!</v>
      </c>
      <c r="AB36" s="4" t="e">
        <f>IF(#REF!&gt;0,(VLOOKUP(#REF!,#REF!,2,FALSE)),0)</f>
        <v>#REF!</v>
      </c>
      <c r="AC36" s="3"/>
      <c r="AD36" s="3"/>
      <c r="AE36" s="3"/>
      <c r="AF36" s="3"/>
      <c r="AG36" s="3"/>
      <c r="AH36" s="4" t="e">
        <f>IF(#REF!&lt;&gt;0,VLOOKUP(A36,GLRateTable,10,FALSE)*#REF!,0)</f>
        <v>#REF!</v>
      </c>
      <c r="AI36" s="4" t="e">
        <f>IF(#REF!&lt;&gt;0,VLOOKUP(A36,GLRateTable,11,FALSE)*#REF!,0)</f>
        <v>#REF!</v>
      </c>
      <c r="AJ36" s="4" t="e">
        <f>IF(#REF!&lt;&gt;0,VLOOKUP(A36,GLRateTable,12,FALSE)*#REF!,0)</f>
        <v>#REF!</v>
      </c>
      <c r="AK36" s="4" t="e">
        <f t="shared" si="2"/>
        <v>#REF!</v>
      </c>
      <c r="AL36" s="3">
        <v>4.0000000000000001E-3</v>
      </c>
      <c r="AM36" s="5" t="e">
        <f>IF(#REF!&gt;0,AK36*AL36,0)</f>
        <v>#REF!</v>
      </c>
    </row>
    <row r="37" spans="1:39" ht="14.4">
      <c r="A37" s="3" t="e">
        <f>CONCATENATE(#REF!,#REF!)</f>
        <v>#REF!</v>
      </c>
      <c r="B37" s="3" t="e">
        <f t="shared" si="3"/>
        <v>#REF!</v>
      </c>
      <c r="C37" s="4" t="e">
        <f>B37*(#REF!/1000)</f>
        <v>#REF!</v>
      </c>
      <c r="D37" s="4" t="e">
        <f>IF(#REF!&lt;&gt;0,#REF!*(VLOOKUP(#REF!,#REF!,2,FALSE)),0)</f>
        <v>#REF!</v>
      </c>
      <c r="E37" s="3"/>
      <c r="F37" s="4" t="e">
        <f>#REF!*100</f>
        <v>#REF!</v>
      </c>
      <c r="G37" s="3"/>
      <c r="H37" s="3"/>
      <c r="I37" s="3"/>
      <c r="J37" s="4" t="e">
        <f>IF(#REF!&gt;0,(#REF!+#REF!)*(VLOOKUP(#REF!,#REF!,2,FALSE)),0)</f>
        <v>#REF!</v>
      </c>
      <c r="K37" s="4" t="e">
        <f>IF(#REF!&gt;0,#REF!*(VLOOKUP(#REF!,#REF!,2,FALSE)),0)</f>
        <v>#REF!</v>
      </c>
      <c r="L37" s="3" t="e">
        <f t="shared" si="4"/>
        <v>#REF!</v>
      </c>
      <c r="M37" s="4" t="e">
        <f>L37*(#REF!/1000)</f>
        <v>#REF!</v>
      </c>
      <c r="N37" s="4" t="e">
        <f>IF(#REF!&gt;0,VLOOKUP(A37,GLRateTable,4,FALSE)*(#REF!/1000),0)</f>
        <v>#REF!</v>
      </c>
      <c r="O37" s="3" t="e">
        <f>IF(#REF!&lt;&gt;"",VLOOKUP(#REF!,#REF!,2,FALSE),0)</f>
        <v>#REF!</v>
      </c>
      <c r="P37" s="4" t="e">
        <f>O37*#REF!</f>
        <v>#REF!</v>
      </c>
      <c r="Q37" s="3" t="e">
        <f>IF(#REF!&gt;0,(VLOOKUP(A37,GLRateTable,5,FALSE)),0)</f>
        <v>#REF!</v>
      </c>
      <c r="R37" s="4" t="e">
        <f>Q37*#REF!</f>
        <v>#REF!</v>
      </c>
      <c r="S37" s="3" t="e">
        <f>IF(#REF!&gt;0,(VLOOKUP(A37,GLRateTable,6,FALSE)),0)</f>
        <v>#REF!</v>
      </c>
      <c r="T37" s="4" t="e">
        <f>S37*(#REF!/1000)</f>
        <v>#REF!</v>
      </c>
      <c r="U37" s="3" t="e">
        <f>IF(#REF!&gt;0,(VLOOKUP(A37,GLRateTable,7,FALSE)),0)</f>
        <v>#REF!</v>
      </c>
      <c r="V37" s="4" t="e">
        <f>U37*#REF!</f>
        <v>#REF!</v>
      </c>
      <c r="W37" s="3" t="e">
        <f>IF(#REF!&gt;0,(VLOOKUP(A37,GLRateTable,8,FALSE)),0)</f>
        <v>#REF!</v>
      </c>
      <c r="X37" s="4" t="e">
        <f>W37*(#REF!/1000)</f>
        <v>#REF!</v>
      </c>
      <c r="Y37" s="3" t="e">
        <f>IF(#REF!&gt;0,(VLOOKUP(A37,GLRateTable,9,FALSE)),0)</f>
        <v>#REF!</v>
      </c>
      <c r="Z37" s="4" t="e">
        <f>Y37*(#REF!/1000)</f>
        <v>#REF!</v>
      </c>
      <c r="AA37" s="4" t="e">
        <f>IF(#REF!&gt;0,(VLOOKUP(#REF!,#REF!,2,FALSE)),0)</f>
        <v>#REF!</v>
      </c>
      <c r="AB37" s="4" t="e">
        <f>IF(#REF!&gt;0,(VLOOKUP(#REF!,#REF!,2,FALSE)),0)</f>
        <v>#REF!</v>
      </c>
      <c r="AC37" s="3"/>
      <c r="AD37" s="3"/>
      <c r="AE37" s="3"/>
      <c r="AF37" s="3"/>
      <c r="AG37" s="3"/>
      <c r="AH37" s="4" t="e">
        <f>IF(#REF!&lt;&gt;0,VLOOKUP(A37,GLRateTable,10,FALSE)*#REF!,0)</f>
        <v>#REF!</v>
      </c>
      <c r="AI37" s="4" t="e">
        <f>IF(#REF!&lt;&gt;0,VLOOKUP(A37,GLRateTable,11,FALSE)*#REF!,0)</f>
        <v>#REF!</v>
      </c>
      <c r="AJ37" s="4" t="e">
        <f>IF(#REF!&lt;&gt;0,VLOOKUP(A37,GLRateTable,12,FALSE)*#REF!,0)</f>
        <v>#REF!</v>
      </c>
      <c r="AK37" s="4" t="e">
        <f t="shared" si="2"/>
        <v>#REF!</v>
      </c>
      <c r="AL37" s="3">
        <v>4.0000000000000001E-3</v>
      </c>
      <c r="AM37" s="5" t="e">
        <f>IF(#REF!&gt;0,AK37*AL37,0)</f>
        <v>#REF!</v>
      </c>
    </row>
    <row r="38" spans="1:39" ht="14.4">
      <c r="A38" s="3" t="e">
        <f>CONCATENATE(#REF!,#REF!)</f>
        <v>#REF!</v>
      </c>
      <c r="B38" s="3" t="e">
        <f t="shared" si="3"/>
        <v>#REF!</v>
      </c>
      <c r="C38" s="4" t="e">
        <f>B38*(#REF!/1000)</f>
        <v>#REF!</v>
      </c>
      <c r="D38" s="4" t="e">
        <f>IF(#REF!&lt;&gt;0,#REF!*(VLOOKUP(#REF!,#REF!,2,FALSE)),0)</f>
        <v>#REF!</v>
      </c>
      <c r="E38" s="3"/>
      <c r="F38" s="4" t="e">
        <f>#REF!*100</f>
        <v>#REF!</v>
      </c>
      <c r="G38" s="3"/>
      <c r="H38" s="3"/>
      <c r="I38" s="3"/>
      <c r="J38" s="4" t="e">
        <f>IF(#REF!&gt;0,(#REF!+#REF!)*(VLOOKUP(#REF!,#REF!,2,FALSE)),0)</f>
        <v>#REF!</v>
      </c>
      <c r="K38" s="4" t="e">
        <f>IF(#REF!&gt;0,#REF!*(VLOOKUP(#REF!,#REF!,2,FALSE)),0)</f>
        <v>#REF!</v>
      </c>
      <c r="L38" s="3" t="e">
        <f t="shared" si="4"/>
        <v>#REF!</v>
      </c>
      <c r="M38" s="4" t="e">
        <f>L38*(#REF!/1000)</f>
        <v>#REF!</v>
      </c>
      <c r="N38" s="4" t="e">
        <f>IF(#REF!&gt;0,VLOOKUP(A38,GLRateTable,4,FALSE)*(#REF!/1000),0)</f>
        <v>#REF!</v>
      </c>
      <c r="O38" s="3" t="e">
        <f>IF(#REF!&lt;&gt;"",VLOOKUP(#REF!,#REF!,2,FALSE),0)</f>
        <v>#REF!</v>
      </c>
      <c r="P38" s="4" t="e">
        <f>O38*#REF!</f>
        <v>#REF!</v>
      </c>
      <c r="Q38" s="3" t="e">
        <f>IF(#REF!&gt;0,(VLOOKUP(A38,GLRateTable,5,FALSE)),0)</f>
        <v>#REF!</v>
      </c>
      <c r="R38" s="4" t="e">
        <f>Q38*#REF!</f>
        <v>#REF!</v>
      </c>
      <c r="S38" s="3" t="e">
        <f>IF(#REF!&gt;0,(VLOOKUP(A38,GLRateTable,6,FALSE)),0)</f>
        <v>#REF!</v>
      </c>
      <c r="T38" s="4" t="e">
        <f>S38*(#REF!/1000)</f>
        <v>#REF!</v>
      </c>
      <c r="U38" s="3" t="e">
        <f>IF(#REF!&gt;0,(VLOOKUP(A38,GLRateTable,7,FALSE)),0)</f>
        <v>#REF!</v>
      </c>
      <c r="V38" s="4" t="e">
        <f>U38*#REF!</f>
        <v>#REF!</v>
      </c>
      <c r="W38" s="3" t="e">
        <f>IF(#REF!&gt;0,(VLOOKUP(A38,GLRateTable,8,FALSE)),0)</f>
        <v>#REF!</v>
      </c>
      <c r="X38" s="4" t="e">
        <f>W38*(#REF!/1000)</f>
        <v>#REF!</v>
      </c>
      <c r="Y38" s="3" t="e">
        <f>IF(#REF!&gt;0,(VLOOKUP(A38,GLRateTable,9,FALSE)),0)</f>
        <v>#REF!</v>
      </c>
      <c r="Z38" s="4" t="e">
        <f>Y38*(#REF!/1000)</f>
        <v>#REF!</v>
      </c>
      <c r="AA38" s="4" t="e">
        <f>IF(#REF!&gt;0,(VLOOKUP(#REF!,#REF!,2,FALSE)),0)</f>
        <v>#REF!</v>
      </c>
      <c r="AB38" s="4" t="e">
        <f>IF(#REF!&gt;0,(VLOOKUP(#REF!,#REF!,2,FALSE)),0)</f>
        <v>#REF!</v>
      </c>
      <c r="AC38" s="3"/>
      <c r="AD38" s="3"/>
      <c r="AE38" s="3"/>
      <c r="AF38" s="3"/>
      <c r="AG38" s="3"/>
      <c r="AH38" s="4" t="e">
        <f>IF(#REF!&lt;&gt;0,VLOOKUP(A38,GLRateTable,10,FALSE)*#REF!,0)</f>
        <v>#REF!</v>
      </c>
      <c r="AI38" s="4" t="e">
        <f>IF(#REF!&lt;&gt;0,VLOOKUP(A38,GLRateTable,11,FALSE)*#REF!,0)</f>
        <v>#REF!</v>
      </c>
      <c r="AJ38" s="4" t="e">
        <f>IF(#REF!&lt;&gt;0,VLOOKUP(A38,GLRateTable,12,FALSE)*#REF!,0)</f>
        <v>#REF!</v>
      </c>
      <c r="AK38" s="4" t="e">
        <f t="shared" si="2"/>
        <v>#REF!</v>
      </c>
      <c r="AL38" s="3">
        <v>4.0000000000000001E-3</v>
      </c>
      <c r="AM38" s="5" t="e">
        <f>IF(#REF!&gt;0,AK38*AL38,0)</f>
        <v>#REF!</v>
      </c>
    </row>
    <row r="39" spans="1:39" ht="14.4">
      <c r="A39" s="3" t="e">
        <f>CONCATENATE(#REF!,#REF!)</f>
        <v>#REF!</v>
      </c>
      <c r="B39" s="3" t="e">
        <f t="shared" si="3"/>
        <v>#REF!</v>
      </c>
      <c r="C39" s="4" t="e">
        <f>B39*(#REF!/1000)</f>
        <v>#REF!</v>
      </c>
      <c r="D39" s="4" t="e">
        <f>IF(#REF!&lt;&gt;0,#REF!*(VLOOKUP(#REF!,#REF!,2,FALSE)),0)</f>
        <v>#REF!</v>
      </c>
      <c r="E39" s="3"/>
      <c r="F39" s="4" t="e">
        <f>#REF!*100</f>
        <v>#REF!</v>
      </c>
      <c r="G39" s="3"/>
      <c r="H39" s="3"/>
      <c r="I39" s="3"/>
      <c r="J39" s="4" t="e">
        <f>IF(#REF!&gt;0,(#REF!+#REF!)*(VLOOKUP(#REF!,#REF!,2,FALSE)),0)</f>
        <v>#REF!</v>
      </c>
      <c r="K39" s="4" t="e">
        <f>IF(#REF!&gt;0,#REF!*(VLOOKUP(#REF!,#REF!,2,FALSE)),0)</f>
        <v>#REF!</v>
      </c>
      <c r="L39" s="3" t="e">
        <f t="shared" si="4"/>
        <v>#REF!</v>
      </c>
      <c r="M39" s="4" t="e">
        <f>L39*(#REF!/1000)</f>
        <v>#REF!</v>
      </c>
      <c r="N39" s="4" t="e">
        <f>IF(#REF!&gt;0,VLOOKUP(A39,GLRateTable,4,FALSE)*(#REF!/1000),0)</f>
        <v>#REF!</v>
      </c>
      <c r="O39" s="3" t="e">
        <f>IF(#REF!&lt;&gt;"",VLOOKUP(#REF!,#REF!,2,FALSE),0)</f>
        <v>#REF!</v>
      </c>
      <c r="P39" s="4" t="e">
        <f>O39*#REF!</f>
        <v>#REF!</v>
      </c>
      <c r="Q39" s="3" t="e">
        <f>IF(#REF!&gt;0,(VLOOKUP(A39,GLRateTable,5,FALSE)),0)</f>
        <v>#REF!</v>
      </c>
      <c r="R39" s="4" t="e">
        <f>Q39*#REF!</f>
        <v>#REF!</v>
      </c>
      <c r="S39" s="3" t="e">
        <f>IF(#REF!&gt;0,(VLOOKUP(A39,GLRateTable,6,FALSE)),0)</f>
        <v>#REF!</v>
      </c>
      <c r="T39" s="4" t="e">
        <f>S39*(#REF!/1000)</f>
        <v>#REF!</v>
      </c>
      <c r="U39" s="3" t="e">
        <f>IF(#REF!&gt;0,(VLOOKUP(A39,GLRateTable,7,FALSE)),0)</f>
        <v>#REF!</v>
      </c>
      <c r="V39" s="4" t="e">
        <f>U39*#REF!</f>
        <v>#REF!</v>
      </c>
      <c r="W39" s="3" t="e">
        <f>IF(#REF!&gt;0,(VLOOKUP(A39,GLRateTable,8,FALSE)),0)</f>
        <v>#REF!</v>
      </c>
      <c r="X39" s="4" t="e">
        <f>W39*(#REF!/1000)</f>
        <v>#REF!</v>
      </c>
      <c r="Y39" s="3" t="e">
        <f>IF(#REF!&gt;0,(VLOOKUP(A39,GLRateTable,9,FALSE)),0)</f>
        <v>#REF!</v>
      </c>
      <c r="Z39" s="4" t="e">
        <f>Y39*(#REF!/1000)</f>
        <v>#REF!</v>
      </c>
      <c r="AA39" s="4" t="e">
        <f>IF(#REF!&gt;0,(VLOOKUP(#REF!,#REF!,2,FALSE)),0)</f>
        <v>#REF!</v>
      </c>
      <c r="AB39" s="4" t="e">
        <f>IF(#REF!&gt;0,(VLOOKUP(#REF!,#REF!,2,FALSE)),0)</f>
        <v>#REF!</v>
      </c>
      <c r="AC39" s="3"/>
      <c r="AD39" s="3"/>
      <c r="AE39" s="3"/>
      <c r="AF39" s="3"/>
      <c r="AG39" s="3"/>
      <c r="AH39" s="4" t="e">
        <f>IF(#REF!&lt;&gt;0,VLOOKUP(A39,GLRateTable,10,FALSE)*#REF!,0)</f>
        <v>#REF!</v>
      </c>
      <c r="AI39" s="4" t="e">
        <f>IF(#REF!&lt;&gt;0,VLOOKUP(A39,GLRateTable,11,FALSE)*#REF!,0)</f>
        <v>#REF!</v>
      </c>
      <c r="AJ39" s="4" t="e">
        <f>IF(#REF!&lt;&gt;0,VLOOKUP(A39,GLRateTable,12,FALSE)*#REF!,0)</f>
        <v>#REF!</v>
      </c>
      <c r="AK39" s="4" t="e">
        <f t="shared" si="2"/>
        <v>#REF!</v>
      </c>
      <c r="AL39" s="3">
        <v>4.0000000000000001E-3</v>
      </c>
      <c r="AM39" s="5" t="e">
        <f>IF(#REF!&gt;0,AK39*AL39,0)</f>
        <v>#REF!</v>
      </c>
    </row>
    <row r="40" spans="1:39" ht="14.4">
      <c r="A40" s="3" t="e">
        <f>CONCATENATE(#REF!,#REF!)</f>
        <v>#REF!</v>
      </c>
      <c r="B40" s="3" t="e">
        <f t="shared" si="3"/>
        <v>#REF!</v>
      </c>
      <c r="C40" s="4" t="e">
        <f>B40*(#REF!/1000)</f>
        <v>#REF!</v>
      </c>
      <c r="D40" s="4" t="e">
        <f>IF(#REF!&lt;&gt;0,#REF!*(VLOOKUP(#REF!,#REF!,2,FALSE)),0)</f>
        <v>#REF!</v>
      </c>
      <c r="E40" s="3"/>
      <c r="F40" s="4" t="e">
        <f>#REF!*100</f>
        <v>#REF!</v>
      </c>
      <c r="G40" s="3"/>
      <c r="H40" s="3"/>
      <c r="I40" s="3"/>
      <c r="J40" s="4" t="e">
        <f>IF(#REF!&gt;0,(#REF!+#REF!)*(VLOOKUP(#REF!,#REF!,2,FALSE)),0)</f>
        <v>#REF!</v>
      </c>
      <c r="K40" s="4" t="e">
        <f>IF(#REF!&gt;0,#REF!*(VLOOKUP(#REF!,#REF!,2,FALSE)),0)</f>
        <v>#REF!</v>
      </c>
      <c r="L40" s="3" t="e">
        <f t="shared" si="4"/>
        <v>#REF!</v>
      </c>
      <c r="M40" s="4" t="e">
        <f>L40*(#REF!/1000)</f>
        <v>#REF!</v>
      </c>
      <c r="N40" s="4" t="e">
        <f>IF(#REF!&gt;0,VLOOKUP(A40,GLRateTable,4,FALSE)*(#REF!/1000),0)</f>
        <v>#REF!</v>
      </c>
      <c r="O40" s="3" t="e">
        <f>IF(#REF!&lt;&gt;"",VLOOKUP(#REF!,#REF!,2,FALSE),0)</f>
        <v>#REF!</v>
      </c>
      <c r="P40" s="4" t="e">
        <f>O40*#REF!</f>
        <v>#REF!</v>
      </c>
      <c r="Q40" s="3" t="e">
        <f>IF(#REF!&gt;0,(VLOOKUP(A40,GLRateTable,5,FALSE)),0)</f>
        <v>#REF!</v>
      </c>
      <c r="R40" s="4" t="e">
        <f>Q40*#REF!</f>
        <v>#REF!</v>
      </c>
      <c r="S40" s="3" t="e">
        <f>IF(#REF!&gt;0,(VLOOKUP(A40,GLRateTable,6,FALSE)),0)</f>
        <v>#REF!</v>
      </c>
      <c r="T40" s="4" t="e">
        <f>S40*(#REF!/1000)</f>
        <v>#REF!</v>
      </c>
      <c r="U40" s="3" t="e">
        <f>IF(#REF!&gt;0,(VLOOKUP(A40,GLRateTable,7,FALSE)),0)</f>
        <v>#REF!</v>
      </c>
      <c r="V40" s="4" t="e">
        <f>U40*#REF!</f>
        <v>#REF!</v>
      </c>
      <c r="W40" s="3" t="e">
        <f>IF(#REF!&gt;0,(VLOOKUP(A40,GLRateTable,8,FALSE)),0)</f>
        <v>#REF!</v>
      </c>
      <c r="X40" s="4" t="e">
        <f>W40*(#REF!/1000)</f>
        <v>#REF!</v>
      </c>
      <c r="Y40" s="3" t="e">
        <f>IF(#REF!&gt;0,(VLOOKUP(A40,GLRateTable,9,FALSE)),0)</f>
        <v>#REF!</v>
      </c>
      <c r="Z40" s="4" t="e">
        <f>Y40*(#REF!/1000)</f>
        <v>#REF!</v>
      </c>
      <c r="AA40" s="4" t="e">
        <f>IF(#REF!&gt;0,(VLOOKUP(#REF!,#REF!,2,FALSE)),0)</f>
        <v>#REF!</v>
      </c>
      <c r="AB40" s="4" t="e">
        <f>IF(#REF!&gt;0,(VLOOKUP(#REF!,#REF!,2,FALSE)),0)</f>
        <v>#REF!</v>
      </c>
      <c r="AC40" s="3"/>
      <c r="AD40" s="3"/>
      <c r="AE40" s="3"/>
      <c r="AF40" s="3"/>
      <c r="AG40" s="3"/>
      <c r="AH40" s="4" t="e">
        <f>IF(#REF!&lt;&gt;0,VLOOKUP(A40,GLRateTable,10,FALSE)*#REF!,0)</f>
        <v>#REF!</v>
      </c>
      <c r="AI40" s="4" t="e">
        <f>IF(#REF!&lt;&gt;0,VLOOKUP(A40,GLRateTable,11,FALSE)*#REF!,0)</f>
        <v>#REF!</v>
      </c>
      <c r="AJ40" s="4" t="e">
        <f>IF(#REF!&lt;&gt;0,VLOOKUP(A40,GLRateTable,12,FALSE)*#REF!,0)</f>
        <v>#REF!</v>
      </c>
      <c r="AK40" s="4" t="e">
        <f t="shared" si="2"/>
        <v>#REF!</v>
      </c>
      <c r="AL40" s="3">
        <v>4.0000000000000001E-3</v>
      </c>
      <c r="AM40" s="5" t="e">
        <f>IF(#REF!&gt;0,AK40*AL40,0)</f>
        <v>#REF!</v>
      </c>
    </row>
    <row r="41" spans="1:39" ht="14.4">
      <c r="A41" s="3" t="e">
        <f>CONCATENATE(#REF!,#REF!)</f>
        <v>#REF!</v>
      </c>
      <c r="B41" s="3" t="e">
        <f t="shared" si="3"/>
        <v>#REF!</v>
      </c>
      <c r="C41" s="4" t="e">
        <f>B41*(#REF!/1000)</f>
        <v>#REF!</v>
      </c>
      <c r="D41" s="4" t="e">
        <f>IF(#REF!&lt;&gt;0,#REF!*(VLOOKUP(#REF!,#REF!,2,FALSE)),0)</f>
        <v>#REF!</v>
      </c>
      <c r="E41" s="3"/>
      <c r="F41" s="4" t="e">
        <f>#REF!*100</f>
        <v>#REF!</v>
      </c>
      <c r="G41" s="3"/>
      <c r="H41" s="3"/>
      <c r="I41" s="3"/>
      <c r="J41" s="4" t="e">
        <f>IF(#REF!&gt;0,(#REF!+#REF!)*(VLOOKUP(#REF!,#REF!,2,FALSE)),0)</f>
        <v>#REF!</v>
      </c>
      <c r="K41" s="4" t="e">
        <f>IF(#REF!&gt;0,#REF!*(VLOOKUP(#REF!,#REF!,2,FALSE)),0)</f>
        <v>#REF!</v>
      </c>
      <c r="L41" s="3" t="e">
        <f t="shared" si="4"/>
        <v>#REF!</v>
      </c>
      <c r="M41" s="4" t="e">
        <f>L41*(#REF!/1000)</f>
        <v>#REF!</v>
      </c>
      <c r="N41" s="4" t="e">
        <f>IF(#REF!&gt;0,VLOOKUP(A41,GLRateTable,4,FALSE)*(#REF!/1000),0)</f>
        <v>#REF!</v>
      </c>
      <c r="O41" s="3" t="e">
        <f>IF(#REF!&lt;&gt;"",VLOOKUP(#REF!,#REF!,2,FALSE),0)</f>
        <v>#REF!</v>
      </c>
      <c r="P41" s="4" t="e">
        <f>O41*#REF!</f>
        <v>#REF!</v>
      </c>
      <c r="Q41" s="3" t="e">
        <f>IF(#REF!&gt;0,(VLOOKUP(A41,GLRateTable,5,FALSE)),0)</f>
        <v>#REF!</v>
      </c>
      <c r="R41" s="4" t="e">
        <f>Q41*#REF!</f>
        <v>#REF!</v>
      </c>
      <c r="S41" s="3" t="e">
        <f>IF(#REF!&gt;0,(VLOOKUP(A41,GLRateTable,6,FALSE)),0)</f>
        <v>#REF!</v>
      </c>
      <c r="T41" s="4" t="e">
        <f>S41*(#REF!/1000)</f>
        <v>#REF!</v>
      </c>
      <c r="U41" s="3" t="e">
        <f>IF(#REF!&gt;0,(VLOOKUP(A41,GLRateTable,7,FALSE)),0)</f>
        <v>#REF!</v>
      </c>
      <c r="V41" s="4" t="e">
        <f>U41*#REF!</f>
        <v>#REF!</v>
      </c>
      <c r="W41" s="3" t="e">
        <f>IF(#REF!&gt;0,(VLOOKUP(A41,GLRateTable,8,FALSE)),0)</f>
        <v>#REF!</v>
      </c>
      <c r="X41" s="4" t="e">
        <f>W41*(#REF!/1000)</f>
        <v>#REF!</v>
      </c>
      <c r="Y41" s="3" t="e">
        <f>IF(#REF!&gt;0,(VLOOKUP(A41,GLRateTable,9,FALSE)),0)</f>
        <v>#REF!</v>
      </c>
      <c r="Z41" s="4" t="e">
        <f>Y41*(#REF!/1000)</f>
        <v>#REF!</v>
      </c>
      <c r="AA41" s="4" t="e">
        <f>IF(#REF!&gt;0,(VLOOKUP(#REF!,#REF!,2,FALSE)),0)</f>
        <v>#REF!</v>
      </c>
      <c r="AB41" s="4" t="e">
        <f>IF(#REF!&gt;0,(VLOOKUP(#REF!,#REF!,2,FALSE)),0)</f>
        <v>#REF!</v>
      </c>
      <c r="AC41" s="3"/>
      <c r="AD41" s="3"/>
      <c r="AE41" s="3"/>
      <c r="AF41" s="3"/>
      <c r="AG41" s="3"/>
      <c r="AH41" s="4" t="e">
        <f>IF(#REF!&lt;&gt;0,VLOOKUP(A41,GLRateTable,10,FALSE)*#REF!,0)</f>
        <v>#REF!</v>
      </c>
      <c r="AI41" s="4" t="e">
        <f>IF(#REF!&lt;&gt;0,VLOOKUP(A41,GLRateTable,11,FALSE)*#REF!,0)</f>
        <v>#REF!</v>
      </c>
      <c r="AJ41" s="4" t="e">
        <f>IF(#REF!&lt;&gt;0,VLOOKUP(A41,GLRateTable,12,FALSE)*#REF!,0)</f>
        <v>#REF!</v>
      </c>
      <c r="AK41" s="4" t="e">
        <f t="shared" si="2"/>
        <v>#REF!</v>
      </c>
      <c r="AL41" s="3">
        <v>4.0000000000000001E-3</v>
      </c>
      <c r="AM41" s="5" t="e">
        <f>IF(#REF!&gt;0,AK41*AL41,0)</f>
        <v>#REF!</v>
      </c>
    </row>
    <row r="42" spans="1:39" ht="14.4">
      <c r="A42" s="3" t="e">
        <f>CONCATENATE(#REF!,#REF!)</f>
        <v>#REF!</v>
      </c>
      <c r="B42" s="3" t="e">
        <f t="shared" si="3"/>
        <v>#REF!</v>
      </c>
      <c r="C42" s="4" t="e">
        <f>B42*(#REF!/1000)</f>
        <v>#REF!</v>
      </c>
      <c r="D42" s="4" t="e">
        <f>IF(#REF!&lt;&gt;0,#REF!*(VLOOKUP(#REF!,#REF!,2,FALSE)),0)</f>
        <v>#REF!</v>
      </c>
      <c r="E42" s="3"/>
      <c r="F42" s="4" t="e">
        <f>#REF!*100</f>
        <v>#REF!</v>
      </c>
      <c r="G42" s="3"/>
      <c r="H42" s="3"/>
      <c r="I42" s="3"/>
      <c r="J42" s="4" t="e">
        <f>IF(#REF!&gt;0,(#REF!+#REF!)*(VLOOKUP(#REF!,#REF!,2,FALSE)),0)</f>
        <v>#REF!</v>
      </c>
      <c r="K42" s="4" t="e">
        <f>IF(#REF!&gt;0,#REF!*(VLOOKUP(#REF!,#REF!,2,FALSE)),0)</f>
        <v>#REF!</v>
      </c>
      <c r="L42" s="3" t="e">
        <f t="shared" si="4"/>
        <v>#REF!</v>
      </c>
      <c r="M42" s="4" t="e">
        <f>L42*(#REF!/1000)</f>
        <v>#REF!</v>
      </c>
      <c r="N42" s="4" t="e">
        <f>IF(#REF!&gt;0,VLOOKUP(A42,GLRateTable,4,FALSE)*(#REF!/1000),0)</f>
        <v>#REF!</v>
      </c>
      <c r="O42" s="3" t="e">
        <f>IF(#REF!&lt;&gt;"",VLOOKUP(#REF!,#REF!,2,FALSE),0)</f>
        <v>#REF!</v>
      </c>
      <c r="P42" s="4" t="e">
        <f>O42*#REF!</f>
        <v>#REF!</v>
      </c>
      <c r="Q42" s="3" t="e">
        <f>IF(#REF!&gt;0,(VLOOKUP(A42,GLRateTable,5,FALSE)),0)</f>
        <v>#REF!</v>
      </c>
      <c r="R42" s="4" t="e">
        <f>Q42*#REF!</f>
        <v>#REF!</v>
      </c>
      <c r="S42" s="3" t="e">
        <f>IF(#REF!&gt;0,(VLOOKUP(A42,GLRateTable,6,FALSE)),0)</f>
        <v>#REF!</v>
      </c>
      <c r="T42" s="4" t="e">
        <f>S42*(#REF!/1000)</f>
        <v>#REF!</v>
      </c>
      <c r="U42" s="3" t="e">
        <f>IF(#REF!&gt;0,(VLOOKUP(A42,GLRateTable,7,FALSE)),0)</f>
        <v>#REF!</v>
      </c>
      <c r="V42" s="4" t="e">
        <f>U42*#REF!</f>
        <v>#REF!</v>
      </c>
      <c r="W42" s="3" t="e">
        <f>IF(#REF!&gt;0,(VLOOKUP(A42,GLRateTable,8,FALSE)),0)</f>
        <v>#REF!</v>
      </c>
      <c r="X42" s="4" t="e">
        <f>W42*(#REF!/1000)</f>
        <v>#REF!</v>
      </c>
      <c r="Y42" s="3" t="e">
        <f>IF(#REF!&gt;0,(VLOOKUP(A42,GLRateTable,9,FALSE)),0)</f>
        <v>#REF!</v>
      </c>
      <c r="Z42" s="4" t="e">
        <f>Y42*(#REF!/1000)</f>
        <v>#REF!</v>
      </c>
      <c r="AA42" s="4" t="e">
        <f>IF(#REF!&gt;0,(VLOOKUP(#REF!,#REF!,2,FALSE)),0)</f>
        <v>#REF!</v>
      </c>
      <c r="AB42" s="4" t="e">
        <f>IF(#REF!&gt;0,(VLOOKUP(#REF!,#REF!,2,FALSE)),0)</f>
        <v>#REF!</v>
      </c>
      <c r="AC42" s="3"/>
      <c r="AD42" s="3"/>
      <c r="AE42" s="3"/>
      <c r="AF42" s="3"/>
      <c r="AG42" s="3"/>
      <c r="AH42" s="4" t="e">
        <f>IF(#REF!&lt;&gt;0,VLOOKUP(A42,GLRateTable,10,FALSE)*#REF!,0)</f>
        <v>#REF!</v>
      </c>
      <c r="AI42" s="4" t="e">
        <f>IF(#REF!&lt;&gt;0,VLOOKUP(A42,GLRateTable,11,FALSE)*#REF!,0)</f>
        <v>#REF!</v>
      </c>
      <c r="AJ42" s="4" t="e">
        <f>IF(#REF!&lt;&gt;0,VLOOKUP(A42,GLRateTable,12,FALSE)*#REF!,0)</f>
        <v>#REF!</v>
      </c>
      <c r="AK42" s="4" t="e">
        <f t="shared" si="2"/>
        <v>#REF!</v>
      </c>
      <c r="AL42" s="3">
        <v>4.0000000000000001E-3</v>
      </c>
      <c r="AM42" s="5" t="e">
        <f>IF(#REF!&gt;0,AK42*AL42,0)</f>
        <v>#REF!</v>
      </c>
    </row>
    <row r="43" spans="1:39" ht="14.4">
      <c r="A43" s="3" t="e">
        <f>CONCATENATE(#REF!,#REF!)</f>
        <v>#REF!</v>
      </c>
      <c r="B43" s="3" t="e">
        <f t="shared" si="3"/>
        <v>#REF!</v>
      </c>
      <c r="C43" s="4" t="e">
        <f>B43*(#REF!/1000)</f>
        <v>#REF!</v>
      </c>
      <c r="D43" s="4" t="e">
        <f>IF(#REF!&lt;&gt;0,#REF!*(VLOOKUP(#REF!,#REF!,2,FALSE)),0)</f>
        <v>#REF!</v>
      </c>
      <c r="E43" s="3"/>
      <c r="F43" s="4" t="e">
        <f>#REF!*100</f>
        <v>#REF!</v>
      </c>
      <c r="G43" s="3"/>
      <c r="H43" s="3"/>
      <c r="I43" s="3"/>
      <c r="J43" s="4" t="e">
        <f>IF(#REF!&gt;0,(#REF!+#REF!)*(VLOOKUP(#REF!,#REF!,2,FALSE)),0)</f>
        <v>#REF!</v>
      </c>
      <c r="K43" s="4" t="e">
        <f>IF(#REF!&gt;0,#REF!*(VLOOKUP(#REF!,#REF!,2,FALSE)),0)</f>
        <v>#REF!</v>
      </c>
      <c r="L43" s="3" t="e">
        <f t="shared" si="4"/>
        <v>#REF!</v>
      </c>
      <c r="M43" s="4" t="e">
        <f>L43*(#REF!/1000)</f>
        <v>#REF!</v>
      </c>
      <c r="N43" s="4" t="e">
        <f>IF(#REF!&gt;0,VLOOKUP(A43,GLRateTable,4,FALSE)*(#REF!/1000),0)</f>
        <v>#REF!</v>
      </c>
      <c r="O43" s="3" t="e">
        <f>IF(#REF!&lt;&gt;"",VLOOKUP(#REF!,#REF!,2,FALSE),0)</f>
        <v>#REF!</v>
      </c>
      <c r="P43" s="4" t="e">
        <f>O43*#REF!</f>
        <v>#REF!</v>
      </c>
      <c r="Q43" s="3" t="e">
        <f>IF(#REF!&gt;0,(VLOOKUP(A43,GLRateTable,5,FALSE)),0)</f>
        <v>#REF!</v>
      </c>
      <c r="R43" s="4" t="e">
        <f>Q43*#REF!</f>
        <v>#REF!</v>
      </c>
      <c r="S43" s="3" t="e">
        <f>IF(#REF!&gt;0,(VLOOKUP(A43,GLRateTable,6,FALSE)),0)</f>
        <v>#REF!</v>
      </c>
      <c r="T43" s="4" t="e">
        <f>S43*(#REF!/1000)</f>
        <v>#REF!</v>
      </c>
      <c r="U43" s="3" t="e">
        <f>IF(#REF!&gt;0,(VLOOKUP(A43,GLRateTable,7,FALSE)),0)</f>
        <v>#REF!</v>
      </c>
      <c r="V43" s="4" t="e">
        <f>U43*#REF!</f>
        <v>#REF!</v>
      </c>
      <c r="W43" s="3" t="e">
        <f>IF(#REF!&gt;0,(VLOOKUP(A43,GLRateTable,8,FALSE)),0)</f>
        <v>#REF!</v>
      </c>
      <c r="X43" s="4" t="e">
        <f>W43*(#REF!/1000)</f>
        <v>#REF!</v>
      </c>
      <c r="Y43" s="3" t="e">
        <f>IF(#REF!&gt;0,(VLOOKUP(A43,GLRateTable,9,FALSE)),0)</f>
        <v>#REF!</v>
      </c>
      <c r="Z43" s="4" t="e">
        <f>Y43*(#REF!/1000)</f>
        <v>#REF!</v>
      </c>
      <c r="AA43" s="4" t="e">
        <f>IF(#REF!&gt;0,(VLOOKUP(#REF!,#REF!,2,FALSE)),0)</f>
        <v>#REF!</v>
      </c>
      <c r="AB43" s="4" t="e">
        <f>IF(#REF!&gt;0,(VLOOKUP(#REF!,#REF!,2,FALSE)),0)</f>
        <v>#REF!</v>
      </c>
      <c r="AC43" s="3"/>
      <c r="AD43" s="3"/>
      <c r="AE43" s="3"/>
      <c r="AF43" s="3"/>
      <c r="AG43" s="3"/>
      <c r="AH43" s="4" t="e">
        <f>IF(#REF!&lt;&gt;0,VLOOKUP(A43,GLRateTable,10,FALSE)*#REF!,0)</f>
        <v>#REF!</v>
      </c>
      <c r="AI43" s="4" t="e">
        <f>IF(#REF!&lt;&gt;0,VLOOKUP(A43,GLRateTable,11,FALSE)*#REF!,0)</f>
        <v>#REF!</v>
      </c>
      <c r="AJ43" s="4" t="e">
        <f>IF(#REF!&lt;&gt;0,VLOOKUP(A43,GLRateTable,12,FALSE)*#REF!,0)</f>
        <v>#REF!</v>
      </c>
      <c r="AK43" s="4" t="e">
        <f t="shared" si="2"/>
        <v>#REF!</v>
      </c>
      <c r="AL43" s="3">
        <v>4.0000000000000001E-3</v>
      </c>
      <c r="AM43" s="5" t="e">
        <f>IF(#REF!&gt;0,AK43*AL43,0)</f>
        <v>#REF!</v>
      </c>
    </row>
    <row r="44" spans="1:39" ht="14.4">
      <c r="A44" s="3" t="e">
        <f>CONCATENATE(#REF!,#REF!)</f>
        <v>#REF!</v>
      </c>
      <c r="B44" s="3" t="e">
        <f t="shared" si="3"/>
        <v>#REF!</v>
      </c>
      <c r="C44" s="4" t="e">
        <f>B44*(#REF!/1000)</f>
        <v>#REF!</v>
      </c>
      <c r="D44" s="4" t="e">
        <f>IF(#REF!&lt;&gt;0,#REF!*(VLOOKUP(#REF!,#REF!,2,FALSE)),0)</f>
        <v>#REF!</v>
      </c>
      <c r="E44" s="3"/>
      <c r="F44" s="4" t="e">
        <f>#REF!*100</f>
        <v>#REF!</v>
      </c>
      <c r="G44" s="3"/>
      <c r="H44" s="3"/>
      <c r="I44" s="3"/>
      <c r="J44" s="4" t="e">
        <f>IF(#REF!&gt;0,(#REF!+#REF!)*(VLOOKUP(#REF!,#REF!,2,FALSE)),0)</f>
        <v>#REF!</v>
      </c>
      <c r="K44" s="4" t="e">
        <f>IF(#REF!&gt;0,#REF!*(VLOOKUP(#REF!,#REF!,2,FALSE)),0)</f>
        <v>#REF!</v>
      </c>
      <c r="L44" s="3" t="e">
        <f t="shared" si="4"/>
        <v>#REF!</v>
      </c>
      <c r="M44" s="4" t="e">
        <f>L44*(#REF!/1000)</f>
        <v>#REF!</v>
      </c>
      <c r="N44" s="4" t="e">
        <f>IF(#REF!&gt;0,VLOOKUP(A44,GLRateTable,4,FALSE)*(#REF!/1000),0)</f>
        <v>#REF!</v>
      </c>
      <c r="O44" s="3" t="e">
        <f>IF(#REF!&lt;&gt;"",VLOOKUP(#REF!,#REF!,2,FALSE),0)</f>
        <v>#REF!</v>
      </c>
      <c r="P44" s="4" t="e">
        <f>O44*#REF!</f>
        <v>#REF!</v>
      </c>
      <c r="Q44" s="3" t="e">
        <f>IF(#REF!&gt;0,(VLOOKUP(A44,GLRateTable,5,FALSE)),0)</f>
        <v>#REF!</v>
      </c>
      <c r="R44" s="4" t="e">
        <f>Q44*#REF!</f>
        <v>#REF!</v>
      </c>
      <c r="S44" s="3" t="e">
        <f>IF(#REF!&gt;0,(VLOOKUP(A44,GLRateTable,6,FALSE)),0)</f>
        <v>#REF!</v>
      </c>
      <c r="T44" s="4" t="e">
        <f>S44*(#REF!/1000)</f>
        <v>#REF!</v>
      </c>
      <c r="U44" s="3" t="e">
        <f>IF(#REF!&gt;0,(VLOOKUP(A44,GLRateTable,7,FALSE)),0)</f>
        <v>#REF!</v>
      </c>
      <c r="V44" s="4" t="e">
        <f>U44*#REF!</f>
        <v>#REF!</v>
      </c>
      <c r="W44" s="3" t="e">
        <f>IF(#REF!&gt;0,(VLOOKUP(A44,GLRateTable,8,FALSE)),0)</f>
        <v>#REF!</v>
      </c>
      <c r="X44" s="4" t="e">
        <f>W44*(#REF!/1000)</f>
        <v>#REF!</v>
      </c>
      <c r="Y44" s="3" t="e">
        <f>IF(#REF!&gt;0,(VLOOKUP(A44,GLRateTable,9,FALSE)),0)</f>
        <v>#REF!</v>
      </c>
      <c r="Z44" s="4" t="e">
        <f>Y44*(#REF!/1000)</f>
        <v>#REF!</v>
      </c>
      <c r="AA44" s="4" t="e">
        <f>IF(#REF!&gt;0,(VLOOKUP(#REF!,#REF!,2,FALSE)),0)</f>
        <v>#REF!</v>
      </c>
      <c r="AB44" s="4" t="e">
        <f>IF(#REF!&gt;0,(VLOOKUP(#REF!,#REF!,2,FALSE)),0)</f>
        <v>#REF!</v>
      </c>
      <c r="AC44" s="3"/>
      <c r="AD44" s="3"/>
      <c r="AE44" s="3"/>
      <c r="AF44" s="3"/>
      <c r="AG44" s="3"/>
      <c r="AH44" s="4" t="e">
        <f>IF(#REF!&lt;&gt;0,VLOOKUP(A44,GLRateTable,10,FALSE)*#REF!,0)</f>
        <v>#REF!</v>
      </c>
      <c r="AI44" s="4" t="e">
        <f>IF(#REF!&lt;&gt;0,VLOOKUP(A44,GLRateTable,11,FALSE)*#REF!,0)</f>
        <v>#REF!</v>
      </c>
      <c r="AJ44" s="4" t="e">
        <f>IF(#REF!&lt;&gt;0,VLOOKUP(A44,GLRateTable,12,FALSE)*#REF!,0)</f>
        <v>#REF!</v>
      </c>
      <c r="AK44" s="4" t="e">
        <f t="shared" si="2"/>
        <v>#REF!</v>
      </c>
      <c r="AL44" s="3">
        <v>4.0000000000000001E-3</v>
      </c>
      <c r="AM44" s="5" t="e">
        <f>IF(#REF!&gt;0,AK44*AL44,0)</f>
        <v>#REF!</v>
      </c>
    </row>
    <row r="45" spans="1:39" ht="14.4">
      <c r="A45" s="3" t="e">
        <f>CONCATENATE(#REF!,#REF!)</f>
        <v>#REF!</v>
      </c>
      <c r="B45" s="3" t="e">
        <f t="shared" si="3"/>
        <v>#REF!</v>
      </c>
      <c r="C45" s="4" t="e">
        <f>B45*(#REF!/1000)</f>
        <v>#REF!</v>
      </c>
      <c r="D45" s="4" t="e">
        <f>IF(#REF!&lt;&gt;0,#REF!*(VLOOKUP(#REF!,#REF!,2,FALSE)),0)</f>
        <v>#REF!</v>
      </c>
      <c r="E45" s="3"/>
      <c r="F45" s="4" t="e">
        <f>#REF!*100</f>
        <v>#REF!</v>
      </c>
      <c r="G45" s="3"/>
      <c r="H45" s="3"/>
      <c r="I45" s="3"/>
      <c r="J45" s="4" t="e">
        <f>IF(#REF!&gt;0,(#REF!+#REF!)*(VLOOKUP(#REF!,#REF!,2,FALSE)),0)</f>
        <v>#REF!</v>
      </c>
      <c r="K45" s="4" t="e">
        <f>IF(#REF!&gt;0,#REF!*(VLOOKUP(#REF!,#REF!,2,FALSE)),0)</f>
        <v>#REF!</v>
      </c>
      <c r="L45" s="3" t="e">
        <f t="shared" si="4"/>
        <v>#REF!</v>
      </c>
      <c r="M45" s="4" t="e">
        <f>L45*(#REF!/1000)</f>
        <v>#REF!</v>
      </c>
      <c r="N45" s="4" t="e">
        <f>IF(#REF!&gt;0,VLOOKUP(A45,GLRateTable,4,FALSE)*(#REF!/1000),0)</f>
        <v>#REF!</v>
      </c>
      <c r="O45" s="3" t="e">
        <f>IF(#REF!&lt;&gt;"",VLOOKUP(#REF!,#REF!,2,FALSE),0)</f>
        <v>#REF!</v>
      </c>
      <c r="P45" s="4" t="e">
        <f>O45*#REF!</f>
        <v>#REF!</v>
      </c>
      <c r="Q45" s="3" t="e">
        <f>IF(#REF!&gt;0,(VLOOKUP(A45,GLRateTable,5,FALSE)),0)</f>
        <v>#REF!</v>
      </c>
      <c r="R45" s="4" t="e">
        <f>Q45*#REF!</f>
        <v>#REF!</v>
      </c>
      <c r="S45" s="3" t="e">
        <f>IF(#REF!&gt;0,(VLOOKUP(A45,GLRateTable,6,FALSE)),0)</f>
        <v>#REF!</v>
      </c>
      <c r="T45" s="4" t="e">
        <f>S45*(#REF!/1000)</f>
        <v>#REF!</v>
      </c>
      <c r="U45" s="3" t="e">
        <f>IF(#REF!&gt;0,(VLOOKUP(A45,GLRateTable,7,FALSE)),0)</f>
        <v>#REF!</v>
      </c>
      <c r="V45" s="4" t="e">
        <f>U45*#REF!</f>
        <v>#REF!</v>
      </c>
      <c r="W45" s="3" t="e">
        <f>IF(#REF!&gt;0,(VLOOKUP(A45,GLRateTable,8,FALSE)),0)</f>
        <v>#REF!</v>
      </c>
      <c r="X45" s="4" t="e">
        <f>W45*(#REF!/1000)</f>
        <v>#REF!</v>
      </c>
      <c r="Y45" s="3" t="e">
        <f>IF(#REF!&gt;0,(VLOOKUP(A45,GLRateTable,9,FALSE)),0)</f>
        <v>#REF!</v>
      </c>
      <c r="Z45" s="4" t="e">
        <f>Y45*(#REF!/1000)</f>
        <v>#REF!</v>
      </c>
      <c r="AA45" s="4" t="e">
        <f>IF(#REF!&gt;0,(VLOOKUP(#REF!,#REF!,2,FALSE)),0)</f>
        <v>#REF!</v>
      </c>
      <c r="AB45" s="4" t="e">
        <f>IF(#REF!&gt;0,(VLOOKUP(#REF!,#REF!,2,FALSE)),0)</f>
        <v>#REF!</v>
      </c>
      <c r="AC45" s="3"/>
      <c r="AD45" s="3"/>
      <c r="AE45" s="3"/>
      <c r="AF45" s="3"/>
      <c r="AG45" s="3"/>
      <c r="AH45" s="4" t="e">
        <f>IF(#REF!&lt;&gt;0,VLOOKUP(A45,GLRateTable,10,FALSE)*#REF!,0)</f>
        <v>#REF!</v>
      </c>
      <c r="AI45" s="4" t="e">
        <f>IF(#REF!&lt;&gt;0,VLOOKUP(A45,GLRateTable,11,FALSE)*#REF!,0)</f>
        <v>#REF!</v>
      </c>
      <c r="AJ45" s="4" t="e">
        <f>IF(#REF!&lt;&gt;0,VLOOKUP(A45,GLRateTable,12,FALSE)*#REF!,0)</f>
        <v>#REF!</v>
      </c>
      <c r="AK45" s="4" t="e">
        <f t="shared" si="2"/>
        <v>#REF!</v>
      </c>
      <c r="AL45" s="3">
        <v>4.0000000000000001E-3</v>
      </c>
      <c r="AM45" s="5" t="e">
        <f>IF(#REF!&gt;0,AK45*AL45,0)</f>
        <v>#REF!</v>
      </c>
    </row>
    <row r="46" spans="1:39" ht="14.4">
      <c r="A46" s="3" t="e">
        <f>CONCATENATE(#REF!,#REF!)</f>
        <v>#REF!</v>
      </c>
      <c r="B46" s="3" t="e">
        <f t="shared" si="3"/>
        <v>#REF!</v>
      </c>
      <c r="C46" s="4" t="e">
        <f>B46*(#REF!/1000)</f>
        <v>#REF!</v>
      </c>
      <c r="D46" s="4" t="e">
        <f>IF(#REF!&lt;&gt;0,#REF!*(VLOOKUP(#REF!,#REF!,2,FALSE)),0)</f>
        <v>#REF!</v>
      </c>
      <c r="E46" s="3"/>
      <c r="F46" s="4" t="e">
        <f>#REF!*100</f>
        <v>#REF!</v>
      </c>
      <c r="G46" s="3"/>
      <c r="H46" s="3"/>
      <c r="I46" s="3"/>
      <c r="J46" s="4" t="e">
        <f>IF(#REF!&gt;0,(#REF!+#REF!)*(VLOOKUP(#REF!,#REF!,2,FALSE)),0)</f>
        <v>#REF!</v>
      </c>
      <c r="K46" s="4" t="e">
        <f>IF(#REF!&gt;0,#REF!*(VLOOKUP(#REF!,#REF!,2,FALSE)),0)</f>
        <v>#REF!</v>
      </c>
      <c r="L46" s="3" t="e">
        <f t="shared" si="4"/>
        <v>#REF!</v>
      </c>
      <c r="M46" s="4" t="e">
        <f>L46*(#REF!/1000)</f>
        <v>#REF!</v>
      </c>
      <c r="N46" s="4" t="e">
        <f>IF(#REF!&gt;0,VLOOKUP(A46,GLRateTable,4,FALSE)*(#REF!/1000),0)</f>
        <v>#REF!</v>
      </c>
      <c r="O46" s="3" t="e">
        <f>IF(#REF!&lt;&gt;"",VLOOKUP(#REF!,#REF!,2,FALSE),0)</f>
        <v>#REF!</v>
      </c>
      <c r="P46" s="4" t="e">
        <f>O46*#REF!</f>
        <v>#REF!</v>
      </c>
      <c r="Q46" s="3" t="e">
        <f>IF(#REF!&gt;0,(VLOOKUP(A46,GLRateTable,5,FALSE)),0)</f>
        <v>#REF!</v>
      </c>
      <c r="R46" s="4" t="e">
        <f>Q46*#REF!</f>
        <v>#REF!</v>
      </c>
      <c r="S46" s="3" t="e">
        <f>IF(#REF!&gt;0,(VLOOKUP(A46,GLRateTable,6,FALSE)),0)</f>
        <v>#REF!</v>
      </c>
      <c r="T46" s="4" t="e">
        <f>S46*(#REF!/1000)</f>
        <v>#REF!</v>
      </c>
      <c r="U46" s="3" t="e">
        <f>IF(#REF!&gt;0,(VLOOKUP(A46,GLRateTable,7,FALSE)),0)</f>
        <v>#REF!</v>
      </c>
      <c r="V46" s="4" t="e">
        <f>U46*#REF!</f>
        <v>#REF!</v>
      </c>
      <c r="W46" s="3" t="e">
        <f>IF(#REF!&gt;0,(VLOOKUP(A46,GLRateTable,8,FALSE)),0)</f>
        <v>#REF!</v>
      </c>
      <c r="X46" s="4" t="e">
        <f>W46*(#REF!/1000)</f>
        <v>#REF!</v>
      </c>
      <c r="Y46" s="3" t="e">
        <f>IF(#REF!&gt;0,(VLOOKUP(A46,GLRateTable,9,FALSE)),0)</f>
        <v>#REF!</v>
      </c>
      <c r="Z46" s="4" t="e">
        <f>Y46*(#REF!/1000)</f>
        <v>#REF!</v>
      </c>
      <c r="AA46" s="4" t="e">
        <f>IF(#REF!&gt;0,(VLOOKUP(#REF!,#REF!,2,FALSE)),0)</f>
        <v>#REF!</v>
      </c>
      <c r="AB46" s="4" t="e">
        <f>IF(#REF!&gt;0,(VLOOKUP(#REF!,#REF!,2,FALSE)),0)</f>
        <v>#REF!</v>
      </c>
      <c r="AC46" s="3"/>
      <c r="AD46" s="3"/>
      <c r="AE46" s="3"/>
      <c r="AF46" s="3"/>
      <c r="AG46" s="3"/>
      <c r="AH46" s="4" t="e">
        <f>IF(#REF!&lt;&gt;0,VLOOKUP(A46,GLRateTable,10,FALSE)*#REF!,0)</f>
        <v>#REF!</v>
      </c>
      <c r="AI46" s="4" t="e">
        <f>IF(#REF!&lt;&gt;0,VLOOKUP(A46,GLRateTable,11,FALSE)*#REF!,0)</f>
        <v>#REF!</v>
      </c>
      <c r="AJ46" s="4" t="e">
        <f>IF(#REF!&lt;&gt;0,VLOOKUP(A46,GLRateTable,12,FALSE)*#REF!,0)</f>
        <v>#REF!</v>
      </c>
      <c r="AK46" s="4" t="e">
        <f t="shared" si="2"/>
        <v>#REF!</v>
      </c>
      <c r="AL46" s="3">
        <v>4.0000000000000001E-3</v>
      </c>
      <c r="AM46" s="5" t="e">
        <f>IF(#REF!&gt;0,AK46*AL46,0)</f>
        <v>#REF!</v>
      </c>
    </row>
    <row r="47" spans="1:39" ht="14.4">
      <c r="A47" s="3" t="e">
        <f>CONCATENATE(#REF!,#REF!)</f>
        <v>#REF!</v>
      </c>
      <c r="B47" s="3" t="e">
        <f t="shared" si="3"/>
        <v>#REF!</v>
      </c>
      <c r="C47" s="4" t="e">
        <f>B47*(#REF!/1000)</f>
        <v>#REF!</v>
      </c>
      <c r="D47" s="4" t="e">
        <f>IF(#REF!&lt;&gt;0,#REF!*(VLOOKUP(#REF!,#REF!,2,FALSE)),0)</f>
        <v>#REF!</v>
      </c>
      <c r="E47" s="3"/>
      <c r="F47" s="4" t="e">
        <f>#REF!*100</f>
        <v>#REF!</v>
      </c>
      <c r="G47" s="3"/>
      <c r="H47" s="3"/>
      <c r="I47" s="3"/>
      <c r="J47" s="4" t="e">
        <f>IF(#REF!&gt;0,(#REF!+#REF!)*(VLOOKUP(#REF!,#REF!,2,FALSE)),0)</f>
        <v>#REF!</v>
      </c>
      <c r="K47" s="4" t="e">
        <f>IF(#REF!&gt;0,#REF!*(VLOOKUP(#REF!,#REF!,2,FALSE)),0)</f>
        <v>#REF!</v>
      </c>
      <c r="L47" s="3" t="e">
        <f t="shared" si="4"/>
        <v>#REF!</v>
      </c>
      <c r="M47" s="4" t="e">
        <f>L47*(#REF!/1000)</f>
        <v>#REF!</v>
      </c>
      <c r="N47" s="4" t="e">
        <f>IF(#REF!&gt;0,VLOOKUP(A47,GLRateTable,4,FALSE)*(#REF!/1000),0)</f>
        <v>#REF!</v>
      </c>
      <c r="O47" s="3" t="e">
        <f>IF(#REF!&lt;&gt;"",VLOOKUP(#REF!,#REF!,2,FALSE),0)</f>
        <v>#REF!</v>
      </c>
      <c r="P47" s="4" t="e">
        <f>O47*#REF!</f>
        <v>#REF!</v>
      </c>
      <c r="Q47" s="3" t="e">
        <f>IF(#REF!&gt;0,(VLOOKUP(A47,GLRateTable,5,FALSE)),0)</f>
        <v>#REF!</v>
      </c>
      <c r="R47" s="4" t="e">
        <f>Q47*#REF!</f>
        <v>#REF!</v>
      </c>
      <c r="S47" s="3" t="e">
        <f>IF(#REF!&gt;0,(VLOOKUP(A47,GLRateTable,6,FALSE)),0)</f>
        <v>#REF!</v>
      </c>
      <c r="T47" s="4" t="e">
        <f>S47*(#REF!/1000)</f>
        <v>#REF!</v>
      </c>
      <c r="U47" s="3" t="e">
        <f>IF(#REF!&gt;0,(VLOOKUP(A47,GLRateTable,7,FALSE)),0)</f>
        <v>#REF!</v>
      </c>
      <c r="V47" s="4" t="e">
        <f>U47*#REF!</f>
        <v>#REF!</v>
      </c>
      <c r="W47" s="3" t="e">
        <f>IF(#REF!&gt;0,(VLOOKUP(A47,GLRateTable,8,FALSE)),0)</f>
        <v>#REF!</v>
      </c>
      <c r="X47" s="4" t="e">
        <f>W47*(#REF!/1000)</f>
        <v>#REF!</v>
      </c>
      <c r="Y47" s="3" t="e">
        <f>IF(#REF!&gt;0,(VLOOKUP(A47,GLRateTable,9,FALSE)),0)</f>
        <v>#REF!</v>
      </c>
      <c r="Z47" s="4" t="e">
        <f>Y47*(#REF!/1000)</f>
        <v>#REF!</v>
      </c>
      <c r="AA47" s="4" t="e">
        <f>IF(#REF!&gt;0,(VLOOKUP(#REF!,#REF!,2,FALSE)),0)</f>
        <v>#REF!</v>
      </c>
      <c r="AB47" s="4" t="e">
        <f>IF(#REF!&gt;0,(VLOOKUP(#REF!,#REF!,2,FALSE)),0)</f>
        <v>#REF!</v>
      </c>
      <c r="AC47" s="3"/>
      <c r="AD47" s="3"/>
      <c r="AE47" s="3"/>
      <c r="AF47" s="3"/>
      <c r="AG47" s="3"/>
      <c r="AH47" s="4" t="e">
        <f>IF(#REF!&lt;&gt;0,VLOOKUP(A47,GLRateTable,10,FALSE)*#REF!,0)</f>
        <v>#REF!</v>
      </c>
      <c r="AI47" s="4" t="e">
        <f>IF(#REF!&lt;&gt;0,VLOOKUP(A47,GLRateTable,11,FALSE)*#REF!,0)</f>
        <v>#REF!</v>
      </c>
      <c r="AJ47" s="4" t="e">
        <f>IF(#REF!&lt;&gt;0,VLOOKUP(A47,GLRateTable,12,FALSE)*#REF!,0)</f>
        <v>#REF!</v>
      </c>
      <c r="AK47" s="4" t="e">
        <f t="shared" si="2"/>
        <v>#REF!</v>
      </c>
      <c r="AL47" s="3">
        <v>4.0000000000000001E-3</v>
      </c>
      <c r="AM47" s="5" t="e">
        <f>IF(#REF!&gt;0,AK47*AL47,0)</f>
        <v>#REF!</v>
      </c>
    </row>
    <row r="48" spans="1:39" ht="14.4">
      <c r="A48" s="3" t="e">
        <f>CONCATENATE(#REF!,#REF!)</f>
        <v>#REF!</v>
      </c>
      <c r="B48" s="3" t="e">
        <f t="shared" si="3"/>
        <v>#REF!</v>
      </c>
      <c r="C48" s="4" t="e">
        <f>B48*(#REF!/1000)</f>
        <v>#REF!</v>
      </c>
      <c r="D48" s="4" t="e">
        <f>IF(#REF!&lt;&gt;0,#REF!*(VLOOKUP(#REF!,#REF!,2,FALSE)),0)</f>
        <v>#REF!</v>
      </c>
      <c r="E48" s="3"/>
      <c r="F48" s="4" t="e">
        <f>#REF!*100</f>
        <v>#REF!</v>
      </c>
      <c r="G48" s="3"/>
      <c r="H48" s="3"/>
      <c r="I48" s="3"/>
      <c r="J48" s="4" t="e">
        <f>IF(#REF!&gt;0,(#REF!+#REF!)*(VLOOKUP(#REF!,#REF!,2,FALSE)),0)</f>
        <v>#REF!</v>
      </c>
      <c r="K48" s="4" t="e">
        <f>IF(#REF!&gt;0,#REF!*(VLOOKUP(#REF!,#REF!,2,FALSE)),0)</f>
        <v>#REF!</v>
      </c>
      <c r="L48" s="3" t="e">
        <f t="shared" si="4"/>
        <v>#REF!</v>
      </c>
      <c r="M48" s="4" t="e">
        <f>L48*(#REF!/1000)</f>
        <v>#REF!</v>
      </c>
      <c r="N48" s="4" t="e">
        <f>IF(#REF!&gt;0,VLOOKUP(A48,GLRateTable,4,FALSE)*(#REF!/1000),0)</f>
        <v>#REF!</v>
      </c>
      <c r="O48" s="3" t="e">
        <f>IF(#REF!&lt;&gt;"",VLOOKUP(#REF!,#REF!,2,FALSE),0)</f>
        <v>#REF!</v>
      </c>
      <c r="P48" s="4" t="e">
        <f>O48*#REF!</f>
        <v>#REF!</v>
      </c>
      <c r="Q48" s="3" t="e">
        <f>IF(#REF!&gt;0,(VLOOKUP(A48,GLRateTable,5,FALSE)),0)</f>
        <v>#REF!</v>
      </c>
      <c r="R48" s="4" t="e">
        <f>Q48*#REF!</f>
        <v>#REF!</v>
      </c>
      <c r="S48" s="3" t="e">
        <f>IF(#REF!&gt;0,(VLOOKUP(A48,GLRateTable,6,FALSE)),0)</f>
        <v>#REF!</v>
      </c>
      <c r="T48" s="4" t="e">
        <f>S48*(#REF!/1000)</f>
        <v>#REF!</v>
      </c>
      <c r="U48" s="3" t="e">
        <f>IF(#REF!&gt;0,(VLOOKUP(A48,GLRateTable,7,FALSE)),0)</f>
        <v>#REF!</v>
      </c>
      <c r="V48" s="4" t="e">
        <f>U48*#REF!</f>
        <v>#REF!</v>
      </c>
      <c r="W48" s="3" t="e">
        <f>IF(#REF!&gt;0,(VLOOKUP(A48,GLRateTable,8,FALSE)),0)</f>
        <v>#REF!</v>
      </c>
      <c r="X48" s="4" t="e">
        <f>W48*(#REF!/1000)</f>
        <v>#REF!</v>
      </c>
      <c r="Y48" s="3" t="e">
        <f>IF(#REF!&gt;0,(VLOOKUP(A48,GLRateTable,9,FALSE)),0)</f>
        <v>#REF!</v>
      </c>
      <c r="Z48" s="4" t="e">
        <f>Y48*(#REF!/1000)</f>
        <v>#REF!</v>
      </c>
      <c r="AA48" s="4" t="e">
        <f>IF(#REF!&gt;0,(VLOOKUP(#REF!,#REF!,2,FALSE)),0)</f>
        <v>#REF!</v>
      </c>
      <c r="AB48" s="4" t="e">
        <f>IF(#REF!&gt;0,(VLOOKUP(#REF!,#REF!,2,FALSE)),0)</f>
        <v>#REF!</v>
      </c>
      <c r="AC48" s="3"/>
      <c r="AD48" s="3"/>
      <c r="AE48" s="3"/>
      <c r="AF48" s="3"/>
      <c r="AG48" s="3"/>
      <c r="AH48" s="4" t="e">
        <f>IF(#REF!&lt;&gt;0,VLOOKUP(A48,GLRateTable,10,FALSE)*#REF!,0)</f>
        <v>#REF!</v>
      </c>
      <c r="AI48" s="4" t="e">
        <f>IF(#REF!&lt;&gt;0,VLOOKUP(A48,GLRateTable,11,FALSE)*#REF!,0)</f>
        <v>#REF!</v>
      </c>
      <c r="AJ48" s="4" t="e">
        <f>IF(#REF!&lt;&gt;0,VLOOKUP(A48,GLRateTable,12,FALSE)*#REF!,0)</f>
        <v>#REF!</v>
      </c>
      <c r="AK48" s="4" t="e">
        <f t="shared" si="2"/>
        <v>#REF!</v>
      </c>
      <c r="AL48" s="3">
        <v>4.0000000000000001E-3</v>
      </c>
      <c r="AM48" s="5" t="e">
        <f>IF(#REF!&gt;0,AK48*AL48,0)</f>
        <v>#REF!</v>
      </c>
    </row>
    <row r="49" spans="1:39" ht="14.4">
      <c r="A49" s="3" t="e">
        <f>CONCATENATE(#REF!,#REF!)</f>
        <v>#REF!</v>
      </c>
      <c r="B49" s="3" t="e">
        <f t="shared" si="3"/>
        <v>#REF!</v>
      </c>
      <c r="C49" s="4" t="e">
        <f>B49*(#REF!/1000)</f>
        <v>#REF!</v>
      </c>
      <c r="D49" s="4" t="e">
        <f>IF(#REF!&lt;&gt;0,#REF!*(VLOOKUP(#REF!,#REF!,2,FALSE)),0)</f>
        <v>#REF!</v>
      </c>
      <c r="E49" s="3"/>
      <c r="F49" s="4" t="e">
        <f>#REF!*100</f>
        <v>#REF!</v>
      </c>
      <c r="G49" s="3"/>
      <c r="H49" s="3"/>
      <c r="I49" s="3"/>
      <c r="J49" s="4" t="e">
        <f>IF(#REF!&gt;0,(#REF!+#REF!)*(VLOOKUP(#REF!,#REF!,2,FALSE)),0)</f>
        <v>#REF!</v>
      </c>
      <c r="K49" s="4" t="e">
        <f>IF(#REF!&gt;0,#REF!*(VLOOKUP(#REF!,#REF!,2,FALSE)),0)</f>
        <v>#REF!</v>
      </c>
      <c r="L49" s="3" t="e">
        <f t="shared" si="4"/>
        <v>#REF!</v>
      </c>
      <c r="M49" s="4" t="e">
        <f>L49*(#REF!/1000)</f>
        <v>#REF!</v>
      </c>
      <c r="N49" s="4" t="e">
        <f>IF(#REF!&gt;0,VLOOKUP(A49,GLRateTable,4,FALSE)*(#REF!/1000),0)</f>
        <v>#REF!</v>
      </c>
      <c r="O49" s="3" t="e">
        <f>IF(#REF!&lt;&gt;"",VLOOKUP(#REF!,#REF!,2,FALSE),0)</f>
        <v>#REF!</v>
      </c>
      <c r="P49" s="4" t="e">
        <f>O49*#REF!</f>
        <v>#REF!</v>
      </c>
      <c r="Q49" s="3" t="e">
        <f>IF(#REF!&gt;0,(VLOOKUP(A49,GLRateTable,5,FALSE)),0)</f>
        <v>#REF!</v>
      </c>
      <c r="R49" s="4" t="e">
        <f>Q49*#REF!</f>
        <v>#REF!</v>
      </c>
      <c r="S49" s="3" t="e">
        <f>IF(#REF!&gt;0,(VLOOKUP(A49,GLRateTable,6,FALSE)),0)</f>
        <v>#REF!</v>
      </c>
      <c r="T49" s="4" t="e">
        <f>S49*(#REF!/1000)</f>
        <v>#REF!</v>
      </c>
      <c r="U49" s="3" t="e">
        <f>IF(#REF!&gt;0,(VLOOKUP(A49,GLRateTable,7,FALSE)),0)</f>
        <v>#REF!</v>
      </c>
      <c r="V49" s="4" t="e">
        <f>U49*#REF!</f>
        <v>#REF!</v>
      </c>
      <c r="W49" s="3" t="e">
        <f>IF(#REF!&gt;0,(VLOOKUP(A49,GLRateTable,8,FALSE)),0)</f>
        <v>#REF!</v>
      </c>
      <c r="X49" s="4" t="e">
        <f>W49*(#REF!/1000)</f>
        <v>#REF!</v>
      </c>
      <c r="Y49" s="3" t="e">
        <f>IF(#REF!&gt;0,(VLOOKUP(A49,GLRateTable,9,FALSE)),0)</f>
        <v>#REF!</v>
      </c>
      <c r="Z49" s="4" t="e">
        <f>Y49*(#REF!/1000)</f>
        <v>#REF!</v>
      </c>
      <c r="AA49" s="4" t="e">
        <f>IF(#REF!&gt;0,(VLOOKUP(#REF!,#REF!,2,FALSE)),0)</f>
        <v>#REF!</v>
      </c>
      <c r="AB49" s="4" t="e">
        <f>IF(#REF!&gt;0,(VLOOKUP(#REF!,#REF!,2,FALSE)),0)</f>
        <v>#REF!</v>
      </c>
      <c r="AC49" s="3"/>
      <c r="AD49" s="3"/>
      <c r="AE49" s="3"/>
      <c r="AF49" s="3"/>
      <c r="AG49" s="3"/>
      <c r="AH49" s="4" t="e">
        <f>IF(#REF!&lt;&gt;0,VLOOKUP(A49,GLRateTable,10,FALSE)*#REF!,0)</f>
        <v>#REF!</v>
      </c>
      <c r="AI49" s="4" t="e">
        <f>IF(#REF!&lt;&gt;0,VLOOKUP(A49,GLRateTable,11,FALSE)*#REF!,0)</f>
        <v>#REF!</v>
      </c>
      <c r="AJ49" s="4" t="e">
        <f>IF(#REF!&lt;&gt;0,VLOOKUP(A49,GLRateTable,12,FALSE)*#REF!,0)</f>
        <v>#REF!</v>
      </c>
      <c r="AK49" s="4" t="e">
        <f t="shared" si="2"/>
        <v>#REF!</v>
      </c>
      <c r="AL49" s="3">
        <v>4.0000000000000001E-3</v>
      </c>
      <c r="AM49" s="5" t="e">
        <f>IF(#REF!&gt;0,AK49*AL49,0)</f>
        <v>#REF!</v>
      </c>
    </row>
    <row r="50" spans="1:39" ht="14.4">
      <c r="A50" s="3" t="e">
        <f>CONCATENATE(#REF!,#REF!)</f>
        <v>#REF!</v>
      </c>
      <c r="B50" s="3" t="e">
        <f t="shared" si="3"/>
        <v>#REF!</v>
      </c>
      <c r="C50" s="4" t="e">
        <f>B50*(#REF!/1000)</f>
        <v>#REF!</v>
      </c>
      <c r="D50" s="4" t="e">
        <f>IF(#REF!&lt;&gt;0,#REF!*(VLOOKUP(#REF!,#REF!,2,FALSE)),0)</f>
        <v>#REF!</v>
      </c>
      <c r="E50" s="3"/>
      <c r="F50" s="4" t="e">
        <f>#REF!*100</f>
        <v>#REF!</v>
      </c>
      <c r="G50" s="3"/>
      <c r="H50" s="3"/>
      <c r="I50" s="3"/>
      <c r="J50" s="4" t="e">
        <f>IF(#REF!&gt;0,(#REF!+#REF!)*(VLOOKUP(#REF!,#REF!,2,FALSE)),0)</f>
        <v>#REF!</v>
      </c>
      <c r="K50" s="4" t="e">
        <f>IF(#REF!&gt;0,#REF!*(VLOOKUP(#REF!,#REF!,2,FALSE)),0)</f>
        <v>#REF!</v>
      </c>
      <c r="L50" s="3" t="e">
        <f t="shared" si="4"/>
        <v>#REF!</v>
      </c>
      <c r="M50" s="4" t="e">
        <f>L50*(#REF!/1000)</f>
        <v>#REF!</v>
      </c>
      <c r="N50" s="4" t="e">
        <f>IF(#REF!&gt;0,VLOOKUP(A50,GLRateTable,4,FALSE)*(#REF!/1000),0)</f>
        <v>#REF!</v>
      </c>
      <c r="O50" s="3" t="e">
        <f>IF(#REF!&lt;&gt;"",VLOOKUP(#REF!,#REF!,2,FALSE),0)</f>
        <v>#REF!</v>
      </c>
      <c r="P50" s="4" t="e">
        <f>O50*#REF!</f>
        <v>#REF!</v>
      </c>
      <c r="Q50" s="3" t="e">
        <f>IF(#REF!&gt;0,(VLOOKUP(A50,GLRateTable,5,FALSE)),0)</f>
        <v>#REF!</v>
      </c>
      <c r="R50" s="4" t="e">
        <f>Q50*#REF!</f>
        <v>#REF!</v>
      </c>
      <c r="S50" s="3" t="e">
        <f>IF(#REF!&gt;0,(VLOOKUP(A50,GLRateTable,6,FALSE)),0)</f>
        <v>#REF!</v>
      </c>
      <c r="T50" s="4" t="e">
        <f>S50*(#REF!/1000)</f>
        <v>#REF!</v>
      </c>
      <c r="U50" s="3" t="e">
        <f>IF(#REF!&gt;0,(VLOOKUP(A50,GLRateTable,7,FALSE)),0)</f>
        <v>#REF!</v>
      </c>
      <c r="V50" s="4" t="e">
        <f>U50*#REF!</f>
        <v>#REF!</v>
      </c>
      <c r="W50" s="3" t="e">
        <f>IF(#REF!&gt;0,(VLOOKUP(A50,GLRateTable,8,FALSE)),0)</f>
        <v>#REF!</v>
      </c>
      <c r="X50" s="4" t="e">
        <f>W50*(#REF!/1000)</f>
        <v>#REF!</v>
      </c>
      <c r="Y50" s="3" t="e">
        <f>IF(#REF!&gt;0,(VLOOKUP(A50,GLRateTable,9,FALSE)),0)</f>
        <v>#REF!</v>
      </c>
      <c r="Z50" s="4" t="e">
        <f>Y50*(#REF!/1000)</f>
        <v>#REF!</v>
      </c>
      <c r="AA50" s="4" t="e">
        <f>IF(#REF!&gt;0,(VLOOKUP(#REF!,#REF!,2,FALSE)),0)</f>
        <v>#REF!</v>
      </c>
      <c r="AB50" s="4" t="e">
        <f>IF(#REF!&gt;0,(VLOOKUP(#REF!,#REF!,2,FALSE)),0)</f>
        <v>#REF!</v>
      </c>
      <c r="AC50" s="3"/>
      <c r="AD50" s="3"/>
      <c r="AE50" s="3"/>
      <c r="AF50" s="3"/>
      <c r="AG50" s="3"/>
      <c r="AH50" s="4" t="e">
        <f>IF(#REF!&lt;&gt;0,VLOOKUP(A50,GLRateTable,10,FALSE)*#REF!,0)</f>
        <v>#REF!</v>
      </c>
      <c r="AI50" s="4" t="e">
        <f>IF(#REF!&lt;&gt;0,VLOOKUP(A50,GLRateTable,11,FALSE)*#REF!,0)</f>
        <v>#REF!</v>
      </c>
      <c r="AJ50" s="4" t="e">
        <f>IF(#REF!&lt;&gt;0,VLOOKUP(A50,GLRateTable,12,FALSE)*#REF!,0)</f>
        <v>#REF!</v>
      </c>
      <c r="AK50" s="4" t="e">
        <f t="shared" si="2"/>
        <v>#REF!</v>
      </c>
      <c r="AL50" s="3">
        <v>4.0000000000000001E-3</v>
      </c>
      <c r="AM50" s="5" t="e">
        <f>IF(#REF!&gt;0,AK50*AL50,0)</f>
        <v>#REF!</v>
      </c>
    </row>
    <row r="51" spans="1:39" ht="14.4">
      <c r="A51" s="3" t="e">
        <f>CONCATENATE(#REF!,#REF!)</f>
        <v>#REF!</v>
      </c>
      <c r="B51" s="3" t="e">
        <f t="shared" si="3"/>
        <v>#REF!</v>
      </c>
      <c r="C51" s="4" t="e">
        <f>B51*(#REF!/1000)</f>
        <v>#REF!</v>
      </c>
      <c r="D51" s="4" t="e">
        <f>IF(#REF!&lt;&gt;0,#REF!*(VLOOKUP(#REF!,#REF!,2,FALSE)),0)</f>
        <v>#REF!</v>
      </c>
      <c r="E51" s="3"/>
      <c r="F51" s="4" t="e">
        <f>#REF!*100</f>
        <v>#REF!</v>
      </c>
      <c r="G51" s="3"/>
      <c r="H51" s="3"/>
      <c r="I51" s="3"/>
      <c r="J51" s="4" t="e">
        <f>IF(#REF!&gt;0,(#REF!+#REF!)*(VLOOKUP(#REF!,#REF!,2,FALSE)),0)</f>
        <v>#REF!</v>
      </c>
      <c r="K51" s="4" t="e">
        <f>IF(#REF!&gt;0,#REF!*(VLOOKUP(#REF!,#REF!,2,FALSE)),0)</f>
        <v>#REF!</v>
      </c>
      <c r="L51" s="3" t="e">
        <f t="shared" si="4"/>
        <v>#REF!</v>
      </c>
      <c r="M51" s="4" t="e">
        <f>L51*(#REF!/1000)</f>
        <v>#REF!</v>
      </c>
      <c r="N51" s="4" t="e">
        <f>IF(#REF!&gt;0,VLOOKUP(A51,GLRateTable,4,FALSE)*(#REF!/1000),0)</f>
        <v>#REF!</v>
      </c>
      <c r="O51" s="3" t="e">
        <f>IF(#REF!&lt;&gt;"",VLOOKUP(#REF!,#REF!,2,FALSE),0)</f>
        <v>#REF!</v>
      </c>
      <c r="P51" s="4" t="e">
        <f>O51*#REF!</f>
        <v>#REF!</v>
      </c>
      <c r="Q51" s="3" t="e">
        <f>IF(#REF!&gt;0,(VLOOKUP(A51,GLRateTable,5,FALSE)),0)</f>
        <v>#REF!</v>
      </c>
      <c r="R51" s="4" t="e">
        <f>Q51*#REF!</f>
        <v>#REF!</v>
      </c>
      <c r="S51" s="3" t="e">
        <f>IF(#REF!&gt;0,(VLOOKUP(A51,GLRateTable,6,FALSE)),0)</f>
        <v>#REF!</v>
      </c>
      <c r="T51" s="4" t="e">
        <f>S51*(#REF!/1000)</f>
        <v>#REF!</v>
      </c>
      <c r="U51" s="3" t="e">
        <f>IF(#REF!&gt;0,(VLOOKUP(A51,GLRateTable,7,FALSE)),0)</f>
        <v>#REF!</v>
      </c>
      <c r="V51" s="4" t="e">
        <f>U51*#REF!</f>
        <v>#REF!</v>
      </c>
      <c r="W51" s="3" t="e">
        <f>IF(#REF!&gt;0,(VLOOKUP(A51,GLRateTable,8,FALSE)),0)</f>
        <v>#REF!</v>
      </c>
      <c r="X51" s="4" t="e">
        <f>W51*(#REF!/1000)</f>
        <v>#REF!</v>
      </c>
      <c r="Y51" s="3" t="e">
        <f>IF(#REF!&gt;0,(VLOOKUP(A51,GLRateTable,9,FALSE)),0)</f>
        <v>#REF!</v>
      </c>
      <c r="Z51" s="4" t="e">
        <f>Y51*(#REF!/1000)</f>
        <v>#REF!</v>
      </c>
      <c r="AA51" s="4" t="e">
        <f>IF(#REF!&gt;0,(VLOOKUP(#REF!,#REF!,2,FALSE)),0)</f>
        <v>#REF!</v>
      </c>
      <c r="AB51" s="4" t="e">
        <f>IF(#REF!&gt;0,(VLOOKUP(#REF!,#REF!,2,FALSE)),0)</f>
        <v>#REF!</v>
      </c>
      <c r="AC51" s="3"/>
      <c r="AD51" s="3"/>
      <c r="AE51" s="3"/>
      <c r="AF51" s="3"/>
      <c r="AG51" s="3"/>
      <c r="AH51" s="4" t="e">
        <f>IF(#REF!&lt;&gt;0,VLOOKUP(A51,GLRateTable,10,FALSE)*#REF!,0)</f>
        <v>#REF!</v>
      </c>
      <c r="AI51" s="4" t="e">
        <f>IF(#REF!&lt;&gt;0,VLOOKUP(A51,GLRateTable,11,FALSE)*#REF!,0)</f>
        <v>#REF!</v>
      </c>
      <c r="AJ51" s="4" t="e">
        <f>IF(#REF!&lt;&gt;0,VLOOKUP(A51,GLRateTable,12,FALSE)*#REF!,0)</f>
        <v>#REF!</v>
      </c>
      <c r="AK51" s="4" t="e">
        <f t="shared" si="2"/>
        <v>#REF!</v>
      </c>
      <c r="AL51" s="3">
        <v>4.0000000000000001E-3</v>
      </c>
      <c r="AM51" s="5" t="e">
        <f>IF(#REF!&gt;0,AK51*AL51,0)</f>
        <v>#REF!</v>
      </c>
    </row>
    <row r="52" spans="1:39" ht="14.4">
      <c r="A52" s="3" t="e">
        <f>CONCATENATE(#REF!,#REF!)</f>
        <v>#REF!</v>
      </c>
      <c r="B52" s="3" t="e">
        <f t="shared" si="3"/>
        <v>#REF!</v>
      </c>
      <c r="C52" s="4" t="e">
        <f>B52*(#REF!/1000)</f>
        <v>#REF!</v>
      </c>
      <c r="D52" s="4" t="e">
        <f>IF(#REF!&lt;&gt;0,#REF!*(VLOOKUP(#REF!,#REF!,2,FALSE)),0)</f>
        <v>#REF!</v>
      </c>
      <c r="E52" s="3"/>
      <c r="F52" s="4" t="e">
        <f>#REF!*100</f>
        <v>#REF!</v>
      </c>
      <c r="G52" s="3"/>
      <c r="H52" s="3"/>
      <c r="I52" s="3"/>
      <c r="J52" s="4" t="e">
        <f>IF(#REF!&gt;0,(#REF!+#REF!)*(VLOOKUP(#REF!,#REF!,2,FALSE)),0)</f>
        <v>#REF!</v>
      </c>
      <c r="K52" s="4" t="e">
        <f>IF(#REF!&gt;0,#REF!*(VLOOKUP(#REF!,#REF!,2,FALSE)),0)</f>
        <v>#REF!</v>
      </c>
      <c r="L52" s="3" t="e">
        <f t="shared" si="4"/>
        <v>#REF!</v>
      </c>
      <c r="M52" s="4" t="e">
        <f>L52*(#REF!/1000)</f>
        <v>#REF!</v>
      </c>
      <c r="N52" s="4" t="e">
        <f>IF(#REF!&gt;0,VLOOKUP(A52,GLRateTable,4,FALSE)*(#REF!/1000),0)</f>
        <v>#REF!</v>
      </c>
      <c r="O52" s="3" t="e">
        <f>IF(#REF!&lt;&gt;"",VLOOKUP(#REF!,#REF!,2,FALSE),0)</f>
        <v>#REF!</v>
      </c>
      <c r="P52" s="4" t="e">
        <f>O52*#REF!</f>
        <v>#REF!</v>
      </c>
      <c r="Q52" s="3" t="e">
        <f>IF(#REF!&gt;0,(VLOOKUP(A52,GLRateTable,5,FALSE)),0)</f>
        <v>#REF!</v>
      </c>
      <c r="R52" s="4" t="e">
        <f>Q52*#REF!</f>
        <v>#REF!</v>
      </c>
      <c r="S52" s="3" t="e">
        <f>IF(#REF!&gt;0,(VLOOKUP(A52,GLRateTable,6,FALSE)),0)</f>
        <v>#REF!</v>
      </c>
      <c r="T52" s="4" t="e">
        <f>S52*(#REF!/1000)</f>
        <v>#REF!</v>
      </c>
      <c r="U52" s="3" t="e">
        <f>IF(#REF!&gt;0,(VLOOKUP(A52,GLRateTable,7,FALSE)),0)</f>
        <v>#REF!</v>
      </c>
      <c r="V52" s="4" t="e">
        <f>U52*#REF!</f>
        <v>#REF!</v>
      </c>
      <c r="W52" s="3" t="e">
        <f>IF(#REF!&gt;0,(VLOOKUP(A52,GLRateTable,8,FALSE)),0)</f>
        <v>#REF!</v>
      </c>
      <c r="X52" s="4" t="e">
        <f>W52*(#REF!/1000)</f>
        <v>#REF!</v>
      </c>
      <c r="Y52" s="3" t="e">
        <f>IF(#REF!&gt;0,(VLOOKUP(A52,GLRateTable,9,FALSE)),0)</f>
        <v>#REF!</v>
      </c>
      <c r="Z52" s="4" t="e">
        <f>Y52*(#REF!/1000)</f>
        <v>#REF!</v>
      </c>
      <c r="AA52" s="4" t="e">
        <f>IF(#REF!&gt;0,(VLOOKUP(#REF!,#REF!,2,FALSE)),0)</f>
        <v>#REF!</v>
      </c>
      <c r="AB52" s="4" t="e">
        <f>IF(#REF!&gt;0,(VLOOKUP(#REF!,#REF!,2,FALSE)),0)</f>
        <v>#REF!</v>
      </c>
      <c r="AC52" s="3"/>
      <c r="AD52" s="3"/>
      <c r="AE52" s="3"/>
      <c r="AF52" s="3"/>
      <c r="AG52" s="3"/>
      <c r="AH52" s="4" t="e">
        <f>IF(#REF!&lt;&gt;0,VLOOKUP(A52,GLRateTable,10,FALSE)*#REF!,0)</f>
        <v>#REF!</v>
      </c>
      <c r="AI52" s="4" t="e">
        <f>IF(#REF!&lt;&gt;0,VLOOKUP(A52,GLRateTable,11,FALSE)*#REF!,0)</f>
        <v>#REF!</v>
      </c>
      <c r="AJ52" s="4" t="e">
        <f>IF(#REF!&lt;&gt;0,VLOOKUP(A52,GLRateTable,12,FALSE)*#REF!,0)</f>
        <v>#REF!</v>
      </c>
      <c r="AK52" s="4" t="e">
        <f t="shared" si="2"/>
        <v>#REF!</v>
      </c>
      <c r="AL52" s="3">
        <v>4.0000000000000001E-3</v>
      </c>
      <c r="AM52" s="5" t="e">
        <f>IF(#REF!&gt;0,AK52*AL52,0)</f>
        <v>#REF!</v>
      </c>
    </row>
    <row r="53" spans="1:39" ht="14.4">
      <c r="A53" s="3" t="e">
        <f>CONCATENATE(#REF!,#REF!)</f>
        <v>#REF!</v>
      </c>
      <c r="B53" s="3" t="e">
        <f t="shared" si="3"/>
        <v>#REF!</v>
      </c>
      <c r="C53" s="4" t="e">
        <f>B53*(#REF!/1000)</f>
        <v>#REF!</v>
      </c>
      <c r="D53" s="4" t="e">
        <f>IF(#REF!&lt;&gt;0,#REF!*(VLOOKUP(#REF!,#REF!,2,FALSE)),0)</f>
        <v>#REF!</v>
      </c>
      <c r="E53" s="3"/>
      <c r="F53" s="4" t="e">
        <f>#REF!*100</f>
        <v>#REF!</v>
      </c>
      <c r="G53" s="3"/>
      <c r="H53" s="3"/>
      <c r="I53" s="3"/>
      <c r="J53" s="4" t="e">
        <f>IF(#REF!&gt;0,(#REF!+#REF!)*(VLOOKUP(#REF!,#REF!,2,FALSE)),0)</f>
        <v>#REF!</v>
      </c>
      <c r="K53" s="4" t="e">
        <f>IF(#REF!&gt;0,#REF!*(VLOOKUP(#REF!,#REF!,2,FALSE)),0)</f>
        <v>#REF!</v>
      </c>
      <c r="L53" s="3" t="e">
        <f t="shared" si="4"/>
        <v>#REF!</v>
      </c>
      <c r="M53" s="4" t="e">
        <f>L53*(#REF!/1000)</f>
        <v>#REF!</v>
      </c>
      <c r="N53" s="4" t="e">
        <f>IF(#REF!&gt;0,VLOOKUP(A53,GLRateTable,4,FALSE)*(#REF!/1000),0)</f>
        <v>#REF!</v>
      </c>
      <c r="O53" s="3" t="e">
        <f>IF(#REF!&lt;&gt;"",VLOOKUP(#REF!,#REF!,2,FALSE),0)</f>
        <v>#REF!</v>
      </c>
      <c r="P53" s="4" t="e">
        <f>O53*#REF!</f>
        <v>#REF!</v>
      </c>
      <c r="Q53" s="3" t="e">
        <f>IF(#REF!&gt;0,(VLOOKUP(A53,GLRateTable,5,FALSE)),0)</f>
        <v>#REF!</v>
      </c>
      <c r="R53" s="4" t="e">
        <f>Q53*#REF!</f>
        <v>#REF!</v>
      </c>
      <c r="S53" s="3" t="e">
        <f>IF(#REF!&gt;0,(VLOOKUP(A53,GLRateTable,6,FALSE)),0)</f>
        <v>#REF!</v>
      </c>
      <c r="T53" s="4" t="e">
        <f>S53*(#REF!/1000)</f>
        <v>#REF!</v>
      </c>
      <c r="U53" s="3" t="e">
        <f>IF(#REF!&gt;0,(VLOOKUP(A53,GLRateTable,7,FALSE)),0)</f>
        <v>#REF!</v>
      </c>
      <c r="V53" s="4" t="e">
        <f>U53*#REF!</f>
        <v>#REF!</v>
      </c>
      <c r="W53" s="3" t="e">
        <f>IF(#REF!&gt;0,(VLOOKUP(A53,GLRateTable,8,FALSE)),0)</f>
        <v>#REF!</v>
      </c>
      <c r="X53" s="4" t="e">
        <f>W53*(#REF!/1000)</f>
        <v>#REF!</v>
      </c>
      <c r="Y53" s="3" t="e">
        <f>IF(#REF!&gt;0,(VLOOKUP(A53,GLRateTable,9,FALSE)),0)</f>
        <v>#REF!</v>
      </c>
      <c r="Z53" s="4" t="e">
        <f>Y53*(#REF!/1000)</f>
        <v>#REF!</v>
      </c>
      <c r="AA53" s="4" t="e">
        <f>IF(#REF!&gt;0,(VLOOKUP(#REF!,#REF!,2,FALSE)),0)</f>
        <v>#REF!</v>
      </c>
      <c r="AB53" s="4" t="e">
        <f>IF(#REF!&gt;0,(VLOOKUP(#REF!,#REF!,2,FALSE)),0)</f>
        <v>#REF!</v>
      </c>
      <c r="AC53" s="3"/>
      <c r="AD53" s="3"/>
      <c r="AE53" s="3"/>
      <c r="AF53" s="3"/>
      <c r="AG53" s="3"/>
      <c r="AH53" s="4" t="e">
        <f>IF(#REF!&lt;&gt;0,VLOOKUP(A53,GLRateTable,10,FALSE)*#REF!,0)</f>
        <v>#REF!</v>
      </c>
      <c r="AI53" s="4" t="e">
        <f>IF(#REF!&lt;&gt;0,VLOOKUP(A53,GLRateTable,11,FALSE)*#REF!,0)</f>
        <v>#REF!</v>
      </c>
      <c r="AJ53" s="4" t="e">
        <f>IF(#REF!&lt;&gt;0,VLOOKUP(A53,GLRateTable,12,FALSE)*#REF!,0)</f>
        <v>#REF!</v>
      </c>
      <c r="AK53" s="4" t="e">
        <f t="shared" si="2"/>
        <v>#REF!</v>
      </c>
      <c r="AL53" s="3">
        <v>4.0000000000000001E-3</v>
      </c>
      <c r="AM53" s="5" t="e">
        <f>IF(#REF!&gt;0,AK53*AL53,0)</f>
        <v>#REF!</v>
      </c>
    </row>
    <row r="54" spans="1:39" ht="14.4">
      <c r="A54" s="3" t="e">
        <f>CONCATENATE(#REF!,#REF!)</f>
        <v>#REF!</v>
      </c>
      <c r="B54" s="3" t="e">
        <f t="shared" si="3"/>
        <v>#REF!</v>
      </c>
      <c r="C54" s="4" t="e">
        <f>B54*(#REF!/1000)</f>
        <v>#REF!</v>
      </c>
      <c r="D54" s="4" t="e">
        <f>IF(#REF!&lt;&gt;0,#REF!*(VLOOKUP(#REF!,#REF!,2,FALSE)),0)</f>
        <v>#REF!</v>
      </c>
      <c r="E54" s="3"/>
      <c r="F54" s="4" t="e">
        <f>#REF!*100</f>
        <v>#REF!</v>
      </c>
      <c r="G54" s="3"/>
      <c r="H54" s="3"/>
      <c r="I54" s="3"/>
      <c r="J54" s="4" t="e">
        <f>IF(#REF!&gt;0,(#REF!+#REF!)*(VLOOKUP(#REF!,#REF!,2,FALSE)),0)</f>
        <v>#REF!</v>
      </c>
      <c r="K54" s="4" t="e">
        <f>IF(#REF!&gt;0,#REF!*(VLOOKUP(#REF!,#REF!,2,FALSE)),0)</f>
        <v>#REF!</v>
      </c>
      <c r="L54" s="3" t="e">
        <f t="shared" si="4"/>
        <v>#REF!</v>
      </c>
      <c r="M54" s="4" t="e">
        <f>L54*(#REF!/1000)</f>
        <v>#REF!</v>
      </c>
      <c r="N54" s="4" t="e">
        <f>IF(#REF!&gt;0,VLOOKUP(A54,GLRateTable,4,FALSE)*(#REF!/1000),0)</f>
        <v>#REF!</v>
      </c>
      <c r="O54" s="3" t="e">
        <f>IF(#REF!&lt;&gt;"",VLOOKUP(#REF!,#REF!,2,FALSE),0)</f>
        <v>#REF!</v>
      </c>
      <c r="P54" s="4" t="e">
        <f>O54*#REF!</f>
        <v>#REF!</v>
      </c>
      <c r="Q54" s="3" t="e">
        <f>IF(#REF!&gt;0,(VLOOKUP(A54,GLRateTable,5,FALSE)),0)</f>
        <v>#REF!</v>
      </c>
      <c r="R54" s="4" t="e">
        <f>Q54*#REF!</f>
        <v>#REF!</v>
      </c>
      <c r="S54" s="3" t="e">
        <f>IF(#REF!&gt;0,(VLOOKUP(A54,GLRateTable,6,FALSE)),0)</f>
        <v>#REF!</v>
      </c>
      <c r="T54" s="4" t="e">
        <f>S54*(#REF!/1000)</f>
        <v>#REF!</v>
      </c>
      <c r="U54" s="3" t="e">
        <f>IF(#REF!&gt;0,(VLOOKUP(A54,GLRateTable,7,FALSE)),0)</f>
        <v>#REF!</v>
      </c>
      <c r="V54" s="4" t="e">
        <f>U54*#REF!</f>
        <v>#REF!</v>
      </c>
      <c r="W54" s="3" t="e">
        <f>IF(#REF!&gt;0,(VLOOKUP(A54,GLRateTable,8,FALSE)),0)</f>
        <v>#REF!</v>
      </c>
      <c r="X54" s="4" t="e">
        <f>W54*(#REF!/1000)</f>
        <v>#REF!</v>
      </c>
      <c r="Y54" s="3" t="e">
        <f>IF(#REF!&gt;0,(VLOOKUP(A54,GLRateTable,9,FALSE)),0)</f>
        <v>#REF!</v>
      </c>
      <c r="Z54" s="4" t="e">
        <f>Y54*(#REF!/1000)</f>
        <v>#REF!</v>
      </c>
      <c r="AA54" s="4" t="e">
        <f>IF(#REF!&gt;0,(VLOOKUP(#REF!,#REF!,2,FALSE)),0)</f>
        <v>#REF!</v>
      </c>
      <c r="AB54" s="4" t="e">
        <f>IF(#REF!&gt;0,(VLOOKUP(#REF!,#REF!,2,FALSE)),0)</f>
        <v>#REF!</v>
      </c>
      <c r="AC54" s="3"/>
      <c r="AD54" s="3"/>
      <c r="AE54" s="3"/>
      <c r="AF54" s="3"/>
      <c r="AG54" s="3"/>
      <c r="AH54" s="4" t="e">
        <f>IF(#REF!&lt;&gt;0,VLOOKUP(A54,GLRateTable,10,FALSE)*#REF!,0)</f>
        <v>#REF!</v>
      </c>
      <c r="AI54" s="4" t="e">
        <f>IF(#REF!&lt;&gt;0,VLOOKUP(A54,GLRateTable,11,FALSE)*#REF!,0)</f>
        <v>#REF!</v>
      </c>
      <c r="AJ54" s="4" t="e">
        <f>IF(#REF!&lt;&gt;0,VLOOKUP(A54,GLRateTable,12,FALSE)*#REF!,0)</f>
        <v>#REF!</v>
      </c>
      <c r="AK54" s="4" t="e">
        <f t="shared" si="2"/>
        <v>#REF!</v>
      </c>
      <c r="AL54" s="3">
        <v>4.0000000000000001E-3</v>
      </c>
      <c r="AM54" s="5" t="e">
        <f>IF(#REF!&gt;0,AK54*AL54,0)</f>
        <v>#REF!</v>
      </c>
    </row>
    <row r="55" spans="1:39" ht="14.4">
      <c r="A55" s="3" t="e">
        <f>CONCATENATE(#REF!,#REF!)</f>
        <v>#REF!</v>
      </c>
      <c r="B55" s="3" t="e">
        <f t="shared" si="3"/>
        <v>#REF!</v>
      </c>
      <c r="C55" s="4" t="e">
        <f>B55*(#REF!/1000)</f>
        <v>#REF!</v>
      </c>
      <c r="D55" s="4" t="e">
        <f>IF(#REF!&lt;&gt;0,#REF!*(VLOOKUP(#REF!,#REF!,2,FALSE)),0)</f>
        <v>#REF!</v>
      </c>
      <c r="E55" s="3"/>
      <c r="F55" s="4" t="e">
        <f>#REF!*100</f>
        <v>#REF!</v>
      </c>
      <c r="G55" s="3"/>
      <c r="H55" s="3"/>
      <c r="I55" s="3"/>
      <c r="J55" s="4" t="e">
        <f>IF(#REF!&gt;0,(#REF!+#REF!)*(VLOOKUP(#REF!,#REF!,2,FALSE)),0)</f>
        <v>#REF!</v>
      </c>
      <c r="K55" s="4" t="e">
        <f>IF(#REF!&gt;0,#REF!*(VLOOKUP(#REF!,#REF!,2,FALSE)),0)</f>
        <v>#REF!</v>
      </c>
      <c r="L55" s="3" t="e">
        <f t="shared" si="4"/>
        <v>#REF!</v>
      </c>
      <c r="M55" s="4" t="e">
        <f>L55*(#REF!/1000)</f>
        <v>#REF!</v>
      </c>
      <c r="N55" s="4" t="e">
        <f>IF(#REF!&gt;0,VLOOKUP(A55,GLRateTable,4,FALSE)*(#REF!/1000),0)</f>
        <v>#REF!</v>
      </c>
      <c r="O55" s="3" t="e">
        <f>IF(#REF!&lt;&gt;"",VLOOKUP(#REF!,#REF!,2,FALSE),0)</f>
        <v>#REF!</v>
      </c>
      <c r="P55" s="4" t="e">
        <f>O55*#REF!</f>
        <v>#REF!</v>
      </c>
      <c r="Q55" s="3" t="e">
        <f>IF(#REF!&gt;0,(VLOOKUP(A55,GLRateTable,5,FALSE)),0)</f>
        <v>#REF!</v>
      </c>
      <c r="R55" s="4" t="e">
        <f>Q55*#REF!</f>
        <v>#REF!</v>
      </c>
      <c r="S55" s="3" t="e">
        <f>IF(#REF!&gt;0,(VLOOKUP(A55,GLRateTable,6,FALSE)),0)</f>
        <v>#REF!</v>
      </c>
      <c r="T55" s="4" t="e">
        <f>S55*(#REF!/1000)</f>
        <v>#REF!</v>
      </c>
      <c r="U55" s="3" t="e">
        <f>IF(#REF!&gt;0,(VLOOKUP(A55,GLRateTable,7,FALSE)),0)</f>
        <v>#REF!</v>
      </c>
      <c r="V55" s="4" t="e">
        <f>U55*#REF!</f>
        <v>#REF!</v>
      </c>
      <c r="W55" s="3" t="e">
        <f>IF(#REF!&gt;0,(VLOOKUP(A55,GLRateTable,8,FALSE)),0)</f>
        <v>#REF!</v>
      </c>
      <c r="X55" s="4" t="e">
        <f>W55*(#REF!/1000)</f>
        <v>#REF!</v>
      </c>
      <c r="Y55" s="3" t="e">
        <f>IF(#REF!&gt;0,(VLOOKUP(A55,GLRateTable,9,FALSE)),0)</f>
        <v>#REF!</v>
      </c>
      <c r="Z55" s="4" t="e">
        <f>Y55*(#REF!/1000)</f>
        <v>#REF!</v>
      </c>
      <c r="AA55" s="4" t="e">
        <f>IF(#REF!&gt;0,(VLOOKUP(#REF!,#REF!,2,FALSE)),0)</f>
        <v>#REF!</v>
      </c>
      <c r="AB55" s="4" t="e">
        <f>IF(#REF!&gt;0,(VLOOKUP(#REF!,#REF!,2,FALSE)),0)</f>
        <v>#REF!</v>
      </c>
      <c r="AC55" s="3"/>
      <c r="AD55" s="3"/>
      <c r="AE55" s="3"/>
      <c r="AF55" s="3"/>
      <c r="AG55" s="3"/>
      <c r="AH55" s="4" t="e">
        <f>IF(#REF!&lt;&gt;0,VLOOKUP(A55,GLRateTable,10,FALSE)*#REF!,0)</f>
        <v>#REF!</v>
      </c>
      <c r="AI55" s="4" t="e">
        <f>IF(#REF!&lt;&gt;0,VLOOKUP(A55,GLRateTable,11,FALSE)*#REF!,0)</f>
        <v>#REF!</v>
      </c>
      <c r="AJ55" s="4" t="e">
        <f>IF(#REF!&lt;&gt;0,VLOOKUP(A55,GLRateTable,12,FALSE)*#REF!,0)</f>
        <v>#REF!</v>
      </c>
      <c r="AK55" s="4" t="e">
        <f t="shared" si="2"/>
        <v>#REF!</v>
      </c>
      <c r="AL55" s="3">
        <v>4.0000000000000001E-3</v>
      </c>
      <c r="AM55" s="5" t="e">
        <f>IF(#REF!&gt;0,AK55*AL55,0)</f>
        <v>#REF!</v>
      </c>
    </row>
    <row r="56" spans="1:39" ht="14.4">
      <c r="A56" s="3" t="e">
        <f>CONCATENATE(#REF!,#REF!)</f>
        <v>#REF!</v>
      </c>
      <c r="B56" s="3" t="e">
        <f t="shared" si="3"/>
        <v>#REF!</v>
      </c>
      <c r="C56" s="4" t="e">
        <f>B56*(#REF!/1000)</f>
        <v>#REF!</v>
      </c>
      <c r="D56" s="4" t="e">
        <f>IF(#REF!&lt;&gt;0,#REF!*(VLOOKUP(#REF!,#REF!,2,FALSE)),0)</f>
        <v>#REF!</v>
      </c>
      <c r="E56" s="3"/>
      <c r="F56" s="4" t="e">
        <f>#REF!*100</f>
        <v>#REF!</v>
      </c>
      <c r="G56" s="3"/>
      <c r="H56" s="3"/>
      <c r="I56" s="3"/>
      <c r="J56" s="4" t="e">
        <f>IF(#REF!&gt;0,(#REF!+#REF!)*(VLOOKUP(#REF!,#REF!,2,FALSE)),0)</f>
        <v>#REF!</v>
      </c>
      <c r="K56" s="4" t="e">
        <f>IF(#REF!&gt;0,#REF!*(VLOOKUP(#REF!,#REF!,2,FALSE)),0)</f>
        <v>#REF!</v>
      </c>
      <c r="L56" s="3" t="e">
        <f t="shared" si="4"/>
        <v>#REF!</v>
      </c>
      <c r="M56" s="4" t="e">
        <f>L56*(#REF!/1000)</f>
        <v>#REF!</v>
      </c>
      <c r="N56" s="4" t="e">
        <f>IF(#REF!&gt;0,VLOOKUP(A56,GLRateTable,4,FALSE)*(#REF!/1000),0)</f>
        <v>#REF!</v>
      </c>
      <c r="O56" s="3" t="e">
        <f>IF(#REF!&lt;&gt;"",VLOOKUP(#REF!,#REF!,2,FALSE),0)</f>
        <v>#REF!</v>
      </c>
      <c r="P56" s="4" t="e">
        <f>O56*#REF!</f>
        <v>#REF!</v>
      </c>
      <c r="Q56" s="3" t="e">
        <f>IF(#REF!&gt;0,(VLOOKUP(A56,GLRateTable,5,FALSE)),0)</f>
        <v>#REF!</v>
      </c>
      <c r="R56" s="4" t="e">
        <f>Q56*#REF!</f>
        <v>#REF!</v>
      </c>
      <c r="S56" s="3" t="e">
        <f>IF(#REF!&gt;0,(VLOOKUP(A56,GLRateTable,6,FALSE)),0)</f>
        <v>#REF!</v>
      </c>
      <c r="T56" s="4" t="e">
        <f>S56*(#REF!/1000)</f>
        <v>#REF!</v>
      </c>
      <c r="U56" s="3" t="e">
        <f>IF(#REF!&gt;0,(VLOOKUP(A56,GLRateTable,7,FALSE)),0)</f>
        <v>#REF!</v>
      </c>
      <c r="V56" s="4" t="e">
        <f>U56*#REF!</f>
        <v>#REF!</v>
      </c>
      <c r="W56" s="3" t="e">
        <f>IF(#REF!&gt;0,(VLOOKUP(A56,GLRateTable,8,FALSE)),0)</f>
        <v>#REF!</v>
      </c>
      <c r="X56" s="4" t="e">
        <f>W56*(#REF!/1000)</f>
        <v>#REF!</v>
      </c>
      <c r="Y56" s="3" t="e">
        <f>IF(#REF!&gt;0,(VLOOKUP(A56,GLRateTable,9,FALSE)),0)</f>
        <v>#REF!</v>
      </c>
      <c r="Z56" s="4" t="e">
        <f>Y56*(#REF!/1000)</f>
        <v>#REF!</v>
      </c>
      <c r="AA56" s="4" t="e">
        <f>IF(#REF!&gt;0,(VLOOKUP(#REF!,#REF!,2,FALSE)),0)</f>
        <v>#REF!</v>
      </c>
      <c r="AB56" s="4" t="e">
        <f>IF(#REF!&gt;0,(VLOOKUP(#REF!,#REF!,2,FALSE)),0)</f>
        <v>#REF!</v>
      </c>
      <c r="AC56" s="3"/>
      <c r="AD56" s="3"/>
      <c r="AE56" s="3"/>
      <c r="AF56" s="3"/>
      <c r="AG56" s="3"/>
      <c r="AH56" s="4" t="e">
        <f>IF(#REF!&lt;&gt;0,VLOOKUP(A56,GLRateTable,10,FALSE)*#REF!,0)</f>
        <v>#REF!</v>
      </c>
      <c r="AI56" s="4" t="e">
        <f>IF(#REF!&lt;&gt;0,VLOOKUP(A56,GLRateTable,11,FALSE)*#REF!,0)</f>
        <v>#REF!</v>
      </c>
      <c r="AJ56" s="4" t="e">
        <f>IF(#REF!&lt;&gt;0,VLOOKUP(A56,GLRateTable,12,FALSE)*#REF!,0)</f>
        <v>#REF!</v>
      </c>
      <c r="AK56" s="4" t="e">
        <f t="shared" si="2"/>
        <v>#REF!</v>
      </c>
      <c r="AL56" s="3">
        <v>4.0000000000000001E-3</v>
      </c>
      <c r="AM56" s="5" t="e">
        <f>IF(#REF!&gt;0,AK56*AL56,0)</f>
        <v>#REF!</v>
      </c>
    </row>
    <row r="57" spans="1:39" ht="14.4">
      <c r="A57" s="3" t="e">
        <f>CONCATENATE(#REF!,#REF!)</f>
        <v>#REF!</v>
      </c>
      <c r="B57" s="3" t="e">
        <f t="shared" si="3"/>
        <v>#REF!</v>
      </c>
      <c r="C57" s="4" t="e">
        <f>B57*(#REF!/1000)</f>
        <v>#REF!</v>
      </c>
      <c r="D57" s="4" t="e">
        <f>IF(#REF!&lt;&gt;0,#REF!*(VLOOKUP(#REF!,#REF!,2,FALSE)),0)</f>
        <v>#REF!</v>
      </c>
      <c r="E57" s="3"/>
      <c r="F57" s="4" t="e">
        <f>#REF!*100</f>
        <v>#REF!</v>
      </c>
      <c r="G57" s="3"/>
      <c r="H57" s="3"/>
      <c r="I57" s="3"/>
      <c r="J57" s="4" t="e">
        <f>IF(#REF!&gt;0,(#REF!+#REF!)*(VLOOKUP(#REF!,#REF!,2,FALSE)),0)</f>
        <v>#REF!</v>
      </c>
      <c r="K57" s="4" t="e">
        <f>IF(#REF!&gt;0,#REF!*(VLOOKUP(#REF!,#REF!,2,FALSE)),0)</f>
        <v>#REF!</v>
      </c>
      <c r="L57" s="3" t="e">
        <f t="shared" si="4"/>
        <v>#REF!</v>
      </c>
      <c r="M57" s="4" t="e">
        <f>L57*(#REF!/1000)</f>
        <v>#REF!</v>
      </c>
      <c r="N57" s="4" t="e">
        <f>IF(#REF!&gt;0,VLOOKUP(A57,GLRateTable,4,FALSE)*(#REF!/1000),0)</f>
        <v>#REF!</v>
      </c>
      <c r="O57" s="3" t="e">
        <f>IF(#REF!&lt;&gt;"",VLOOKUP(#REF!,#REF!,2,FALSE),0)</f>
        <v>#REF!</v>
      </c>
      <c r="P57" s="4" t="e">
        <f>O57*#REF!</f>
        <v>#REF!</v>
      </c>
      <c r="Q57" s="3" t="e">
        <f>IF(#REF!&gt;0,(VLOOKUP(A57,GLRateTable,5,FALSE)),0)</f>
        <v>#REF!</v>
      </c>
      <c r="R57" s="4" t="e">
        <f>Q57*#REF!</f>
        <v>#REF!</v>
      </c>
      <c r="S57" s="3" t="e">
        <f>IF(#REF!&gt;0,(VLOOKUP(A57,GLRateTable,6,FALSE)),0)</f>
        <v>#REF!</v>
      </c>
      <c r="T57" s="4" t="e">
        <f>S57*(#REF!/1000)</f>
        <v>#REF!</v>
      </c>
      <c r="U57" s="3" t="e">
        <f>IF(#REF!&gt;0,(VLOOKUP(A57,GLRateTable,7,FALSE)),0)</f>
        <v>#REF!</v>
      </c>
      <c r="V57" s="4" t="e">
        <f>U57*#REF!</f>
        <v>#REF!</v>
      </c>
      <c r="W57" s="3" t="e">
        <f>IF(#REF!&gt;0,(VLOOKUP(A57,GLRateTable,8,FALSE)),0)</f>
        <v>#REF!</v>
      </c>
      <c r="X57" s="4" t="e">
        <f>W57*(#REF!/1000)</f>
        <v>#REF!</v>
      </c>
      <c r="Y57" s="3" t="e">
        <f>IF(#REF!&gt;0,(VLOOKUP(A57,GLRateTable,9,FALSE)),0)</f>
        <v>#REF!</v>
      </c>
      <c r="Z57" s="4" t="e">
        <f>Y57*(#REF!/1000)</f>
        <v>#REF!</v>
      </c>
      <c r="AA57" s="4" t="e">
        <f>IF(#REF!&gt;0,(VLOOKUP(#REF!,#REF!,2,FALSE)),0)</f>
        <v>#REF!</v>
      </c>
      <c r="AB57" s="4" t="e">
        <f>IF(#REF!&gt;0,(VLOOKUP(#REF!,#REF!,2,FALSE)),0)</f>
        <v>#REF!</v>
      </c>
      <c r="AC57" s="3"/>
      <c r="AD57" s="3"/>
      <c r="AE57" s="3"/>
      <c r="AF57" s="3"/>
      <c r="AG57" s="3"/>
      <c r="AH57" s="4" t="e">
        <f>IF(#REF!&lt;&gt;0,VLOOKUP(A57,GLRateTable,10,FALSE)*#REF!,0)</f>
        <v>#REF!</v>
      </c>
      <c r="AI57" s="4" t="e">
        <f>IF(#REF!&lt;&gt;0,VLOOKUP(A57,GLRateTable,11,FALSE)*#REF!,0)</f>
        <v>#REF!</v>
      </c>
      <c r="AJ57" s="4" t="e">
        <f>IF(#REF!&lt;&gt;0,VLOOKUP(A57,GLRateTable,12,FALSE)*#REF!,0)</f>
        <v>#REF!</v>
      </c>
      <c r="AK57" s="4" t="e">
        <f t="shared" si="2"/>
        <v>#REF!</v>
      </c>
      <c r="AL57" s="3">
        <v>4.0000000000000001E-3</v>
      </c>
      <c r="AM57" s="5" t="e">
        <f>IF(#REF!&gt;0,AK57*AL57,0)</f>
        <v>#REF!</v>
      </c>
    </row>
    <row r="58" spans="1:39" ht="14.4">
      <c r="A58" s="3" t="e">
        <f>CONCATENATE(#REF!,#REF!)</f>
        <v>#REF!</v>
      </c>
      <c r="B58" s="3" t="e">
        <f t="shared" si="3"/>
        <v>#REF!</v>
      </c>
      <c r="C58" s="4" t="e">
        <f>B58*(#REF!/1000)</f>
        <v>#REF!</v>
      </c>
      <c r="D58" s="4" t="e">
        <f>IF(#REF!&lt;&gt;0,#REF!*(VLOOKUP(#REF!,#REF!,2,FALSE)),0)</f>
        <v>#REF!</v>
      </c>
      <c r="E58" s="3"/>
      <c r="F58" s="4" t="e">
        <f>#REF!*100</f>
        <v>#REF!</v>
      </c>
      <c r="G58" s="3"/>
      <c r="H58" s="3"/>
      <c r="I58" s="3"/>
      <c r="J58" s="4" t="e">
        <f>IF(#REF!&gt;0,(#REF!+#REF!)*(VLOOKUP(#REF!,#REF!,2,FALSE)),0)</f>
        <v>#REF!</v>
      </c>
      <c r="K58" s="4" t="e">
        <f>IF(#REF!&gt;0,#REF!*(VLOOKUP(#REF!,#REF!,2,FALSE)),0)</f>
        <v>#REF!</v>
      </c>
      <c r="L58" s="3" t="e">
        <f t="shared" si="4"/>
        <v>#REF!</v>
      </c>
      <c r="M58" s="4" t="e">
        <f>L58*(#REF!/1000)</f>
        <v>#REF!</v>
      </c>
      <c r="N58" s="4" t="e">
        <f>IF(#REF!&gt;0,VLOOKUP(A58,GLRateTable,4,FALSE)*(#REF!/1000),0)</f>
        <v>#REF!</v>
      </c>
      <c r="O58" s="3" t="e">
        <f>IF(#REF!&lt;&gt;"",VLOOKUP(#REF!,#REF!,2,FALSE),0)</f>
        <v>#REF!</v>
      </c>
      <c r="P58" s="4" t="e">
        <f>O58*#REF!</f>
        <v>#REF!</v>
      </c>
      <c r="Q58" s="3" t="e">
        <f>IF(#REF!&gt;0,(VLOOKUP(A58,GLRateTable,5,FALSE)),0)</f>
        <v>#REF!</v>
      </c>
      <c r="R58" s="4" t="e">
        <f>Q58*#REF!</f>
        <v>#REF!</v>
      </c>
      <c r="S58" s="3" t="e">
        <f>IF(#REF!&gt;0,(VLOOKUP(A58,GLRateTable,6,FALSE)),0)</f>
        <v>#REF!</v>
      </c>
      <c r="T58" s="4" t="e">
        <f>S58*(#REF!/1000)</f>
        <v>#REF!</v>
      </c>
      <c r="U58" s="3" t="e">
        <f>IF(#REF!&gt;0,(VLOOKUP(A58,GLRateTable,7,FALSE)),0)</f>
        <v>#REF!</v>
      </c>
      <c r="V58" s="4" t="e">
        <f>U58*#REF!</f>
        <v>#REF!</v>
      </c>
      <c r="W58" s="3" t="e">
        <f>IF(#REF!&gt;0,(VLOOKUP(A58,GLRateTable,8,FALSE)),0)</f>
        <v>#REF!</v>
      </c>
      <c r="X58" s="4" t="e">
        <f>W58*(#REF!/1000)</f>
        <v>#REF!</v>
      </c>
      <c r="Y58" s="3" t="e">
        <f>IF(#REF!&gt;0,(VLOOKUP(A58,GLRateTable,9,FALSE)),0)</f>
        <v>#REF!</v>
      </c>
      <c r="Z58" s="4" t="e">
        <f>Y58*(#REF!/1000)</f>
        <v>#REF!</v>
      </c>
      <c r="AA58" s="4" t="e">
        <f>IF(#REF!&gt;0,(VLOOKUP(#REF!,#REF!,2,FALSE)),0)</f>
        <v>#REF!</v>
      </c>
      <c r="AB58" s="4" t="e">
        <f>IF(#REF!&gt;0,(VLOOKUP(#REF!,#REF!,2,FALSE)),0)</f>
        <v>#REF!</v>
      </c>
      <c r="AC58" s="3"/>
      <c r="AD58" s="3"/>
      <c r="AE58" s="3"/>
      <c r="AF58" s="3"/>
      <c r="AG58" s="3"/>
      <c r="AH58" s="4" t="e">
        <f>IF(#REF!&lt;&gt;0,VLOOKUP(A58,GLRateTable,10,FALSE)*#REF!,0)</f>
        <v>#REF!</v>
      </c>
      <c r="AI58" s="4" t="e">
        <f>IF(#REF!&lt;&gt;0,VLOOKUP(A58,GLRateTable,11,FALSE)*#REF!,0)</f>
        <v>#REF!</v>
      </c>
      <c r="AJ58" s="4" t="e">
        <f>IF(#REF!&lt;&gt;0,VLOOKUP(A58,GLRateTable,12,FALSE)*#REF!,0)</f>
        <v>#REF!</v>
      </c>
      <c r="AK58" s="4" t="e">
        <f t="shared" si="2"/>
        <v>#REF!</v>
      </c>
      <c r="AL58" s="3">
        <v>4.0000000000000001E-3</v>
      </c>
      <c r="AM58" s="5" t="e">
        <f>IF(#REF!&gt;0,AK58*AL58,0)</f>
        <v>#REF!</v>
      </c>
    </row>
    <row r="59" spans="1:39" ht="14.4">
      <c r="A59" s="3" t="e">
        <f>CONCATENATE(#REF!,#REF!)</f>
        <v>#REF!</v>
      </c>
      <c r="B59" s="3" t="e">
        <f t="shared" si="3"/>
        <v>#REF!</v>
      </c>
      <c r="C59" s="4" t="e">
        <f>B59*(#REF!/1000)</f>
        <v>#REF!</v>
      </c>
      <c r="D59" s="4" t="e">
        <f>IF(#REF!&lt;&gt;0,#REF!*(VLOOKUP(#REF!,#REF!,2,FALSE)),0)</f>
        <v>#REF!</v>
      </c>
      <c r="E59" s="3"/>
      <c r="F59" s="4" t="e">
        <f>#REF!*100</f>
        <v>#REF!</v>
      </c>
      <c r="G59" s="3"/>
      <c r="H59" s="3"/>
      <c r="I59" s="3"/>
      <c r="J59" s="4" t="e">
        <f>IF(#REF!&gt;0,(#REF!+#REF!)*(VLOOKUP(#REF!,#REF!,2,FALSE)),0)</f>
        <v>#REF!</v>
      </c>
      <c r="K59" s="4" t="e">
        <f>IF(#REF!&gt;0,#REF!*(VLOOKUP(#REF!,#REF!,2,FALSE)),0)</f>
        <v>#REF!</v>
      </c>
      <c r="L59" s="3" t="e">
        <f t="shared" si="4"/>
        <v>#REF!</v>
      </c>
      <c r="M59" s="4" t="e">
        <f>L59*(#REF!/1000)</f>
        <v>#REF!</v>
      </c>
      <c r="N59" s="4" t="e">
        <f>IF(#REF!&gt;0,VLOOKUP(A59,GLRateTable,4,FALSE)*(#REF!/1000),0)</f>
        <v>#REF!</v>
      </c>
      <c r="O59" s="3" t="e">
        <f>IF(#REF!&lt;&gt;"",VLOOKUP(#REF!,#REF!,2,FALSE),0)</f>
        <v>#REF!</v>
      </c>
      <c r="P59" s="4" t="e">
        <f>O59*#REF!</f>
        <v>#REF!</v>
      </c>
      <c r="Q59" s="3" t="e">
        <f>IF(#REF!&gt;0,(VLOOKUP(A59,GLRateTable,5,FALSE)),0)</f>
        <v>#REF!</v>
      </c>
      <c r="R59" s="4" t="e">
        <f>Q59*#REF!</f>
        <v>#REF!</v>
      </c>
      <c r="S59" s="3" t="e">
        <f>IF(#REF!&gt;0,(VLOOKUP(A59,GLRateTable,6,FALSE)),0)</f>
        <v>#REF!</v>
      </c>
      <c r="T59" s="4" t="e">
        <f>S59*(#REF!/1000)</f>
        <v>#REF!</v>
      </c>
      <c r="U59" s="3" t="e">
        <f>IF(#REF!&gt;0,(VLOOKUP(A59,GLRateTable,7,FALSE)),0)</f>
        <v>#REF!</v>
      </c>
      <c r="V59" s="4" t="e">
        <f>U59*#REF!</f>
        <v>#REF!</v>
      </c>
      <c r="W59" s="3" t="e">
        <f>IF(#REF!&gt;0,(VLOOKUP(A59,GLRateTable,8,FALSE)),0)</f>
        <v>#REF!</v>
      </c>
      <c r="X59" s="4" t="e">
        <f>W59*(#REF!/1000)</f>
        <v>#REF!</v>
      </c>
      <c r="Y59" s="3" t="e">
        <f>IF(#REF!&gt;0,(VLOOKUP(A59,GLRateTable,9,FALSE)),0)</f>
        <v>#REF!</v>
      </c>
      <c r="Z59" s="4" t="e">
        <f>Y59*(#REF!/1000)</f>
        <v>#REF!</v>
      </c>
      <c r="AA59" s="4" t="e">
        <f>IF(#REF!&gt;0,(VLOOKUP(#REF!,#REF!,2,FALSE)),0)</f>
        <v>#REF!</v>
      </c>
      <c r="AB59" s="4" t="e">
        <f>IF(#REF!&gt;0,(VLOOKUP(#REF!,#REF!,2,FALSE)),0)</f>
        <v>#REF!</v>
      </c>
      <c r="AC59" s="3"/>
      <c r="AD59" s="3"/>
      <c r="AE59" s="3"/>
      <c r="AF59" s="3"/>
      <c r="AG59" s="3"/>
      <c r="AH59" s="4" t="e">
        <f>IF(#REF!&lt;&gt;0,VLOOKUP(A59,GLRateTable,10,FALSE)*#REF!,0)</f>
        <v>#REF!</v>
      </c>
      <c r="AI59" s="4" t="e">
        <f>IF(#REF!&lt;&gt;0,VLOOKUP(A59,GLRateTable,11,FALSE)*#REF!,0)</f>
        <v>#REF!</v>
      </c>
      <c r="AJ59" s="4" t="e">
        <f>IF(#REF!&lt;&gt;0,VLOOKUP(A59,GLRateTable,12,FALSE)*#REF!,0)</f>
        <v>#REF!</v>
      </c>
      <c r="AK59" s="4" t="e">
        <f t="shared" si="2"/>
        <v>#REF!</v>
      </c>
      <c r="AL59" s="3">
        <v>4.0000000000000001E-3</v>
      </c>
      <c r="AM59" s="5" t="e">
        <f>IF(#REF!&gt;0,AK59*AL59,0)</f>
        <v>#REF!</v>
      </c>
    </row>
    <row r="60" spans="1:39" ht="14.4">
      <c r="A60" s="3" t="e">
        <f>CONCATENATE(#REF!,#REF!)</f>
        <v>#REF!</v>
      </c>
      <c r="B60" s="3" t="e">
        <f t="shared" si="3"/>
        <v>#REF!</v>
      </c>
      <c r="C60" s="4" t="e">
        <f>B60*(#REF!/1000)</f>
        <v>#REF!</v>
      </c>
      <c r="D60" s="4" t="e">
        <f>IF(#REF!&lt;&gt;0,#REF!*(VLOOKUP(#REF!,#REF!,2,FALSE)),0)</f>
        <v>#REF!</v>
      </c>
      <c r="E60" s="3"/>
      <c r="F60" s="4" t="e">
        <f>#REF!*100</f>
        <v>#REF!</v>
      </c>
      <c r="G60" s="3"/>
      <c r="H60" s="3"/>
      <c r="I60" s="3"/>
      <c r="J60" s="4" t="e">
        <f>IF(#REF!&gt;0,(#REF!+#REF!)*(VLOOKUP(#REF!,#REF!,2,FALSE)),0)</f>
        <v>#REF!</v>
      </c>
      <c r="K60" s="4" t="e">
        <f>IF(#REF!&gt;0,#REF!*(VLOOKUP(#REF!,#REF!,2,FALSE)),0)</f>
        <v>#REF!</v>
      </c>
      <c r="L60" s="3" t="e">
        <f t="shared" si="4"/>
        <v>#REF!</v>
      </c>
      <c r="M60" s="4" t="e">
        <f>L60*(#REF!/1000)</f>
        <v>#REF!</v>
      </c>
      <c r="N60" s="4" t="e">
        <f>IF(#REF!&gt;0,VLOOKUP(A60,GLRateTable,4,FALSE)*(#REF!/1000),0)</f>
        <v>#REF!</v>
      </c>
      <c r="O60" s="3" t="e">
        <f>IF(#REF!&lt;&gt;"",VLOOKUP(#REF!,#REF!,2,FALSE),0)</f>
        <v>#REF!</v>
      </c>
      <c r="P60" s="4" t="e">
        <f>O60*#REF!</f>
        <v>#REF!</v>
      </c>
      <c r="Q60" s="3" t="e">
        <f>IF(#REF!&gt;0,(VLOOKUP(A60,GLRateTable,5,FALSE)),0)</f>
        <v>#REF!</v>
      </c>
      <c r="R60" s="4" t="e">
        <f>Q60*#REF!</f>
        <v>#REF!</v>
      </c>
      <c r="S60" s="3" t="e">
        <f>IF(#REF!&gt;0,(VLOOKUP(A60,GLRateTable,6,FALSE)),0)</f>
        <v>#REF!</v>
      </c>
      <c r="T60" s="4" t="e">
        <f>S60*(#REF!/1000)</f>
        <v>#REF!</v>
      </c>
      <c r="U60" s="3" t="e">
        <f>IF(#REF!&gt;0,(VLOOKUP(A60,GLRateTable,7,FALSE)),0)</f>
        <v>#REF!</v>
      </c>
      <c r="V60" s="4" t="e">
        <f>U60*#REF!</f>
        <v>#REF!</v>
      </c>
      <c r="W60" s="3" t="e">
        <f>IF(#REF!&gt;0,(VLOOKUP(A60,GLRateTable,8,FALSE)),0)</f>
        <v>#REF!</v>
      </c>
      <c r="X60" s="4" t="e">
        <f>W60*(#REF!/1000)</f>
        <v>#REF!</v>
      </c>
      <c r="Y60" s="3" t="e">
        <f>IF(#REF!&gt;0,(VLOOKUP(A60,GLRateTable,9,FALSE)),0)</f>
        <v>#REF!</v>
      </c>
      <c r="Z60" s="4" t="e">
        <f>Y60*(#REF!/1000)</f>
        <v>#REF!</v>
      </c>
      <c r="AA60" s="4" t="e">
        <f>IF(#REF!&gt;0,(VLOOKUP(#REF!,#REF!,2,FALSE)),0)</f>
        <v>#REF!</v>
      </c>
      <c r="AB60" s="4" t="e">
        <f>IF(#REF!&gt;0,(VLOOKUP(#REF!,#REF!,2,FALSE)),0)</f>
        <v>#REF!</v>
      </c>
      <c r="AC60" s="3"/>
      <c r="AD60" s="3"/>
      <c r="AE60" s="3"/>
      <c r="AF60" s="3"/>
      <c r="AG60" s="3"/>
      <c r="AH60" s="4" t="e">
        <f>IF(#REF!&lt;&gt;0,VLOOKUP(A60,GLRateTable,10,FALSE)*#REF!,0)</f>
        <v>#REF!</v>
      </c>
      <c r="AI60" s="4" t="e">
        <f>IF(#REF!&lt;&gt;0,VLOOKUP(A60,GLRateTable,11,FALSE)*#REF!,0)</f>
        <v>#REF!</v>
      </c>
      <c r="AJ60" s="4" t="e">
        <f>IF(#REF!&lt;&gt;0,VLOOKUP(A60,GLRateTable,12,FALSE)*#REF!,0)</f>
        <v>#REF!</v>
      </c>
      <c r="AK60" s="4" t="e">
        <f t="shared" si="2"/>
        <v>#REF!</v>
      </c>
      <c r="AL60" s="3">
        <v>4.0000000000000001E-3</v>
      </c>
      <c r="AM60" s="5" t="e">
        <f>IF(#REF!&gt;0,AK60*AL60,0)</f>
        <v>#REF!</v>
      </c>
    </row>
    <row r="61" spans="1:39" ht="14.4">
      <c r="A61" s="3" t="e">
        <f>CONCATENATE(#REF!,#REF!)</f>
        <v>#REF!</v>
      </c>
      <c r="B61" s="3" t="e">
        <f t="shared" si="3"/>
        <v>#REF!</v>
      </c>
      <c r="C61" s="4" t="e">
        <f>B61*(#REF!/1000)</f>
        <v>#REF!</v>
      </c>
      <c r="D61" s="4" t="e">
        <f>IF(#REF!&lt;&gt;0,#REF!*(VLOOKUP(#REF!,#REF!,2,FALSE)),0)</f>
        <v>#REF!</v>
      </c>
      <c r="E61" s="3"/>
      <c r="F61" s="4" t="e">
        <f>#REF!*100</f>
        <v>#REF!</v>
      </c>
      <c r="G61" s="3"/>
      <c r="H61" s="3"/>
      <c r="I61" s="3"/>
      <c r="J61" s="4" t="e">
        <f>IF(#REF!&gt;0,(#REF!+#REF!)*(VLOOKUP(#REF!,#REF!,2,FALSE)),0)</f>
        <v>#REF!</v>
      </c>
      <c r="K61" s="4" t="e">
        <f>IF(#REF!&gt;0,#REF!*(VLOOKUP(#REF!,#REF!,2,FALSE)),0)</f>
        <v>#REF!</v>
      </c>
      <c r="L61" s="3" t="e">
        <f t="shared" si="4"/>
        <v>#REF!</v>
      </c>
      <c r="M61" s="4" t="e">
        <f>L61*(#REF!/1000)</f>
        <v>#REF!</v>
      </c>
      <c r="N61" s="4" t="e">
        <f>IF(#REF!&gt;0,VLOOKUP(A61,GLRateTable,4,FALSE)*(#REF!/1000),0)</f>
        <v>#REF!</v>
      </c>
      <c r="O61" s="3" t="e">
        <f>IF(#REF!&lt;&gt;"",VLOOKUP(#REF!,#REF!,2,FALSE),0)</f>
        <v>#REF!</v>
      </c>
      <c r="P61" s="4" t="e">
        <f>O61*#REF!</f>
        <v>#REF!</v>
      </c>
      <c r="Q61" s="3" t="e">
        <f>IF(#REF!&gt;0,(VLOOKUP(A61,GLRateTable,5,FALSE)),0)</f>
        <v>#REF!</v>
      </c>
      <c r="R61" s="4" t="e">
        <f>Q61*#REF!</f>
        <v>#REF!</v>
      </c>
      <c r="S61" s="3" t="e">
        <f>IF(#REF!&gt;0,(VLOOKUP(A61,GLRateTable,6,FALSE)),0)</f>
        <v>#REF!</v>
      </c>
      <c r="T61" s="4" t="e">
        <f>S61*(#REF!/1000)</f>
        <v>#REF!</v>
      </c>
      <c r="U61" s="3" t="e">
        <f>IF(#REF!&gt;0,(VLOOKUP(A61,GLRateTable,7,FALSE)),0)</f>
        <v>#REF!</v>
      </c>
      <c r="V61" s="4" t="e">
        <f>U61*#REF!</f>
        <v>#REF!</v>
      </c>
      <c r="W61" s="3" t="e">
        <f>IF(#REF!&gt;0,(VLOOKUP(A61,GLRateTable,8,FALSE)),0)</f>
        <v>#REF!</v>
      </c>
      <c r="X61" s="4" t="e">
        <f>W61*(#REF!/1000)</f>
        <v>#REF!</v>
      </c>
      <c r="Y61" s="3" t="e">
        <f>IF(#REF!&gt;0,(VLOOKUP(A61,GLRateTable,9,FALSE)),0)</f>
        <v>#REF!</v>
      </c>
      <c r="Z61" s="4" t="e">
        <f>Y61*(#REF!/1000)</f>
        <v>#REF!</v>
      </c>
      <c r="AA61" s="4" t="e">
        <f>IF(#REF!&gt;0,(VLOOKUP(#REF!,#REF!,2,FALSE)),0)</f>
        <v>#REF!</v>
      </c>
      <c r="AB61" s="4" t="e">
        <f>IF(#REF!&gt;0,(VLOOKUP(#REF!,#REF!,2,FALSE)),0)</f>
        <v>#REF!</v>
      </c>
      <c r="AC61" s="3"/>
      <c r="AD61" s="3"/>
      <c r="AE61" s="3"/>
      <c r="AF61" s="3"/>
      <c r="AG61" s="3"/>
      <c r="AH61" s="4" t="e">
        <f>IF(#REF!&lt;&gt;0,VLOOKUP(A61,GLRateTable,10,FALSE)*#REF!,0)</f>
        <v>#REF!</v>
      </c>
      <c r="AI61" s="4" t="e">
        <f>IF(#REF!&lt;&gt;0,VLOOKUP(A61,GLRateTable,11,FALSE)*#REF!,0)</f>
        <v>#REF!</v>
      </c>
      <c r="AJ61" s="4" t="e">
        <f>IF(#REF!&lt;&gt;0,VLOOKUP(A61,GLRateTable,12,FALSE)*#REF!,0)</f>
        <v>#REF!</v>
      </c>
      <c r="AK61" s="4" t="e">
        <f t="shared" si="2"/>
        <v>#REF!</v>
      </c>
      <c r="AL61" s="3">
        <v>4.0000000000000001E-3</v>
      </c>
      <c r="AM61" s="5" t="e">
        <f>IF(#REF!&gt;0,AK61*AL61,0)</f>
        <v>#REF!</v>
      </c>
    </row>
    <row r="62" spans="1:39" ht="14.4">
      <c r="A62" s="3" t="e">
        <f>CONCATENATE(#REF!,#REF!)</f>
        <v>#REF!</v>
      </c>
      <c r="B62" s="3" t="e">
        <f t="shared" si="3"/>
        <v>#REF!</v>
      </c>
      <c r="C62" s="4" t="e">
        <f>B62*(#REF!/1000)</f>
        <v>#REF!</v>
      </c>
      <c r="D62" s="4" t="e">
        <f>IF(#REF!&lt;&gt;0,#REF!*(VLOOKUP(#REF!,#REF!,2,FALSE)),0)</f>
        <v>#REF!</v>
      </c>
      <c r="E62" s="3"/>
      <c r="F62" s="4" t="e">
        <f>#REF!*100</f>
        <v>#REF!</v>
      </c>
      <c r="G62" s="3"/>
      <c r="H62" s="3"/>
      <c r="I62" s="3"/>
      <c r="J62" s="4" t="e">
        <f>IF(#REF!&gt;0,(#REF!+#REF!)*(VLOOKUP(#REF!,#REF!,2,FALSE)),0)</f>
        <v>#REF!</v>
      </c>
      <c r="K62" s="4" t="e">
        <f>IF(#REF!&gt;0,#REF!*(VLOOKUP(#REF!,#REF!,2,FALSE)),0)</f>
        <v>#REF!</v>
      </c>
      <c r="L62" s="3" t="e">
        <f t="shared" si="4"/>
        <v>#REF!</v>
      </c>
      <c r="M62" s="4" t="e">
        <f>L62*(#REF!/1000)</f>
        <v>#REF!</v>
      </c>
      <c r="N62" s="4" t="e">
        <f>IF(#REF!&gt;0,VLOOKUP(A62,GLRateTable,4,FALSE)*(#REF!/1000),0)</f>
        <v>#REF!</v>
      </c>
      <c r="O62" s="3" t="e">
        <f>IF(#REF!&lt;&gt;"",VLOOKUP(#REF!,#REF!,2,FALSE),0)</f>
        <v>#REF!</v>
      </c>
      <c r="P62" s="4" t="e">
        <f>O62*#REF!</f>
        <v>#REF!</v>
      </c>
      <c r="Q62" s="3" t="e">
        <f>IF(#REF!&gt;0,(VLOOKUP(A62,GLRateTable,5,FALSE)),0)</f>
        <v>#REF!</v>
      </c>
      <c r="R62" s="4" t="e">
        <f>Q62*#REF!</f>
        <v>#REF!</v>
      </c>
      <c r="S62" s="3" t="e">
        <f>IF(#REF!&gt;0,(VLOOKUP(A62,GLRateTable,6,FALSE)),0)</f>
        <v>#REF!</v>
      </c>
      <c r="T62" s="4" t="e">
        <f>S62*(#REF!/1000)</f>
        <v>#REF!</v>
      </c>
      <c r="U62" s="3" t="e">
        <f>IF(#REF!&gt;0,(VLOOKUP(A62,GLRateTable,7,FALSE)),0)</f>
        <v>#REF!</v>
      </c>
      <c r="V62" s="4" t="e">
        <f>U62*#REF!</f>
        <v>#REF!</v>
      </c>
      <c r="W62" s="3" t="e">
        <f>IF(#REF!&gt;0,(VLOOKUP(A62,GLRateTable,8,FALSE)),0)</f>
        <v>#REF!</v>
      </c>
      <c r="X62" s="4" t="e">
        <f>W62*(#REF!/1000)</f>
        <v>#REF!</v>
      </c>
      <c r="Y62" s="3" t="e">
        <f>IF(#REF!&gt;0,(VLOOKUP(A62,GLRateTable,9,FALSE)),0)</f>
        <v>#REF!</v>
      </c>
      <c r="Z62" s="4" t="e">
        <f>Y62*(#REF!/1000)</f>
        <v>#REF!</v>
      </c>
      <c r="AA62" s="4" t="e">
        <f>IF(#REF!&gt;0,(VLOOKUP(#REF!,#REF!,2,FALSE)),0)</f>
        <v>#REF!</v>
      </c>
      <c r="AB62" s="4" t="e">
        <f>IF(#REF!&gt;0,(VLOOKUP(#REF!,#REF!,2,FALSE)),0)</f>
        <v>#REF!</v>
      </c>
      <c r="AC62" s="3"/>
      <c r="AD62" s="3"/>
      <c r="AE62" s="3"/>
      <c r="AF62" s="3"/>
      <c r="AG62" s="3"/>
      <c r="AH62" s="4" t="e">
        <f>IF(#REF!&lt;&gt;0,VLOOKUP(A62,GLRateTable,10,FALSE)*#REF!,0)</f>
        <v>#REF!</v>
      </c>
      <c r="AI62" s="4" t="e">
        <f>IF(#REF!&lt;&gt;0,VLOOKUP(A62,GLRateTable,11,FALSE)*#REF!,0)</f>
        <v>#REF!</v>
      </c>
      <c r="AJ62" s="4" t="e">
        <f>IF(#REF!&lt;&gt;0,VLOOKUP(A62,GLRateTable,12,FALSE)*#REF!,0)</f>
        <v>#REF!</v>
      </c>
      <c r="AK62" s="4" t="e">
        <f t="shared" si="2"/>
        <v>#REF!</v>
      </c>
      <c r="AL62" s="3">
        <v>4.0000000000000001E-3</v>
      </c>
      <c r="AM62" s="5" t="e">
        <f>IF(#REF!&gt;0,AK62*AL62,0)</f>
        <v>#REF!</v>
      </c>
    </row>
    <row r="63" spans="1:39" ht="14.4">
      <c r="A63" s="3" t="e">
        <f>CONCATENATE(#REF!,#REF!)</f>
        <v>#REF!</v>
      </c>
      <c r="B63" s="3" t="e">
        <f t="shared" si="3"/>
        <v>#REF!</v>
      </c>
      <c r="C63" s="4" t="e">
        <f>B63*(#REF!/1000)</f>
        <v>#REF!</v>
      </c>
      <c r="D63" s="4" t="e">
        <f>IF(#REF!&lt;&gt;0,#REF!*(VLOOKUP(#REF!,#REF!,2,FALSE)),0)</f>
        <v>#REF!</v>
      </c>
      <c r="E63" s="3"/>
      <c r="F63" s="4" t="e">
        <f>#REF!*100</f>
        <v>#REF!</v>
      </c>
      <c r="G63" s="3"/>
      <c r="H63" s="3"/>
      <c r="I63" s="3"/>
      <c r="J63" s="4" t="e">
        <f>IF(#REF!&gt;0,(#REF!+#REF!)*(VLOOKUP(#REF!,#REF!,2,FALSE)),0)</f>
        <v>#REF!</v>
      </c>
      <c r="K63" s="4" t="e">
        <f>IF(#REF!&gt;0,#REF!*(VLOOKUP(#REF!,#REF!,2,FALSE)),0)</f>
        <v>#REF!</v>
      </c>
      <c r="L63" s="3" t="e">
        <f t="shared" si="4"/>
        <v>#REF!</v>
      </c>
      <c r="M63" s="4" t="e">
        <f>L63*(#REF!/1000)</f>
        <v>#REF!</v>
      </c>
      <c r="N63" s="4" t="e">
        <f>IF(#REF!&gt;0,VLOOKUP(A63,GLRateTable,4,FALSE)*(#REF!/1000),0)</f>
        <v>#REF!</v>
      </c>
      <c r="O63" s="3" t="e">
        <f>IF(#REF!&lt;&gt;"",VLOOKUP(#REF!,#REF!,2,FALSE),0)</f>
        <v>#REF!</v>
      </c>
      <c r="P63" s="4" t="e">
        <f>O63*#REF!</f>
        <v>#REF!</v>
      </c>
      <c r="Q63" s="3" t="e">
        <f>IF(#REF!&gt;0,(VLOOKUP(A63,GLRateTable,5,FALSE)),0)</f>
        <v>#REF!</v>
      </c>
      <c r="R63" s="4" t="e">
        <f>Q63*#REF!</f>
        <v>#REF!</v>
      </c>
      <c r="S63" s="3" t="e">
        <f>IF(#REF!&gt;0,(VLOOKUP(A63,GLRateTable,6,FALSE)),0)</f>
        <v>#REF!</v>
      </c>
      <c r="T63" s="4" t="e">
        <f>S63*(#REF!/1000)</f>
        <v>#REF!</v>
      </c>
      <c r="U63" s="3" t="e">
        <f>IF(#REF!&gt;0,(VLOOKUP(A63,GLRateTable,7,FALSE)),0)</f>
        <v>#REF!</v>
      </c>
      <c r="V63" s="4" t="e">
        <f>U63*#REF!</f>
        <v>#REF!</v>
      </c>
      <c r="W63" s="3" t="e">
        <f>IF(#REF!&gt;0,(VLOOKUP(A63,GLRateTable,8,FALSE)),0)</f>
        <v>#REF!</v>
      </c>
      <c r="X63" s="4" t="e">
        <f>W63*(#REF!/1000)</f>
        <v>#REF!</v>
      </c>
      <c r="Y63" s="3" t="e">
        <f>IF(#REF!&gt;0,(VLOOKUP(A63,GLRateTable,9,FALSE)),0)</f>
        <v>#REF!</v>
      </c>
      <c r="Z63" s="4" t="e">
        <f>Y63*(#REF!/1000)</f>
        <v>#REF!</v>
      </c>
      <c r="AA63" s="4" t="e">
        <f>IF(#REF!&gt;0,(VLOOKUP(#REF!,#REF!,2,FALSE)),0)</f>
        <v>#REF!</v>
      </c>
      <c r="AB63" s="4" t="e">
        <f>IF(#REF!&gt;0,(VLOOKUP(#REF!,#REF!,2,FALSE)),0)</f>
        <v>#REF!</v>
      </c>
      <c r="AC63" s="3"/>
      <c r="AD63" s="3"/>
      <c r="AE63" s="3"/>
      <c r="AF63" s="3"/>
      <c r="AG63" s="3"/>
      <c r="AH63" s="4" t="e">
        <f>IF(#REF!&lt;&gt;0,VLOOKUP(A63,GLRateTable,10,FALSE)*#REF!,0)</f>
        <v>#REF!</v>
      </c>
      <c r="AI63" s="4" t="e">
        <f>IF(#REF!&lt;&gt;0,VLOOKUP(A63,GLRateTable,11,FALSE)*#REF!,0)</f>
        <v>#REF!</v>
      </c>
      <c r="AJ63" s="4" t="e">
        <f>IF(#REF!&lt;&gt;0,VLOOKUP(A63,GLRateTable,12,FALSE)*#REF!,0)</f>
        <v>#REF!</v>
      </c>
      <c r="AK63" s="4" t="e">
        <f t="shared" si="2"/>
        <v>#REF!</v>
      </c>
      <c r="AL63" s="3">
        <v>4.0000000000000001E-3</v>
      </c>
      <c r="AM63" s="5" t="e">
        <f>IF(#REF!&gt;0,AK63*AL63,0)</f>
        <v>#REF!</v>
      </c>
    </row>
    <row r="64" spans="1:39" ht="14.4">
      <c r="A64" s="3" t="e">
        <f>CONCATENATE(#REF!,#REF!)</f>
        <v>#REF!</v>
      </c>
      <c r="B64" s="3" t="e">
        <f t="shared" si="3"/>
        <v>#REF!</v>
      </c>
      <c r="C64" s="4" t="e">
        <f>B64*(#REF!/1000)</f>
        <v>#REF!</v>
      </c>
      <c r="D64" s="4" t="e">
        <f>IF(#REF!&lt;&gt;0,#REF!*(VLOOKUP(#REF!,#REF!,2,FALSE)),0)</f>
        <v>#REF!</v>
      </c>
      <c r="E64" s="3"/>
      <c r="F64" s="4" t="e">
        <f>#REF!*100</f>
        <v>#REF!</v>
      </c>
      <c r="G64" s="3"/>
      <c r="H64" s="3"/>
      <c r="I64" s="3"/>
      <c r="J64" s="4" t="e">
        <f>IF(#REF!&gt;0,(#REF!+#REF!)*(VLOOKUP(#REF!,#REF!,2,FALSE)),0)</f>
        <v>#REF!</v>
      </c>
      <c r="K64" s="4" t="e">
        <f>IF(#REF!&gt;0,#REF!*(VLOOKUP(#REF!,#REF!,2,FALSE)),0)</f>
        <v>#REF!</v>
      </c>
      <c r="L64" s="3" t="e">
        <f t="shared" si="4"/>
        <v>#REF!</v>
      </c>
      <c r="M64" s="4" t="e">
        <f>L64*(#REF!/1000)</f>
        <v>#REF!</v>
      </c>
      <c r="N64" s="4" t="e">
        <f>IF(#REF!&gt;0,VLOOKUP(A64,GLRateTable,4,FALSE)*(#REF!/1000),0)</f>
        <v>#REF!</v>
      </c>
      <c r="O64" s="3" t="e">
        <f>IF(#REF!&lt;&gt;"",VLOOKUP(#REF!,#REF!,2,FALSE),0)</f>
        <v>#REF!</v>
      </c>
      <c r="P64" s="4" t="e">
        <f>O64*#REF!</f>
        <v>#REF!</v>
      </c>
      <c r="Q64" s="3" t="e">
        <f>IF(#REF!&gt;0,(VLOOKUP(A64,GLRateTable,5,FALSE)),0)</f>
        <v>#REF!</v>
      </c>
      <c r="R64" s="4" t="e">
        <f>Q64*#REF!</f>
        <v>#REF!</v>
      </c>
      <c r="S64" s="3" t="e">
        <f>IF(#REF!&gt;0,(VLOOKUP(A64,GLRateTable,6,FALSE)),0)</f>
        <v>#REF!</v>
      </c>
      <c r="T64" s="4" t="e">
        <f>S64*(#REF!/1000)</f>
        <v>#REF!</v>
      </c>
      <c r="U64" s="3" t="e">
        <f>IF(#REF!&gt;0,(VLOOKUP(A64,GLRateTable,7,FALSE)),0)</f>
        <v>#REF!</v>
      </c>
      <c r="V64" s="4" t="e">
        <f>U64*#REF!</f>
        <v>#REF!</v>
      </c>
      <c r="W64" s="3" t="e">
        <f>IF(#REF!&gt;0,(VLOOKUP(A64,GLRateTable,8,FALSE)),0)</f>
        <v>#REF!</v>
      </c>
      <c r="X64" s="4" t="e">
        <f>W64*(#REF!/1000)</f>
        <v>#REF!</v>
      </c>
      <c r="Y64" s="3" t="e">
        <f>IF(#REF!&gt;0,(VLOOKUP(A64,GLRateTable,9,FALSE)),0)</f>
        <v>#REF!</v>
      </c>
      <c r="Z64" s="4" t="e">
        <f>Y64*(#REF!/1000)</f>
        <v>#REF!</v>
      </c>
      <c r="AA64" s="4" t="e">
        <f>IF(#REF!&gt;0,(VLOOKUP(#REF!,#REF!,2,FALSE)),0)</f>
        <v>#REF!</v>
      </c>
      <c r="AB64" s="4" t="e">
        <f>IF(#REF!&gt;0,(VLOOKUP(#REF!,#REF!,2,FALSE)),0)</f>
        <v>#REF!</v>
      </c>
      <c r="AC64" s="3"/>
      <c r="AD64" s="3"/>
      <c r="AE64" s="3"/>
      <c r="AF64" s="3"/>
      <c r="AG64" s="3"/>
      <c r="AH64" s="4" t="e">
        <f>IF(#REF!&lt;&gt;0,VLOOKUP(A64,GLRateTable,10,FALSE)*#REF!,0)</f>
        <v>#REF!</v>
      </c>
      <c r="AI64" s="4" t="e">
        <f>IF(#REF!&lt;&gt;0,VLOOKUP(A64,GLRateTable,11,FALSE)*#REF!,0)</f>
        <v>#REF!</v>
      </c>
      <c r="AJ64" s="4" t="e">
        <f>IF(#REF!&lt;&gt;0,VLOOKUP(A64,GLRateTable,12,FALSE)*#REF!,0)</f>
        <v>#REF!</v>
      </c>
      <c r="AK64" s="4" t="e">
        <f t="shared" si="2"/>
        <v>#REF!</v>
      </c>
      <c r="AL64" s="3">
        <v>4.0000000000000001E-3</v>
      </c>
      <c r="AM64" s="5" t="e">
        <f>IF(#REF!&gt;0,AK64*AL64,0)</f>
        <v>#REF!</v>
      </c>
    </row>
    <row r="65" spans="1:39" ht="14.4">
      <c r="A65" s="3" t="e">
        <f>CONCATENATE(#REF!,#REF!)</f>
        <v>#REF!</v>
      </c>
      <c r="B65" s="3" t="e">
        <f t="shared" si="3"/>
        <v>#REF!</v>
      </c>
      <c r="C65" s="4" t="e">
        <f>B65*(#REF!/1000)</f>
        <v>#REF!</v>
      </c>
      <c r="D65" s="4" t="e">
        <f>IF(#REF!&lt;&gt;0,#REF!*(VLOOKUP(#REF!,#REF!,2,FALSE)),0)</f>
        <v>#REF!</v>
      </c>
      <c r="E65" s="3"/>
      <c r="F65" s="4" t="e">
        <f>#REF!*100</f>
        <v>#REF!</v>
      </c>
      <c r="G65" s="3"/>
      <c r="H65" s="3"/>
      <c r="I65" s="3"/>
      <c r="J65" s="4" t="e">
        <f>IF(#REF!&gt;0,(#REF!+#REF!)*(VLOOKUP(#REF!,#REF!,2,FALSE)),0)</f>
        <v>#REF!</v>
      </c>
      <c r="K65" s="4" t="e">
        <f>IF(#REF!&gt;0,#REF!*(VLOOKUP(#REF!,#REF!,2,FALSE)),0)</f>
        <v>#REF!</v>
      </c>
      <c r="L65" s="3" t="e">
        <f t="shared" si="4"/>
        <v>#REF!</v>
      </c>
      <c r="M65" s="4" t="e">
        <f>L65*(#REF!/1000)</f>
        <v>#REF!</v>
      </c>
      <c r="N65" s="4" t="e">
        <f>IF(#REF!&gt;0,VLOOKUP(A65,GLRateTable,4,FALSE)*(#REF!/1000),0)</f>
        <v>#REF!</v>
      </c>
      <c r="O65" s="3" t="e">
        <f>IF(#REF!&lt;&gt;"",VLOOKUP(#REF!,#REF!,2,FALSE),0)</f>
        <v>#REF!</v>
      </c>
      <c r="P65" s="4" t="e">
        <f>O65*#REF!</f>
        <v>#REF!</v>
      </c>
      <c r="Q65" s="3" t="e">
        <f>IF(#REF!&gt;0,(VLOOKUP(A65,GLRateTable,5,FALSE)),0)</f>
        <v>#REF!</v>
      </c>
      <c r="R65" s="4" t="e">
        <f>Q65*#REF!</f>
        <v>#REF!</v>
      </c>
      <c r="S65" s="3" t="e">
        <f>IF(#REF!&gt;0,(VLOOKUP(A65,GLRateTable,6,FALSE)),0)</f>
        <v>#REF!</v>
      </c>
      <c r="T65" s="4" t="e">
        <f>S65*(#REF!/1000)</f>
        <v>#REF!</v>
      </c>
      <c r="U65" s="3" t="e">
        <f>IF(#REF!&gt;0,(VLOOKUP(A65,GLRateTable,7,FALSE)),0)</f>
        <v>#REF!</v>
      </c>
      <c r="V65" s="4" t="e">
        <f>U65*#REF!</f>
        <v>#REF!</v>
      </c>
      <c r="W65" s="3" t="e">
        <f>IF(#REF!&gt;0,(VLOOKUP(A65,GLRateTable,8,FALSE)),0)</f>
        <v>#REF!</v>
      </c>
      <c r="X65" s="4" t="e">
        <f>W65*(#REF!/1000)</f>
        <v>#REF!</v>
      </c>
      <c r="Y65" s="3" t="e">
        <f>IF(#REF!&gt;0,(VLOOKUP(A65,GLRateTable,9,FALSE)),0)</f>
        <v>#REF!</v>
      </c>
      <c r="Z65" s="4" t="e">
        <f>Y65*(#REF!/1000)</f>
        <v>#REF!</v>
      </c>
      <c r="AA65" s="4" t="e">
        <f>IF(#REF!&gt;0,(VLOOKUP(#REF!,#REF!,2,FALSE)),0)</f>
        <v>#REF!</v>
      </c>
      <c r="AB65" s="4" t="e">
        <f>IF(#REF!&gt;0,(VLOOKUP(#REF!,#REF!,2,FALSE)),0)</f>
        <v>#REF!</v>
      </c>
      <c r="AC65" s="3"/>
      <c r="AD65" s="3"/>
      <c r="AE65" s="3"/>
      <c r="AF65" s="3"/>
      <c r="AG65" s="3"/>
      <c r="AH65" s="4" t="e">
        <f>IF(#REF!&lt;&gt;0,VLOOKUP(A65,GLRateTable,10,FALSE)*#REF!,0)</f>
        <v>#REF!</v>
      </c>
      <c r="AI65" s="4" t="e">
        <f>IF(#REF!&lt;&gt;0,VLOOKUP(A65,GLRateTable,11,FALSE)*#REF!,0)</f>
        <v>#REF!</v>
      </c>
      <c r="AJ65" s="4" t="e">
        <f>IF(#REF!&lt;&gt;0,VLOOKUP(A65,GLRateTable,12,FALSE)*#REF!,0)</f>
        <v>#REF!</v>
      </c>
      <c r="AK65" s="4" t="e">
        <f t="shared" si="2"/>
        <v>#REF!</v>
      </c>
      <c r="AL65" s="3">
        <v>4.0000000000000001E-3</v>
      </c>
      <c r="AM65" s="5" t="e">
        <f>IF(#REF!&gt;0,AK65*AL65,0)</f>
        <v>#REF!</v>
      </c>
    </row>
    <row r="66" spans="1:39" ht="14.4">
      <c r="A66" s="3" t="e">
        <f>CONCATENATE(#REF!,#REF!)</f>
        <v>#REF!</v>
      </c>
      <c r="B66" s="3" t="e">
        <f t="shared" ref="B66:B97" si="5">IF(A66&lt;&gt;"",VLOOKUP(A66,GLRateTable,2,FALSE),0)</f>
        <v>#REF!</v>
      </c>
      <c r="C66" s="4" t="e">
        <f>B66*(#REF!/1000)</f>
        <v>#REF!</v>
      </c>
      <c r="D66" s="4" t="e">
        <f>IF(#REF!&lt;&gt;0,#REF!*(VLOOKUP(#REF!,#REF!,2,FALSE)),0)</f>
        <v>#REF!</v>
      </c>
      <c r="E66" s="3"/>
      <c r="F66" s="4" t="e">
        <f>#REF!*100</f>
        <v>#REF!</v>
      </c>
      <c r="G66" s="3"/>
      <c r="H66" s="3"/>
      <c r="I66" s="3"/>
      <c r="J66" s="4" t="e">
        <f>IF(#REF!&gt;0,(#REF!+#REF!)*(VLOOKUP(#REF!,#REF!,2,FALSE)),0)</f>
        <v>#REF!</v>
      </c>
      <c r="K66" s="4" t="e">
        <f>IF(#REF!&gt;0,#REF!*(VLOOKUP(#REF!,#REF!,2,FALSE)),0)</f>
        <v>#REF!</v>
      </c>
      <c r="L66" s="3" t="e">
        <f t="shared" ref="L66:L101" si="6">IF(A66&lt;&gt;"",VLOOKUP(A66,GLRateTable,3,FALSE),0)</f>
        <v>#REF!</v>
      </c>
      <c r="M66" s="4" t="e">
        <f>L66*(#REF!/1000)</f>
        <v>#REF!</v>
      </c>
      <c r="N66" s="4" t="e">
        <f>IF(#REF!&gt;0,VLOOKUP(A66,GLRateTable,4,FALSE)*(#REF!/1000),0)</f>
        <v>#REF!</v>
      </c>
      <c r="O66" s="3" t="e">
        <f>IF(#REF!&lt;&gt;"",VLOOKUP(#REF!,#REF!,2,FALSE),0)</f>
        <v>#REF!</v>
      </c>
      <c r="P66" s="4" t="e">
        <f>O66*#REF!</f>
        <v>#REF!</v>
      </c>
      <c r="Q66" s="3" t="e">
        <f>IF(#REF!&gt;0,(VLOOKUP(A66,GLRateTable,5,FALSE)),0)</f>
        <v>#REF!</v>
      </c>
      <c r="R66" s="4" t="e">
        <f>Q66*#REF!</f>
        <v>#REF!</v>
      </c>
      <c r="S66" s="3" t="e">
        <f>IF(#REF!&gt;0,(VLOOKUP(A66,GLRateTable,6,FALSE)),0)</f>
        <v>#REF!</v>
      </c>
      <c r="T66" s="4" t="e">
        <f>S66*(#REF!/1000)</f>
        <v>#REF!</v>
      </c>
      <c r="U66" s="3" t="e">
        <f>IF(#REF!&gt;0,(VLOOKUP(A66,GLRateTable,7,FALSE)),0)</f>
        <v>#REF!</v>
      </c>
      <c r="V66" s="4" t="e">
        <f>U66*#REF!</f>
        <v>#REF!</v>
      </c>
      <c r="W66" s="3" t="e">
        <f>IF(#REF!&gt;0,(VLOOKUP(A66,GLRateTable,8,FALSE)),0)</f>
        <v>#REF!</v>
      </c>
      <c r="X66" s="4" t="e">
        <f>W66*(#REF!/1000)</f>
        <v>#REF!</v>
      </c>
      <c r="Y66" s="3" t="e">
        <f>IF(#REF!&gt;0,(VLOOKUP(A66,GLRateTable,9,FALSE)),0)</f>
        <v>#REF!</v>
      </c>
      <c r="Z66" s="4" t="e">
        <f>Y66*(#REF!/1000)</f>
        <v>#REF!</v>
      </c>
      <c r="AA66" s="4" t="e">
        <f>IF(#REF!&gt;0,(VLOOKUP(#REF!,#REF!,2,FALSE)),0)</f>
        <v>#REF!</v>
      </c>
      <c r="AB66" s="4" t="e">
        <f>IF(#REF!&gt;0,(VLOOKUP(#REF!,#REF!,2,FALSE)),0)</f>
        <v>#REF!</v>
      </c>
      <c r="AC66" s="3"/>
      <c r="AD66" s="3"/>
      <c r="AE66" s="3"/>
      <c r="AF66" s="3"/>
      <c r="AG66" s="3"/>
      <c r="AH66" s="4" t="e">
        <f>IF(#REF!&lt;&gt;0,VLOOKUP(A66,GLRateTable,10,FALSE)*#REF!,0)</f>
        <v>#REF!</v>
      </c>
      <c r="AI66" s="4" t="e">
        <f>IF(#REF!&lt;&gt;0,VLOOKUP(A66,GLRateTable,11,FALSE)*#REF!,0)</f>
        <v>#REF!</v>
      </c>
      <c r="AJ66" s="4" t="e">
        <f>IF(#REF!&lt;&gt;0,VLOOKUP(A66,GLRateTable,12,FALSE)*#REF!,0)</f>
        <v>#REF!</v>
      </c>
      <c r="AK66" s="4" t="e">
        <f t="shared" si="2"/>
        <v>#REF!</v>
      </c>
      <c r="AL66" s="3">
        <v>4.0000000000000001E-3</v>
      </c>
      <c r="AM66" s="5" t="e">
        <f>IF(#REF!&gt;0,AK66*AL66,0)</f>
        <v>#REF!</v>
      </c>
    </row>
    <row r="67" spans="1:39" ht="14.4">
      <c r="A67" s="3" t="e">
        <f>CONCATENATE(#REF!,#REF!)</f>
        <v>#REF!</v>
      </c>
      <c r="B67" s="3" t="e">
        <f t="shared" si="5"/>
        <v>#REF!</v>
      </c>
      <c r="C67" s="4" t="e">
        <f>B67*(#REF!/1000)</f>
        <v>#REF!</v>
      </c>
      <c r="D67" s="4" t="e">
        <f>IF(#REF!&lt;&gt;0,#REF!*(VLOOKUP(#REF!,#REF!,2,FALSE)),0)</f>
        <v>#REF!</v>
      </c>
      <c r="E67" s="3"/>
      <c r="F67" s="4" t="e">
        <f>#REF!*100</f>
        <v>#REF!</v>
      </c>
      <c r="G67" s="3"/>
      <c r="H67" s="3"/>
      <c r="I67" s="3"/>
      <c r="J67" s="4" t="e">
        <f>IF(#REF!&gt;0,(#REF!+#REF!)*(VLOOKUP(#REF!,#REF!,2,FALSE)),0)</f>
        <v>#REF!</v>
      </c>
      <c r="K67" s="4" t="e">
        <f>IF(#REF!&gt;0,#REF!*(VLOOKUP(#REF!,#REF!,2,FALSE)),0)</f>
        <v>#REF!</v>
      </c>
      <c r="L67" s="3" t="e">
        <f t="shared" si="6"/>
        <v>#REF!</v>
      </c>
      <c r="M67" s="4" t="e">
        <f>L67*(#REF!/1000)</f>
        <v>#REF!</v>
      </c>
      <c r="N67" s="4" t="e">
        <f>IF(#REF!&gt;0,VLOOKUP(A67,GLRateTable,4,FALSE)*(#REF!/1000),0)</f>
        <v>#REF!</v>
      </c>
      <c r="O67" s="3" t="e">
        <f>IF(#REF!&lt;&gt;"",VLOOKUP(#REF!,#REF!,2,FALSE),0)</f>
        <v>#REF!</v>
      </c>
      <c r="P67" s="4" t="e">
        <f>O67*#REF!</f>
        <v>#REF!</v>
      </c>
      <c r="Q67" s="3" t="e">
        <f>IF(#REF!&gt;0,(VLOOKUP(A67,GLRateTable,5,FALSE)),0)</f>
        <v>#REF!</v>
      </c>
      <c r="R67" s="4" t="e">
        <f>Q67*#REF!</f>
        <v>#REF!</v>
      </c>
      <c r="S67" s="3" t="e">
        <f>IF(#REF!&gt;0,(VLOOKUP(A67,GLRateTable,6,FALSE)),0)</f>
        <v>#REF!</v>
      </c>
      <c r="T67" s="4" t="e">
        <f>S67*(#REF!/1000)</f>
        <v>#REF!</v>
      </c>
      <c r="U67" s="3" t="e">
        <f>IF(#REF!&gt;0,(VLOOKUP(A67,GLRateTable,7,FALSE)),0)</f>
        <v>#REF!</v>
      </c>
      <c r="V67" s="4" t="e">
        <f>U67*#REF!</f>
        <v>#REF!</v>
      </c>
      <c r="W67" s="3" t="e">
        <f>IF(#REF!&gt;0,(VLOOKUP(A67,GLRateTable,8,FALSE)),0)</f>
        <v>#REF!</v>
      </c>
      <c r="X67" s="4" t="e">
        <f>W67*(#REF!/1000)</f>
        <v>#REF!</v>
      </c>
      <c r="Y67" s="3" t="e">
        <f>IF(#REF!&gt;0,(VLOOKUP(A67,GLRateTable,9,FALSE)),0)</f>
        <v>#REF!</v>
      </c>
      <c r="Z67" s="4" t="e">
        <f>Y67*(#REF!/1000)</f>
        <v>#REF!</v>
      </c>
      <c r="AA67" s="4" t="e">
        <f>IF(#REF!&gt;0,(VLOOKUP(#REF!,#REF!,2,FALSE)),0)</f>
        <v>#REF!</v>
      </c>
      <c r="AB67" s="4" t="e">
        <f>IF(#REF!&gt;0,(VLOOKUP(#REF!,#REF!,2,FALSE)),0)</f>
        <v>#REF!</v>
      </c>
      <c r="AC67" s="3"/>
      <c r="AD67" s="3"/>
      <c r="AE67" s="3"/>
      <c r="AF67" s="3"/>
      <c r="AG67" s="3"/>
      <c r="AH67" s="4" t="e">
        <f>IF(#REF!&lt;&gt;0,VLOOKUP(A67,GLRateTable,10,FALSE)*#REF!,0)</f>
        <v>#REF!</v>
      </c>
      <c r="AI67" s="4" t="e">
        <f>IF(#REF!&lt;&gt;0,VLOOKUP(A67,GLRateTable,11,FALSE)*#REF!,0)</f>
        <v>#REF!</v>
      </c>
      <c r="AJ67" s="4" t="e">
        <f>IF(#REF!&lt;&gt;0,VLOOKUP(A67,GLRateTable,12,FALSE)*#REF!,0)</f>
        <v>#REF!</v>
      </c>
      <c r="AK67" s="4" t="e">
        <f t="shared" ref="AK67:AK101" si="7">ROUND(C67+D67+F67+J67+K67+M67+N67+P67+R67+T67+V67+X67+Z67+AA67+AB67+AH67+AI67+AJ67,0)</f>
        <v>#REF!</v>
      </c>
      <c r="AL67" s="3">
        <v>4.0000000000000001E-3</v>
      </c>
      <c r="AM67" s="5" t="e">
        <f>IF(#REF!&gt;0,AK67*AL67,0)</f>
        <v>#REF!</v>
      </c>
    </row>
    <row r="68" spans="1:39" ht="14.4">
      <c r="A68" s="3" t="e">
        <f>CONCATENATE(#REF!,#REF!)</f>
        <v>#REF!</v>
      </c>
      <c r="B68" s="3" t="e">
        <f t="shared" si="5"/>
        <v>#REF!</v>
      </c>
      <c r="C68" s="4" t="e">
        <f>B68*(#REF!/1000)</f>
        <v>#REF!</v>
      </c>
      <c r="D68" s="4" t="e">
        <f>IF(#REF!&lt;&gt;0,#REF!*(VLOOKUP(#REF!,#REF!,2,FALSE)),0)</f>
        <v>#REF!</v>
      </c>
      <c r="E68" s="3"/>
      <c r="F68" s="4" t="e">
        <f>#REF!*100</f>
        <v>#REF!</v>
      </c>
      <c r="G68" s="3"/>
      <c r="H68" s="3"/>
      <c r="I68" s="3"/>
      <c r="J68" s="4" t="e">
        <f>IF(#REF!&gt;0,(#REF!+#REF!)*(VLOOKUP(#REF!,#REF!,2,FALSE)),0)</f>
        <v>#REF!</v>
      </c>
      <c r="K68" s="4" t="e">
        <f>IF(#REF!&gt;0,#REF!*(VLOOKUP(#REF!,#REF!,2,FALSE)),0)</f>
        <v>#REF!</v>
      </c>
      <c r="L68" s="3" t="e">
        <f t="shared" si="6"/>
        <v>#REF!</v>
      </c>
      <c r="M68" s="4" t="e">
        <f>L68*(#REF!/1000)</f>
        <v>#REF!</v>
      </c>
      <c r="N68" s="4" t="e">
        <f>IF(#REF!&gt;0,VLOOKUP(A68,GLRateTable,4,FALSE)*(#REF!/1000),0)</f>
        <v>#REF!</v>
      </c>
      <c r="O68" s="3" t="e">
        <f>IF(#REF!&lt;&gt;"",VLOOKUP(#REF!,#REF!,2,FALSE),0)</f>
        <v>#REF!</v>
      </c>
      <c r="P68" s="4" t="e">
        <f>O68*#REF!</f>
        <v>#REF!</v>
      </c>
      <c r="Q68" s="3" t="e">
        <f>IF(#REF!&gt;0,(VLOOKUP(A68,GLRateTable,5,FALSE)),0)</f>
        <v>#REF!</v>
      </c>
      <c r="R68" s="4" t="e">
        <f>Q68*#REF!</f>
        <v>#REF!</v>
      </c>
      <c r="S68" s="3" t="e">
        <f>IF(#REF!&gt;0,(VLOOKUP(A68,GLRateTable,6,FALSE)),0)</f>
        <v>#REF!</v>
      </c>
      <c r="T68" s="4" t="e">
        <f>S68*(#REF!/1000)</f>
        <v>#REF!</v>
      </c>
      <c r="U68" s="3" t="e">
        <f>IF(#REF!&gt;0,(VLOOKUP(A68,GLRateTable,7,FALSE)),0)</f>
        <v>#REF!</v>
      </c>
      <c r="V68" s="4" t="e">
        <f>U68*#REF!</f>
        <v>#REF!</v>
      </c>
      <c r="W68" s="3" t="e">
        <f>IF(#REF!&gt;0,(VLOOKUP(A68,GLRateTable,8,FALSE)),0)</f>
        <v>#REF!</v>
      </c>
      <c r="X68" s="4" t="e">
        <f>W68*(#REF!/1000)</f>
        <v>#REF!</v>
      </c>
      <c r="Y68" s="3" t="e">
        <f>IF(#REF!&gt;0,(VLOOKUP(A68,GLRateTable,9,FALSE)),0)</f>
        <v>#REF!</v>
      </c>
      <c r="Z68" s="4" t="e">
        <f>Y68*(#REF!/1000)</f>
        <v>#REF!</v>
      </c>
      <c r="AA68" s="4" t="e">
        <f>IF(#REF!&gt;0,(VLOOKUP(#REF!,#REF!,2,FALSE)),0)</f>
        <v>#REF!</v>
      </c>
      <c r="AB68" s="4" t="e">
        <f>IF(#REF!&gt;0,(VLOOKUP(#REF!,#REF!,2,FALSE)),0)</f>
        <v>#REF!</v>
      </c>
      <c r="AC68" s="3"/>
      <c r="AD68" s="3"/>
      <c r="AE68" s="3"/>
      <c r="AF68" s="3"/>
      <c r="AG68" s="3"/>
      <c r="AH68" s="4" t="e">
        <f>IF(#REF!&lt;&gt;0,VLOOKUP(A68,GLRateTable,10,FALSE)*#REF!,0)</f>
        <v>#REF!</v>
      </c>
      <c r="AI68" s="4" t="e">
        <f>IF(#REF!&lt;&gt;0,VLOOKUP(A68,GLRateTable,11,FALSE)*#REF!,0)</f>
        <v>#REF!</v>
      </c>
      <c r="AJ68" s="4" t="e">
        <f>IF(#REF!&lt;&gt;0,VLOOKUP(A68,GLRateTable,12,FALSE)*#REF!,0)</f>
        <v>#REF!</v>
      </c>
      <c r="AK68" s="4" t="e">
        <f t="shared" si="7"/>
        <v>#REF!</v>
      </c>
      <c r="AL68" s="3">
        <v>4.0000000000000001E-3</v>
      </c>
      <c r="AM68" s="5" t="e">
        <f>IF(#REF!&gt;0,AK68*AL68,0)</f>
        <v>#REF!</v>
      </c>
    </row>
    <row r="69" spans="1:39" ht="14.4">
      <c r="A69" s="3" t="e">
        <f>CONCATENATE(#REF!,#REF!)</f>
        <v>#REF!</v>
      </c>
      <c r="B69" s="3" t="e">
        <f t="shared" si="5"/>
        <v>#REF!</v>
      </c>
      <c r="C69" s="4" t="e">
        <f>B69*(#REF!/1000)</f>
        <v>#REF!</v>
      </c>
      <c r="D69" s="4" t="e">
        <f>IF(#REF!&lt;&gt;0,#REF!*(VLOOKUP(#REF!,#REF!,2,FALSE)),0)</f>
        <v>#REF!</v>
      </c>
      <c r="E69" s="3"/>
      <c r="F69" s="4" t="e">
        <f>#REF!*100</f>
        <v>#REF!</v>
      </c>
      <c r="G69" s="3"/>
      <c r="H69" s="3"/>
      <c r="I69" s="3"/>
      <c r="J69" s="4" t="e">
        <f>IF(#REF!&gt;0,(#REF!+#REF!)*(VLOOKUP(#REF!,#REF!,2,FALSE)),0)</f>
        <v>#REF!</v>
      </c>
      <c r="K69" s="4" t="e">
        <f>IF(#REF!&gt;0,#REF!*(VLOOKUP(#REF!,#REF!,2,FALSE)),0)</f>
        <v>#REF!</v>
      </c>
      <c r="L69" s="3" t="e">
        <f t="shared" si="6"/>
        <v>#REF!</v>
      </c>
      <c r="M69" s="4" t="e">
        <f>L69*(#REF!/1000)</f>
        <v>#REF!</v>
      </c>
      <c r="N69" s="4" t="e">
        <f>IF(#REF!&gt;0,VLOOKUP(A69,GLRateTable,4,FALSE)*(#REF!/1000),0)</f>
        <v>#REF!</v>
      </c>
      <c r="O69" s="3" t="e">
        <f>IF(#REF!&lt;&gt;"",VLOOKUP(#REF!,#REF!,2,FALSE),0)</f>
        <v>#REF!</v>
      </c>
      <c r="P69" s="4" t="e">
        <f>O69*#REF!</f>
        <v>#REF!</v>
      </c>
      <c r="Q69" s="3" t="e">
        <f>IF(#REF!&gt;0,(VLOOKUP(A69,GLRateTable,5,FALSE)),0)</f>
        <v>#REF!</v>
      </c>
      <c r="R69" s="4" t="e">
        <f>Q69*#REF!</f>
        <v>#REF!</v>
      </c>
      <c r="S69" s="3" t="e">
        <f>IF(#REF!&gt;0,(VLOOKUP(A69,GLRateTable,6,FALSE)),0)</f>
        <v>#REF!</v>
      </c>
      <c r="T69" s="4" t="e">
        <f>S69*(#REF!/1000)</f>
        <v>#REF!</v>
      </c>
      <c r="U69" s="3" t="e">
        <f>IF(#REF!&gt;0,(VLOOKUP(A69,GLRateTable,7,FALSE)),0)</f>
        <v>#REF!</v>
      </c>
      <c r="V69" s="4" t="e">
        <f>U69*#REF!</f>
        <v>#REF!</v>
      </c>
      <c r="W69" s="3" t="e">
        <f>IF(#REF!&gt;0,(VLOOKUP(A69,GLRateTable,8,FALSE)),0)</f>
        <v>#REF!</v>
      </c>
      <c r="X69" s="4" t="e">
        <f>W69*(#REF!/1000)</f>
        <v>#REF!</v>
      </c>
      <c r="Y69" s="3" t="e">
        <f>IF(#REF!&gt;0,(VLOOKUP(A69,GLRateTable,9,FALSE)),0)</f>
        <v>#REF!</v>
      </c>
      <c r="Z69" s="4" t="e">
        <f>Y69*(#REF!/1000)</f>
        <v>#REF!</v>
      </c>
      <c r="AA69" s="4" t="e">
        <f>IF(#REF!&gt;0,(VLOOKUP(#REF!,#REF!,2,FALSE)),0)</f>
        <v>#REF!</v>
      </c>
      <c r="AB69" s="4" t="e">
        <f>IF(#REF!&gt;0,(VLOOKUP(#REF!,#REF!,2,FALSE)),0)</f>
        <v>#REF!</v>
      </c>
      <c r="AC69" s="3"/>
      <c r="AD69" s="3"/>
      <c r="AE69" s="3"/>
      <c r="AF69" s="3"/>
      <c r="AG69" s="3"/>
      <c r="AH69" s="4" t="e">
        <f>IF(#REF!&lt;&gt;0,VLOOKUP(A69,GLRateTable,10,FALSE)*#REF!,0)</f>
        <v>#REF!</v>
      </c>
      <c r="AI69" s="4" t="e">
        <f>IF(#REF!&lt;&gt;0,VLOOKUP(A69,GLRateTable,11,FALSE)*#REF!,0)</f>
        <v>#REF!</v>
      </c>
      <c r="AJ69" s="4" t="e">
        <f>IF(#REF!&lt;&gt;0,VLOOKUP(A69,GLRateTable,12,FALSE)*#REF!,0)</f>
        <v>#REF!</v>
      </c>
      <c r="AK69" s="4" t="e">
        <f t="shared" si="7"/>
        <v>#REF!</v>
      </c>
      <c r="AL69" s="3">
        <v>4.0000000000000001E-3</v>
      </c>
      <c r="AM69" s="5" t="e">
        <f>IF(#REF!&gt;0,AK69*AL69,0)</f>
        <v>#REF!</v>
      </c>
    </row>
    <row r="70" spans="1:39" ht="14.4">
      <c r="A70" s="3" t="e">
        <f>CONCATENATE(#REF!,#REF!)</f>
        <v>#REF!</v>
      </c>
      <c r="B70" s="3" t="e">
        <f t="shared" si="5"/>
        <v>#REF!</v>
      </c>
      <c r="C70" s="4" t="e">
        <f>B70*(#REF!/1000)</f>
        <v>#REF!</v>
      </c>
      <c r="D70" s="4" t="e">
        <f>IF(#REF!&lt;&gt;0,#REF!*(VLOOKUP(#REF!,#REF!,2,FALSE)),0)</f>
        <v>#REF!</v>
      </c>
      <c r="E70" s="3"/>
      <c r="F70" s="4" t="e">
        <f>#REF!*100</f>
        <v>#REF!</v>
      </c>
      <c r="G70" s="3"/>
      <c r="H70" s="3"/>
      <c r="I70" s="3"/>
      <c r="J70" s="4" t="e">
        <f>IF(#REF!&gt;0,(#REF!+#REF!)*(VLOOKUP(#REF!,#REF!,2,FALSE)),0)</f>
        <v>#REF!</v>
      </c>
      <c r="K70" s="4" t="e">
        <f>IF(#REF!&gt;0,#REF!*(VLOOKUP(#REF!,#REF!,2,FALSE)),0)</f>
        <v>#REF!</v>
      </c>
      <c r="L70" s="3" t="e">
        <f t="shared" si="6"/>
        <v>#REF!</v>
      </c>
      <c r="M70" s="4" t="e">
        <f>L70*(#REF!/1000)</f>
        <v>#REF!</v>
      </c>
      <c r="N70" s="4" t="e">
        <f>IF(#REF!&gt;0,VLOOKUP(A70,GLRateTable,4,FALSE)*(#REF!/1000),0)</f>
        <v>#REF!</v>
      </c>
      <c r="O70" s="3" t="e">
        <f>IF(#REF!&lt;&gt;"",VLOOKUP(#REF!,#REF!,2,FALSE),0)</f>
        <v>#REF!</v>
      </c>
      <c r="P70" s="4" t="e">
        <f>O70*#REF!</f>
        <v>#REF!</v>
      </c>
      <c r="Q70" s="3" t="e">
        <f>IF(#REF!&gt;0,(VLOOKUP(A70,GLRateTable,5,FALSE)),0)</f>
        <v>#REF!</v>
      </c>
      <c r="R70" s="4" t="e">
        <f>Q70*#REF!</f>
        <v>#REF!</v>
      </c>
      <c r="S70" s="3" t="e">
        <f>IF(#REF!&gt;0,(VLOOKUP(A70,GLRateTable,6,FALSE)),0)</f>
        <v>#REF!</v>
      </c>
      <c r="T70" s="4" t="e">
        <f>S70*(#REF!/1000)</f>
        <v>#REF!</v>
      </c>
      <c r="U70" s="3" t="e">
        <f>IF(#REF!&gt;0,(VLOOKUP(A70,GLRateTable,7,FALSE)),0)</f>
        <v>#REF!</v>
      </c>
      <c r="V70" s="4" t="e">
        <f>U70*#REF!</f>
        <v>#REF!</v>
      </c>
      <c r="W70" s="3" t="e">
        <f>IF(#REF!&gt;0,(VLOOKUP(A70,GLRateTable,8,FALSE)),0)</f>
        <v>#REF!</v>
      </c>
      <c r="X70" s="4" t="e">
        <f>W70*(#REF!/1000)</f>
        <v>#REF!</v>
      </c>
      <c r="Y70" s="3" t="e">
        <f>IF(#REF!&gt;0,(VLOOKUP(A70,GLRateTable,9,FALSE)),0)</f>
        <v>#REF!</v>
      </c>
      <c r="Z70" s="4" t="e">
        <f>Y70*(#REF!/1000)</f>
        <v>#REF!</v>
      </c>
      <c r="AA70" s="4" t="e">
        <f>IF(#REF!&gt;0,(VLOOKUP(#REF!,#REF!,2,FALSE)),0)</f>
        <v>#REF!</v>
      </c>
      <c r="AB70" s="4" t="e">
        <f>IF(#REF!&gt;0,(VLOOKUP(#REF!,#REF!,2,FALSE)),0)</f>
        <v>#REF!</v>
      </c>
      <c r="AC70" s="3"/>
      <c r="AD70" s="3"/>
      <c r="AE70" s="3"/>
      <c r="AF70" s="3"/>
      <c r="AG70" s="3"/>
      <c r="AH70" s="4" t="e">
        <f>IF(#REF!&lt;&gt;0,VLOOKUP(A70,GLRateTable,10,FALSE)*#REF!,0)</f>
        <v>#REF!</v>
      </c>
      <c r="AI70" s="4" t="e">
        <f>IF(#REF!&lt;&gt;0,VLOOKUP(A70,GLRateTable,11,FALSE)*#REF!,0)</f>
        <v>#REF!</v>
      </c>
      <c r="AJ70" s="4" t="e">
        <f>IF(#REF!&lt;&gt;0,VLOOKUP(A70,GLRateTable,12,FALSE)*#REF!,0)</f>
        <v>#REF!</v>
      </c>
      <c r="AK70" s="4" t="e">
        <f t="shared" si="7"/>
        <v>#REF!</v>
      </c>
      <c r="AL70" s="3">
        <v>4.0000000000000001E-3</v>
      </c>
      <c r="AM70" s="5" t="e">
        <f>IF(#REF!&gt;0,AK70*AL70,0)</f>
        <v>#REF!</v>
      </c>
    </row>
    <row r="71" spans="1:39" ht="14.4">
      <c r="A71" s="3" t="e">
        <f>CONCATENATE(#REF!,#REF!)</f>
        <v>#REF!</v>
      </c>
      <c r="B71" s="3" t="e">
        <f t="shared" si="5"/>
        <v>#REF!</v>
      </c>
      <c r="C71" s="4" t="e">
        <f>B71*(#REF!/1000)</f>
        <v>#REF!</v>
      </c>
      <c r="D71" s="4" t="e">
        <f>IF(#REF!&lt;&gt;0,#REF!*(VLOOKUP(#REF!,#REF!,2,FALSE)),0)</f>
        <v>#REF!</v>
      </c>
      <c r="E71" s="3"/>
      <c r="F71" s="4" t="e">
        <f>#REF!*100</f>
        <v>#REF!</v>
      </c>
      <c r="G71" s="3"/>
      <c r="H71" s="3"/>
      <c r="I71" s="3"/>
      <c r="J71" s="4" t="e">
        <f>IF(#REF!&gt;0,(#REF!+#REF!)*(VLOOKUP(#REF!,#REF!,2,FALSE)),0)</f>
        <v>#REF!</v>
      </c>
      <c r="K71" s="4" t="e">
        <f>IF(#REF!&gt;0,#REF!*(VLOOKUP(#REF!,#REF!,2,FALSE)),0)</f>
        <v>#REF!</v>
      </c>
      <c r="L71" s="3" t="e">
        <f t="shared" si="6"/>
        <v>#REF!</v>
      </c>
      <c r="M71" s="4" t="e">
        <f>L71*(#REF!/1000)</f>
        <v>#REF!</v>
      </c>
      <c r="N71" s="4" t="e">
        <f>IF(#REF!&gt;0,VLOOKUP(A71,GLRateTable,4,FALSE)*(#REF!/1000),0)</f>
        <v>#REF!</v>
      </c>
      <c r="O71" s="3" t="e">
        <f>IF(#REF!&lt;&gt;"",VLOOKUP(#REF!,#REF!,2,FALSE),0)</f>
        <v>#REF!</v>
      </c>
      <c r="P71" s="4" t="e">
        <f>O71*#REF!</f>
        <v>#REF!</v>
      </c>
      <c r="Q71" s="3" t="e">
        <f>IF(#REF!&gt;0,(VLOOKUP(A71,GLRateTable,5,FALSE)),0)</f>
        <v>#REF!</v>
      </c>
      <c r="R71" s="4" t="e">
        <f>Q71*#REF!</f>
        <v>#REF!</v>
      </c>
      <c r="S71" s="3" t="e">
        <f>IF(#REF!&gt;0,(VLOOKUP(A71,GLRateTable,6,FALSE)),0)</f>
        <v>#REF!</v>
      </c>
      <c r="T71" s="4" t="e">
        <f>S71*(#REF!/1000)</f>
        <v>#REF!</v>
      </c>
      <c r="U71" s="3" t="e">
        <f>IF(#REF!&gt;0,(VLOOKUP(A71,GLRateTable,7,FALSE)),0)</f>
        <v>#REF!</v>
      </c>
      <c r="V71" s="4" t="e">
        <f>U71*#REF!</f>
        <v>#REF!</v>
      </c>
      <c r="W71" s="3" t="e">
        <f>IF(#REF!&gt;0,(VLOOKUP(A71,GLRateTable,8,FALSE)),0)</f>
        <v>#REF!</v>
      </c>
      <c r="X71" s="4" t="e">
        <f>W71*(#REF!/1000)</f>
        <v>#REF!</v>
      </c>
      <c r="Y71" s="3" t="e">
        <f>IF(#REF!&gt;0,(VLOOKUP(A71,GLRateTable,9,FALSE)),0)</f>
        <v>#REF!</v>
      </c>
      <c r="Z71" s="4" t="e">
        <f>Y71*(#REF!/1000)</f>
        <v>#REF!</v>
      </c>
      <c r="AA71" s="4" t="e">
        <f>IF(#REF!&gt;0,(VLOOKUP(#REF!,#REF!,2,FALSE)),0)</f>
        <v>#REF!</v>
      </c>
      <c r="AB71" s="4" t="e">
        <f>IF(#REF!&gt;0,(VLOOKUP(#REF!,#REF!,2,FALSE)),0)</f>
        <v>#REF!</v>
      </c>
      <c r="AC71" s="3"/>
      <c r="AD71" s="3"/>
      <c r="AE71" s="3"/>
      <c r="AF71" s="3"/>
      <c r="AG71" s="3"/>
      <c r="AH71" s="4" t="e">
        <f>IF(#REF!&lt;&gt;0,VLOOKUP(A71,GLRateTable,10,FALSE)*#REF!,0)</f>
        <v>#REF!</v>
      </c>
      <c r="AI71" s="4" t="e">
        <f>IF(#REF!&lt;&gt;0,VLOOKUP(A71,GLRateTable,11,FALSE)*#REF!,0)</f>
        <v>#REF!</v>
      </c>
      <c r="AJ71" s="4" t="e">
        <f>IF(#REF!&lt;&gt;0,VLOOKUP(A71,GLRateTable,12,FALSE)*#REF!,0)</f>
        <v>#REF!</v>
      </c>
      <c r="AK71" s="4" t="e">
        <f t="shared" si="7"/>
        <v>#REF!</v>
      </c>
      <c r="AL71" s="3">
        <v>4.0000000000000001E-3</v>
      </c>
      <c r="AM71" s="5" t="e">
        <f>IF(#REF!&gt;0,AK71*AL71,0)</f>
        <v>#REF!</v>
      </c>
    </row>
    <row r="72" spans="1:39" ht="14.4">
      <c r="A72" s="3" t="e">
        <f>CONCATENATE(#REF!,#REF!)</f>
        <v>#REF!</v>
      </c>
      <c r="B72" s="3" t="e">
        <f t="shared" si="5"/>
        <v>#REF!</v>
      </c>
      <c r="C72" s="4" t="e">
        <f>B72*(#REF!/1000)</f>
        <v>#REF!</v>
      </c>
      <c r="D72" s="4" t="e">
        <f>IF(#REF!&lt;&gt;0,#REF!*(VLOOKUP(#REF!,#REF!,2,FALSE)),0)</f>
        <v>#REF!</v>
      </c>
      <c r="E72" s="3"/>
      <c r="F72" s="4" t="e">
        <f>#REF!*100</f>
        <v>#REF!</v>
      </c>
      <c r="G72" s="3"/>
      <c r="H72" s="3"/>
      <c r="I72" s="3"/>
      <c r="J72" s="4" t="e">
        <f>IF(#REF!&gt;0,(#REF!+#REF!)*(VLOOKUP(#REF!,#REF!,2,FALSE)),0)</f>
        <v>#REF!</v>
      </c>
      <c r="K72" s="4" t="e">
        <f>IF(#REF!&gt;0,#REF!*(VLOOKUP(#REF!,#REF!,2,FALSE)),0)</f>
        <v>#REF!</v>
      </c>
      <c r="L72" s="3" t="e">
        <f t="shared" si="6"/>
        <v>#REF!</v>
      </c>
      <c r="M72" s="4" t="e">
        <f>L72*(#REF!/1000)</f>
        <v>#REF!</v>
      </c>
      <c r="N72" s="4" t="e">
        <f>IF(#REF!&gt;0,VLOOKUP(A72,GLRateTable,4,FALSE)*(#REF!/1000),0)</f>
        <v>#REF!</v>
      </c>
      <c r="O72" s="3" t="e">
        <f>IF(#REF!&lt;&gt;"",VLOOKUP(#REF!,#REF!,2,FALSE),0)</f>
        <v>#REF!</v>
      </c>
      <c r="P72" s="4" t="e">
        <f>O72*#REF!</f>
        <v>#REF!</v>
      </c>
      <c r="Q72" s="3" t="e">
        <f>IF(#REF!&gt;0,(VLOOKUP(A72,GLRateTable,5,FALSE)),0)</f>
        <v>#REF!</v>
      </c>
      <c r="R72" s="4" t="e">
        <f>Q72*#REF!</f>
        <v>#REF!</v>
      </c>
      <c r="S72" s="3" t="e">
        <f>IF(#REF!&gt;0,(VLOOKUP(A72,GLRateTable,6,FALSE)),0)</f>
        <v>#REF!</v>
      </c>
      <c r="T72" s="4" t="e">
        <f>S72*(#REF!/1000)</f>
        <v>#REF!</v>
      </c>
      <c r="U72" s="3" t="e">
        <f>IF(#REF!&gt;0,(VLOOKUP(A72,GLRateTable,7,FALSE)),0)</f>
        <v>#REF!</v>
      </c>
      <c r="V72" s="4" t="e">
        <f>U72*#REF!</f>
        <v>#REF!</v>
      </c>
      <c r="W72" s="3" t="e">
        <f>IF(#REF!&gt;0,(VLOOKUP(A72,GLRateTable,8,FALSE)),0)</f>
        <v>#REF!</v>
      </c>
      <c r="X72" s="4" t="e">
        <f>W72*(#REF!/1000)</f>
        <v>#REF!</v>
      </c>
      <c r="Y72" s="3" t="e">
        <f>IF(#REF!&gt;0,(VLOOKUP(A72,GLRateTable,9,FALSE)),0)</f>
        <v>#REF!</v>
      </c>
      <c r="Z72" s="4" t="e">
        <f>Y72*(#REF!/1000)</f>
        <v>#REF!</v>
      </c>
      <c r="AA72" s="4" t="e">
        <f>IF(#REF!&gt;0,(VLOOKUP(#REF!,#REF!,2,FALSE)),0)</f>
        <v>#REF!</v>
      </c>
      <c r="AB72" s="4" t="e">
        <f>IF(#REF!&gt;0,(VLOOKUP(#REF!,#REF!,2,FALSE)),0)</f>
        <v>#REF!</v>
      </c>
      <c r="AC72" s="3"/>
      <c r="AD72" s="3"/>
      <c r="AE72" s="3"/>
      <c r="AF72" s="3"/>
      <c r="AG72" s="3"/>
      <c r="AH72" s="4" t="e">
        <f>IF(#REF!&lt;&gt;0,VLOOKUP(A72,GLRateTable,10,FALSE)*#REF!,0)</f>
        <v>#REF!</v>
      </c>
      <c r="AI72" s="4" t="e">
        <f>IF(#REF!&lt;&gt;0,VLOOKUP(A72,GLRateTable,11,FALSE)*#REF!,0)</f>
        <v>#REF!</v>
      </c>
      <c r="AJ72" s="4" t="e">
        <f>IF(#REF!&lt;&gt;0,VLOOKUP(A72,GLRateTable,12,FALSE)*#REF!,0)</f>
        <v>#REF!</v>
      </c>
      <c r="AK72" s="4" t="e">
        <f t="shared" si="7"/>
        <v>#REF!</v>
      </c>
      <c r="AL72" s="3">
        <v>4.0000000000000001E-3</v>
      </c>
      <c r="AM72" s="5" t="e">
        <f>IF(#REF!&gt;0,AK72*AL72,0)</f>
        <v>#REF!</v>
      </c>
    </row>
    <row r="73" spans="1:39" ht="14.4">
      <c r="A73" s="3" t="e">
        <f>CONCATENATE(#REF!,#REF!)</f>
        <v>#REF!</v>
      </c>
      <c r="B73" s="3" t="e">
        <f t="shared" si="5"/>
        <v>#REF!</v>
      </c>
      <c r="C73" s="4" t="e">
        <f>B73*(#REF!/1000)</f>
        <v>#REF!</v>
      </c>
      <c r="D73" s="4" t="e">
        <f>IF(#REF!&lt;&gt;0,#REF!*(VLOOKUP(#REF!,#REF!,2,FALSE)),0)</f>
        <v>#REF!</v>
      </c>
      <c r="E73" s="3"/>
      <c r="F73" s="4" t="e">
        <f>#REF!*100</f>
        <v>#REF!</v>
      </c>
      <c r="G73" s="3"/>
      <c r="H73" s="3"/>
      <c r="I73" s="3"/>
      <c r="J73" s="4" t="e">
        <f>IF(#REF!&gt;0,(#REF!+#REF!)*(VLOOKUP(#REF!,#REF!,2,FALSE)),0)</f>
        <v>#REF!</v>
      </c>
      <c r="K73" s="4" t="e">
        <f>IF(#REF!&gt;0,#REF!*(VLOOKUP(#REF!,#REF!,2,FALSE)),0)</f>
        <v>#REF!</v>
      </c>
      <c r="L73" s="3" t="e">
        <f t="shared" si="6"/>
        <v>#REF!</v>
      </c>
      <c r="M73" s="4" t="e">
        <f>L73*(#REF!/1000)</f>
        <v>#REF!</v>
      </c>
      <c r="N73" s="4" t="e">
        <f>IF(#REF!&gt;0,VLOOKUP(A73,GLRateTable,4,FALSE)*(#REF!/1000),0)</f>
        <v>#REF!</v>
      </c>
      <c r="O73" s="3" t="e">
        <f>IF(#REF!&lt;&gt;"",VLOOKUP(#REF!,#REF!,2,FALSE),0)</f>
        <v>#REF!</v>
      </c>
      <c r="P73" s="4" t="e">
        <f>O73*#REF!</f>
        <v>#REF!</v>
      </c>
      <c r="Q73" s="3" t="e">
        <f>IF(#REF!&gt;0,(VLOOKUP(A73,GLRateTable,5,FALSE)),0)</f>
        <v>#REF!</v>
      </c>
      <c r="R73" s="4" t="e">
        <f>Q73*#REF!</f>
        <v>#REF!</v>
      </c>
      <c r="S73" s="3" t="e">
        <f>IF(#REF!&gt;0,(VLOOKUP(A73,GLRateTable,6,FALSE)),0)</f>
        <v>#REF!</v>
      </c>
      <c r="T73" s="4" t="e">
        <f>S73*(#REF!/1000)</f>
        <v>#REF!</v>
      </c>
      <c r="U73" s="3" t="e">
        <f>IF(#REF!&gt;0,(VLOOKUP(A73,GLRateTable,7,FALSE)),0)</f>
        <v>#REF!</v>
      </c>
      <c r="V73" s="4" t="e">
        <f>U73*#REF!</f>
        <v>#REF!</v>
      </c>
      <c r="W73" s="3" t="e">
        <f>IF(#REF!&gt;0,(VLOOKUP(A73,GLRateTable,8,FALSE)),0)</f>
        <v>#REF!</v>
      </c>
      <c r="X73" s="4" t="e">
        <f>W73*(#REF!/1000)</f>
        <v>#REF!</v>
      </c>
      <c r="Y73" s="3" t="e">
        <f>IF(#REF!&gt;0,(VLOOKUP(A73,GLRateTable,9,FALSE)),0)</f>
        <v>#REF!</v>
      </c>
      <c r="Z73" s="4" t="e">
        <f>Y73*(#REF!/1000)</f>
        <v>#REF!</v>
      </c>
      <c r="AA73" s="4" t="e">
        <f>IF(#REF!&gt;0,(VLOOKUP(#REF!,#REF!,2,FALSE)),0)</f>
        <v>#REF!</v>
      </c>
      <c r="AB73" s="4" t="e">
        <f>IF(#REF!&gt;0,(VLOOKUP(#REF!,#REF!,2,FALSE)),0)</f>
        <v>#REF!</v>
      </c>
      <c r="AC73" s="3"/>
      <c r="AD73" s="3"/>
      <c r="AE73" s="3"/>
      <c r="AF73" s="3"/>
      <c r="AG73" s="3"/>
      <c r="AH73" s="4" t="e">
        <f>IF(#REF!&lt;&gt;0,VLOOKUP(A73,GLRateTable,10,FALSE)*#REF!,0)</f>
        <v>#REF!</v>
      </c>
      <c r="AI73" s="4" t="e">
        <f>IF(#REF!&lt;&gt;0,VLOOKUP(A73,GLRateTable,11,FALSE)*#REF!,0)</f>
        <v>#REF!</v>
      </c>
      <c r="AJ73" s="4" t="e">
        <f>IF(#REF!&lt;&gt;0,VLOOKUP(A73,GLRateTable,12,FALSE)*#REF!,0)</f>
        <v>#REF!</v>
      </c>
      <c r="AK73" s="4" t="e">
        <f t="shared" si="7"/>
        <v>#REF!</v>
      </c>
      <c r="AL73" s="3">
        <v>4.0000000000000001E-3</v>
      </c>
      <c r="AM73" s="5" t="e">
        <f>IF(#REF!&gt;0,AK73*AL73,0)</f>
        <v>#REF!</v>
      </c>
    </row>
    <row r="74" spans="1:39" ht="14.4">
      <c r="A74" s="3" t="e">
        <f>CONCATENATE(#REF!,#REF!)</f>
        <v>#REF!</v>
      </c>
      <c r="B74" s="3" t="e">
        <f t="shared" si="5"/>
        <v>#REF!</v>
      </c>
      <c r="C74" s="4" t="e">
        <f>B74*(#REF!/1000)</f>
        <v>#REF!</v>
      </c>
      <c r="D74" s="4" t="e">
        <f>IF(#REF!&lt;&gt;0,#REF!*(VLOOKUP(#REF!,#REF!,2,FALSE)),0)</f>
        <v>#REF!</v>
      </c>
      <c r="E74" s="3"/>
      <c r="F74" s="4" t="e">
        <f>#REF!*100</f>
        <v>#REF!</v>
      </c>
      <c r="G74" s="3"/>
      <c r="H74" s="3"/>
      <c r="I74" s="3"/>
      <c r="J74" s="4" t="e">
        <f>IF(#REF!&gt;0,(#REF!+#REF!)*(VLOOKUP(#REF!,#REF!,2,FALSE)),0)</f>
        <v>#REF!</v>
      </c>
      <c r="K74" s="4" t="e">
        <f>IF(#REF!&gt;0,#REF!*(VLOOKUP(#REF!,#REF!,2,FALSE)),0)</f>
        <v>#REF!</v>
      </c>
      <c r="L74" s="3" t="e">
        <f t="shared" si="6"/>
        <v>#REF!</v>
      </c>
      <c r="M74" s="4" t="e">
        <f>L74*(#REF!/1000)</f>
        <v>#REF!</v>
      </c>
      <c r="N74" s="4" t="e">
        <f>IF(#REF!&gt;0,VLOOKUP(A74,GLRateTable,4,FALSE)*(#REF!/1000),0)</f>
        <v>#REF!</v>
      </c>
      <c r="O74" s="3" t="e">
        <f>IF(#REF!&lt;&gt;"",VLOOKUP(#REF!,#REF!,2,FALSE),0)</f>
        <v>#REF!</v>
      </c>
      <c r="P74" s="4" t="e">
        <f>O74*#REF!</f>
        <v>#REF!</v>
      </c>
      <c r="Q74" s="3" t="e">
        <f>IF(#REF!&gt;0,(VLOOKUP(A74,GLRateTable,5,FALSE)),0)</f>
        <v>#REF!</v>
      </c>
      <c r="R74" s="4" t="e">
        <f>Q74*#REF!</f>
        <v>#REF!</v>
      </c>
      <c r="S74" s="3" t="e">
        <f>IF(#REF!&gt;0,(VLOOKUP(A74,GLRateTable,6,FALSE)),0)</f>
        <v>#REF!</v>
      </c>
      <c r="T74" s="4" t="e">
        <f>S74*(#REF!/1000)</f>
        <v>#REF!</v>
      </c>
      <c r="U74" s="3" t="e">
        <f>IF(#REF!&gt;0,(VLOOKUP(A74,GLRateTable,7,FALSE)),0)</f>
        <v>#REF!</v>
      </c>
      <c r="V74" s="4" t="e">
        <f>U74*#REF!</f>
        <v>#REF!</v>
      </c>
      <c r="W74" s="3" t="e">
        <f>IF(#REF!&gt;0,(VLOOKUP(A74,GLRateTable,8,FALSE)),0)</f>
        <v>#REF!</v>
      </c>
      <c r="X74" s="4" t="e">
        <f>W74*(#REF!/1000)</f>
        <v>#REF!</v>
      </c>
      <c r="Y74" s="3" t="e">
        <f>IF(#REF!&gt;0,(VLOOKUP(A74,GLRateTable,9,FALSE)),0)</f>
        <v>#REF!</v>
      </c>
      <c r="Z74" s="4" t="e">
        <f>Y74*(#REF!/1000)</f>
        <v>#REF!</v>
      </c>
      <c r="AA74" s="4" t="e">
        <f>IF(#REF!&gt;0,(VLOOKUP(#REF!,#REF!,2,FALSE)),0)</f>
        <v>#REF!</v>
      </c>
      <c r="AB74" s="4" t="e">
        <f>IF(#REF!&gt;0,(VLOOKUP(#REF!,#REF!,2,FALSE)),0)</f>
        <v>#REF!</v>
      </c>
      <c r="AC74" s="3"/>
      <c r="AD74" s="3"/>
      <c r="AE74" s="3"/>
      <c r="AF74" s="3"/>
      <c r="AG74" s="3"/>
      <c r="AH74" s="4" t="e">
        <f>IF(#REF!&lt;&gt;0,VLOOKUP(A74,GLRateTable,10,FALSE)*#REF!,0)</f>
        <v>#REF!</v>
      </c>
      <c r="AI74" s="4" t="e">
        <f>IF(#REF!&lt;&gt;0,VLOOKUP(A74,GLRateTable,11,FALSE)*#REF!,0)</f>
        <v>#REF!</v>
      </c>
      <c r="AJ74" s="4" t="e">
        <f>IF(#REF!&lt;&gt;0,VLOOKUP(A74,GLRateTable,12,FALSE)*#REF!,0)</f>
        <v>#REF!</v>
      </c>
      <c r="AK74" s="4" t="e">
        <f t="shared" si="7"/>
        <v>#REF!</v>
      </c>
      <c r="AL74" s="3">
        <v>4.0000000000000001E-3</v>
      </c>
      <c r="AM74" s="5" t="e">
        <f>IF(#REF!&gt;0,AK74*AL74,0)</f>
        <v>#REF!</v>
      </c>
    </row>
    <row r="75" spans="1:39" ht="14.4">
      <c r="A75" s="3" t="e">
        <f>CONCATENATE(#REF!,#REF!)</f>
        <v>#REF!</v>
      </c>
      <c r="B75" s="3" t="e">
        <f t="shared" si="5"/>
        <v>#REF!</v>
      </c>
      <c r="C75" s="4" t="e">
        <f>B75*(#REF!/1000)</f>
        <v>#REF!</v>
      </c>
      <c r="D75" s="4" t="e">
        <f>IF(#REF!&lt;&gt;0,#REF!*(VLOOKUP(#REF!,#REF!,2,FALSE)),0)</f>
        <v>#REF!</v>
      </c>
      <c r="E75" s="3"/>
      <c r="F75" s="4" t="e">
        <f>#REF!*100</f>
        <v>#REF!</v>
      </c>
      <c r="G75" s="3"/>
      <c r="H75" s="3"/>
      <c r="I75" s="3"/>
      <c r="J75" s="4" t="e">
        <f>IF(#REF!&gt;0,(#REF!+#REF!)*(VLOOKUP(#REF!,#REF!,2,FALSE)),0)</f>
        <v>#REF!</v>
      </c>
      <c r="K75" s="4" t="e">
        <f>IF(#REF!&gt;0,#REF!*(VLOOKUP(#REF!,#REF!,2,FALSE)),0)</f>
        <v>#REF!</v>
      </c>
      <c r="L75" s="3" t="e">
        <f t="shared" si="6"/>
        <v>#REF!</v>
      </c>
      <c r="M75" s="4" t="e">
        <f>L75*(#REF!/1000)</f>
        <v>#REF!</v>
      </c>
      <c r="N75" s="4" t="e">
        <f>IF(#REF!&gt;0,VLOOKUP(A75,GLRateTable,4,FALSE)*(#REF!/1000),0)</f>
        <v>#REF!</v>
      </c>
      <c r="O75" s="3" t="e">
        <f>IF(#REF!&lt;&gt;"",VLOOKUP(#REF!,#REF!,2,FALSE),0)</f>
        <v>#REF!</v>
      </c>
      <c r="P75" s="4" t="e">
        <f>O75*#REF!</f>
        <v>#REF!</v>
      </c>
      <c r="Q75" s="3" t="e">
        <f>IF(#REF!&gt;0,(VLOOKUP(A75,GLRateTable,5,FALSE)),0)</f>
        <v>#REF!</v>
      </c>
      <c r="R75" s="4" t="e">
        <f>Q75*#REF!</f>
        <v>#REF!</v>
      </c>
      <c r="S75" s="3" t="e">
        <f>IF(#REF!&gt;0,(VLOOKUP(A75,GLRateTable,6,FALSE)),0)</f>
        <v>#REF!</v>
      </c>
      <c r="T75" s="4" t="e">
        <f>S75*(#REF!/1000)</f>
        <v>#REF!</v>
      </c>
      <c r="U75" s="3" t="e">
        <f>IF(#REF!&gt;0,(VLOOKUP(A75,GLRateTable,7,FALSE)),0)</f>
        <v>#REF!</v>
      </c>
      <c r="V75" s="4" t="e">
        <f>U75*#REF!</f>
        <v>#REF!</v>
      </c>
      <c r="W75" s="3" t="e">
        <f>IF(#REF!&gt;0,(VLOOKUP(A75,GLRateTable,8,FALSE)),0)</f>
        <v>#REF!</v>
      </c>
      <c r="X75" s="4" t="e">
        <f>W75*(#REF!/1000)</f>
        <v>#REF!</v>
      </c>
      <c r="Y75" s="3" t="e">
        <f>IF(#REF!&gt;0,(VLOOKUP(A75,GLRateTable,9,FALSE)),0)</f>
        <v>#REF!</v>
      </c>
      <c r="Z75" s="4" t="e">
        <f>Y75*(#REF!/1000)</f>
        <v>#REF!</v>
      </c>
      <c r="AA75" s="4" t="e">
        <f>IF(#REF!&gt;0,(VLOOKUP(#REF!,#REF!,2,FALSE)),0)</f>
        <v>#REF!</v>
      </c>
      <c r="AB75" s="4" t="e">
        <f>IF(#REF!&gt;0,(VLOOKUP(#REF!,#REF!,2,FALSE)),0)</f>
        <v>#REF!</v>
      </c>
      <c r="AC75" s="3"/>
      <c r="AD75" s="3"/>
      <c r="AE75" s="3"/>
      <c r="AF75" s="3"/>
      <c r="AG75" s="3"/>
      <c r="AH75" s="4" t="e">
        <f>IF(#REF!&lt;&gt;0,VLOOKUP(A75,GLRateTable,10,FALSE)*#REF!,0)</f>
        <v>#REF!</v>
      </c>
      <c r="AI75" s="4" t="e">
        <f>IF(#REF!&lt;&gt;0,VLOOKUP(A75,GLRateTable,11,FALSE)*#REF!,0)</f>
        <v>#REF!</v>
      </c>
      <c r="AJ75" s="4" t="e">
        <f>IF(#REF!&lt;&gt;0,VLOOKUP(A75,GLRateTable,12,FALSE)*#REF!,0)</f>
        <v>#REF!</v>
      </c>
      <c r="AK75" s="4" t="e">
        <f t="shared" si="7"/>
        <v>#REF!</v>
      </c>
      <c r="AL75" s="3">
        <v>4.0000000000000001E-3</v>
      </c>
      <c r="AM75" s="5" t="e">
        <f>IF(#REF!&gt;0,AK75*AL75,0)</f>
        <v>#REF!</v>
      </c>
    </row>
    <row r="76" spans="1:39" ht="14.4">
      <c r="A76" s="3" t="e">
        <f>CONCATENATE(#REF!,#REF!)</f>
        <v>#REF!</v>
      </c>
      <c r="B76" s="3" t="e">
        <f t="shared" si="5"/>
        <v>#REF!</v>
      </c>
      <c r="C76" s="4" t="e">
        <f>B76*(#REF!/1000)</f>
        <v>#REF!</v>
      </c>
      <c r="D76" s="4" t="e">
        <f>IF(#REF!&lt;&gt;0,#REF!*(VLOOKUP(#REF!,#REF!,2,FALSE)),0)</f>
        <v>#REF!</v>
      </c>
      <c r="E76" s="3"/>
      <c r="F76" s="4" t="e">
        <f>#REF!*100</f>
        <v>#REF!</v>
      </c>
      <c r="G76" s="3"/>
      <c r="H76" s="3"/>
      <c r="I76" s="3"/>
      <c r="J76" s="4" t="e">
        <f>IF(#REF!&gt;0,(#REF!+#REF!)*(VLOOKUP(#REF!,#REF!,2,FALSE)),0)</f>
        <v>#REF!</v>
      </c>
      <c r="K76" s="4" t="e">
        <f>IF(#REF!&gt;0,#REF!*(VLOOKUP(#REF!,#REF!,2,FALSE)),0)</f>
        <v>#REF!</v>
      </c>
      <c r="L76" s="3" t="e">
        <f t="shared" si="6"/>
        <v>#REF!</v>
      </c>
      <c r="M76" s="4" t="e">
        <f>L76*(#REF!/1000)</f>
        <v>#REF!</v>
      </c>
      <c r="N76" s="4" t="e">
        <f>IF(#REF!&gt;0,VLOOKUP(A76,GLRateTable,4,FALSE)*(#REF!/1000),0)</f>
        <v>#REF!</v>
      </c>
      <c r="O76" s="3" t="e">
        <f>IF(#REF!&lt;&gt;"",VLOOKUP(#REF!,#REF!,2,FALSE),0)</f>
        <v>#REF!</v>
      </c>
      <c r="P76" s="4" t="e">
        <f>O76*#REF!</f>
        <v>#REF!</v>
      </c>
      <c r="Q76" s="3" t="e">
        <f>IF(#REF!&gt;0,(VLOOKUP(A76,GLRateTable,5,FALSE)),0)</f>
        <v>#REF!</v>
      </c>
      <c r="R76" s="4" t="e">
        <f>Q76*#REF!</f>
        <v>#REF!</v>
      </c>
      <c r="S76" s="3" t="e">
        <f>IF(#REF!&gt;0,(VLOOKUP(A76,GLRateTable,6,FALSE)),0)</f>
        <v>#REF!</v>
      </c>
      <c r="T76" s="4" t="e">
        <f>S76*(#REF!/1000)</f>
        <v>#REF!</v>
      </c>
      <c r="U76" s="3" t="e">
        <f>IF(#REF!&gt;0,(VLOOKUP(A76,GLRateTable,7,FALSE)),0)</f>
        <v>#REF!</v>
      </c>
      <c r="V76" s="4" t="e">
        <f>U76*#REF!</f>
        <v>#REF!</v>
      </c>
      <c r="W76" s="3" t="e">
        <f>IF(#REF!&gt;0,(VLOOKUP(A76,GLRateTable,8,FALSE)),0)</f>
        <v>#REF!</v>
      </c>
      <c r="X76" s="4" t="e">
        <f>W76*(#REF!/1000)</f>
        <v>#REF!</v>
      </c>
      <c r="Y76" s="3" t="e">
        <f>IF(#REF!&gt;0,(VLOOKUP(A76,GLRateTable,9,FALSE)),0)</f>
        <v>#REF!</v>
      </c>
      <c r="Z76" s="4" t="e">
        <f>Y76*(#REF!/1000)</f>
        <v>#REF!</v>
      </c>
      <c r="AA76" s="4" t="e">
        <f>IF(#REF!&gt;0,(VLOOKUP(#REF!,#REF!,2,FALSE)),0)</f>
        <v>#REF!</v>
      </c>
      <c r="AB76" s="4" t="e">
        <f>IF(#REF!&gt;0,(VLOOKUP(#REF!,#REF!,2,FALSE)),0)</f>
        <v>#REF!</v>
      </c>
      <c r="AC76" s="3"/>
      <c r="AD76" s="3"/>
      <c r="AE76" s="3"/>
      <c r="AF76" s="3"/>
      <c r="AG76" s="3"/>
      <c r="AH76" s="4" t="e">
        <f>IF(#REF!&lt;&gt;0,VLOOKUP(A76,GLRateTable,10,FALSE)*#REF!,0)</f>
        <v>#REF!</v>
      </c>
      <c r="AI76" s="4" t="e">
        <f>IF(#REF!&lt;&gt;0,VLOOKUP(A76,GLRateTable,11,FALSE)*#REF!,0)</f>
        <v>#REF!</v>
      </c>
      <c r="AJ76" s="4" t="e">
        <f>IF(#REF!&lt;&gt;0,VLOOKUP(A76,GLRateTable,12,FALSE)*#REF!,0)</f>
        <v>#REF!</v>
      </c>
      <c r="AK76" s="4" t="e">
        <f t="shared" si="7"/>
        <v>#REF!</v>
      </c>
      <c r="AL76" s="3">
        <v>4.0000000000000001E-3</v>
      </c>
      <c r="AM76" s="5" t="e">
        <f>IF(#REF!&gt;0,AK76*AL76,0)</f>
        <v>#REF!</v>
      </c>
    </row>
    <row r="77" spans="1:39" ht="14.4">
      <c r="A77" s="3" t="e">
        <f>CONCATENATE(#REF!,#REF!)</f>
        <v>#REF!</v>
      </c>
      <c r="B77" s="3" t="e">
        <f t="shared" si="5"/>
        <v>#REF!</v>
      </c>
      <c r="C77" s="4" t="e">
        <f>B77*(#REF!/1000)</f>
        <v>#REF!</v>
      </c>
      <c r="D77" s="4" t="e">
        <f>IF(#REF!&lt;&gt;0,#REF!*(VLOOKUP(#REF!,#REF!,2,FALSE)),0)</f>
        <v>#REF!</v>
      </c>
      <c r="E77" s="3"/>
      <c r="F77" s="4" t="e">
        <f>#REF!*100</f>
        <v>#REF!</v>
      </c>
      <c r="G77" s="3"/>
      <c r="H77" s="3"/>
      <c r="I77" s="3"/>
      <c r="J77" s="4" t="e">
        <f>IF(#REF!&gt;0,(#REF!+#REF!)*(VLOOKUP(#REF!,#REF!,2,FALSE)),0)</f>
        <v>#REF!</v>
      </c>
      <c r="K77" s="4" t="e">
        <f>IF(#REF!&gt;0,#REF!*(VLOOKUP(#REF!,#REF!,2,FALSE)),0)</f>
        <v>#REF!</v>
      </c>
      <c r="L77" s="3" t="e">
        <f t="shared" si="6"/>
        <v>#REF!</v>
      </c>
      <c r="M77" s="4" t="e">
        <f>L77*(#REF!/1000)</f>
        <v>#REF!</v>
      </c>
      <c r="N77" s="4" t="e">
        <f>IF(#REF!&gt;0,VLOOKUP(A77,GLRateTable,4,FALSE)*(#REF!/1000),0)</f>
        <v>#REF!</v>
      </c>
      <c r="O77" s="3" t="e">
        <f>IF(#REF!&lt;&gt;"",VLOOKUP(#REF!,#REF!,2,FALSE),0)</f>
        <v>#REF!</v>
      </c>
      <c r="P77" s="4" t="e">
        <f>O77*#REF!</f>
        <v>#REF!</v>
      </c>
      <c r="Q77" s="3" t="e">
        <f>IF(#REF!&gt;0,(VLOOKUP(A77,GLRateTable,5,FALSE)),0)</f>
        <v>#REF!</v>
      </c>
      <c r="R77" s="4" t="e">
        <f>Q77*#REF!</f>
        <v>#REF!</v>
      </c>
      <c r="S77" s="3" t="e">
        <f>IF(#REF!&gt;0,(VLOOKUP(A77,GLRateTable,6,FALSE)),0)</f>
        <v>#REF!</v>
      </c>
      <c r="T77" s="4" t="e">
        <f>S77*(#REF!/1000)</f>
        <v>#REF!</v>
      </c>
      <c r="U77" s="3" t="e">
        <f>IF(#REF!&gt;0,(VLOOKUP(A77,GLRateTable,7,FALSE)),0)</f>
        <v>#REF!</v>
      </c>
      <c r="V77" s="4" t="e">
        <f>U77*#REF!</f>
        <v>#REF!</v>
      </c>
      <c r="W77" s="3" t="e">
        <f>IF(#REF!&gt;0,(VLOOKUP(A77,GLRateTable,8,FALSE)),0)</f>
        <v>#REF!</v>
      </c>
      <c r="X77" s="4" t="e">
        <f>W77*(#REF!/1000)</f>
        <v>#REF!</v>
      </c>
      <c r="Y77" s="3" t="e">
        <f>IF(#REF!&gt;0,(VLOOKUP(A77,GLRateTable,9,FALSE)),0)</f>
        <v>#REF!</v>
      </c>
      <c r="Z77" s="4" t="e">
        <f>Y77*(#REF!/1000)</f>
        <v>#REF!</v>
      </c>
      <c r="AA77" s="4" t="e">
        <f>IF(#REF!&gt;0,(VLOOKUP(#REF!,#REF!,2,FALSE)),0)</f>
        <v>#REF!</v>
      </c>
      <c r="AB77" s="4" t="e">
        <f>IF(#REF!&gt;0,(VLOOKUP(#REF!,#REF!,2,FALSE)),0)</f>
        <v>#REF!</v>
      </c>
      <c r="AC77" s="3"/>
      <c r="AD77" s="3"/>
      <c r="AE77" s="3"/>
      <c r="AF77" s="3"/>
      <c r="AG77" s="3"/>
      <c r="AH77" s="4" t="e">
        <f>IF(#REF!&lt;&gt;0,VLOOKUP(A77,GLRateTable,10,FALSE)*#REF!,0)</f>
        <v>#REF!</v>
      </c>
      <c r="AI77" s="4" t="e">
        <f>IF(#REF!&lt;&gt;0,VLOOKUP(A77,GLRateTable,11,FALSE)*#REF!,0)</f>
        <v>#REF!</v>
      </c>
      <c r="AJ77" s="4" t="e">
        <f>IF(#REF!&lt;&gt;0,VLOOKUP(A77,GLRateTable,12,FALSE)*#REF!,0)</f>
        <v>#REF!</v>
      </c>
      <c r="AK77" s="4" t="e">
        <f t="shared" si="7"/>
        <v>#REF!</v>
      </c>
      <c r="AL77" s="3">
        <v>4.0000000000000001E-3</v>
      </c>
      <c r="AM77" s="5" t="e">
        <f>IF(#REF!&gt;0,AK77*AL77,0)</f>
        <v>#REF!</v>
      </c>
    </row>
    <row r="78" spans="1:39" ht="14.4">
      <c r="A78" s="3" t="e">
        <f>CONCATENATE(#REF!,#REF!)</f>
        <v>#REF!</v>
      </c>
      <c r="B78" s="3" t="e">
        <f t="shared" si="5"/>
        <v>#REF!</v>
      </c>
      <c r="C78" s="4" t="e">
        <f>B78*(#REF!/1000)</f>
        <v>#REF!</v>
      </c>
      <c r="D78" s="4" t="e">
        <f>IF(#REF!&lt;&gt;0,#REF!*(VLOOKUP(#REF!,#REF!,2,FALSE)),0)</f>
        <v>#REF!</v>
      </c>
      <c r="E78" s="3"/>
      <c r="F78" s="4" t="e">
        <f>#REF!*100</f>
        <v>#REF!</v>
      </c>
      <c r="G78" s="3"/>
      <c r="H78" s="3"/>
      <c r="I78" s="3"/>
      <c r="J78" s="4" t="e">
        <f>IF(#REF!&gt;0,(#REF!+#REF!)*(VLOOKUP(#REF!,#REF!,2,FALSE)),0)</f>
        <v>#REF!</v>
      </c>
      <c r="K78" s="4" t="e">
        <f>IF(#REF!&gt;0,#REF!*(VLOOKUP(#REF!,#REF!,2,FALSE)),0)</f>
        <v>#REF!</v>
      </c>
      <c r="L78" s="3" t="e">
        <f t="shared" si="6"/>
        <v>#REF!</v>
      </c>
      <c r="M78" s="4" t="e">
        <f>L78*(#REF!/1000)</f>
        <v>#REF!</v>
      </c>
      <c r="N78" s="4" t="e">
        <f>IF(#REF!&gt;0,VLOOKUP(A78,GLRateTable,4,FALSE)*(#REF!/1000),0)</f>
        <v>#REF!</v>
      </c>
      <c r="O78" s="3" t="e">
        <f>IF(#REF!&lt;&gt;"",VLOOKUP(#REF!,#REF!,2,FALSE),0)</f>
        <v>#REF!</v>
      </c>
      <c r="P78" s="4" t="e">
        <f>O78*#REF!</f>
        <v>#REF!</v>
      </c>
      <c r="Q78" s="3" t="e">
        <f>IF(#REF!&gt;0,(VLOOKUP(A78,GLRateTable,5,FALSE)),0)</f>
        <v>#REF!</v>
      </c>
      <c r="R78" s="4" t="e">
        <f>Q78*#REF!</f>
        <v>#REF!</v>
      </c>
      <c r="S78" s="3" t="e">
        <f>IF(#REF!&gt;0,(VLOOKUP(A78,GLRateTable,6,FALSE)),0)</f>
        <v>#REF!</v>
      </c>
      <c r="T78" s="4" t="e">
        <f>S78*(#REF!/1000)</f>
        <v>#REF!</v>
      </c>
      <c r="U78" s="3" t="e">
        <f>IF(#REF!&gt;0,(VLOOKUP(A78,GLRateTable,7,FALSE)),0)</f>
        <v>#REF!</v>
      </c>
      <c r="V78" s="4" t="e">
        <f>U78*#REF!</f>
        <v>#REF!</v>
      </c>
      <c r="W78" s="3" t="e">
        <f>IF(#REF!&gt;0,(VLOOKUP(A78,GLRateTable,8,FALSE)),0)</f>
        <v>#REF!</v>
      </c>
      <c r="X78" s="4" t="e">
        <f>W78*(#REF!/1000)</f>
        <v>#REF!</v>
      </c>
      <c r="Y78" s="3" t="e">
        <f>IF(#REF!&gt;0,(VLOOKUP(A78,GLRateTable,9,FALSE)),0)</f>
        <v>#REF!</v>
      </c>
      <c r="Z78" s="4" t="e">
        <f>Y78*(#REF!/1000)</f>
        <v>#REF!</v>
      </c>
      <c r="AA78" s="4" t="e">
        <f>IF(#REF!&gt;0,(VLOOKUP(#REF!,#REF!,2,FALSE)),0)</f>
        <v>#REF!</v>
      </c>
      <c r="AB78" s="4" t="e">
        <f>IF(#REF!&gt;0,(VLOOKUP(#REF!,#REF!,2,FALSE)),0)</f>
        <v>#REF!</v>
      </c>
      <c r="AC78" s="3"/>
      <c r="AD78" s="3"/>
      <c r="AE78" s="3"/>
      <c r="AF78" s="3"/>
      <c r="AG78" s="3"/>
      <c r="AH78" s="4" t="e">
        <f>IF(#REF!&lt;&gt;0,VLOOKUP(A78,GLRateTable,10,FALSE)*#REF!,0)</f>
        <v>#REF!</v>
      </c>
      <c r="AI78" s="4" t="e">
        <f>IF(#REF!&lt;&gt;0,VLOOKUP(A78,GLRateTable,11,FALSE)*#REF!,0)</f>
        <v>#REF!</v>
      </c>
      <c r="AJ78" s="4" t="e">
        <f>IF(#REF!&lt;&gt;0,VLOOKUP(A78,GLRateTable,12,FALSE)*#REF!,0)</f>
        <v>#REF!</v>
      </c>
      <c r="AK78" s="4" t="e">
        <f t="shared" si="7"/>
        <v>#REF!</v>
      </c>
      <c r="AL78" s="3">
        <v>4.0000000000000001E-3</v>
      </c>
      <c r="AM78" s="5" t="e">
        <f>IF(#REF!&gt;0,AK78*AL78,0)</f>
        <v>#REF!</v>
      </c>
    </row>
    <row r="79" spans="1:39" ht="14.4">
      <c r="A79" s="3" t="e">
        <f>CONCATENATE(#REF!,#REF!)</f>
        <v>#REF!</v>
      </c>
      <c r="B79" s="3" t="e">
        <f t="shared" si="5"/>
        <v>#REF!</v>
      </c>
      <c r="C79" s="4" t="e">
        <f>B79*(#REF!/1000)</f>
        <v>#REF!</v>
      </c>
      <c r="D79" s="4" t="e">
        <f>IF(#REF!&lt;&gt;0,#REF!*(VLOOKUP(#REF!,#REF!,2,FALSE)),0)</f>
        <v>#REF!</v>
      </c>
      <c r="E79" s="3"/>
      <c r="F79" s="4" t="e">
        <f>#REF!*100</f>
        <v>#REF!</v>
      </c>
      <c r="G79" s="3"/>
      <c r="H79" s="3"/>
      <c r="I79" s="3"/>
      <c r="J79" s="4" t="e">
        <f>IF(#REF!&gt;0,(#REF!+#REF!)*(VLOOKUP(#REF!,#REF!,2,FALSE)),0)</f>
        <v>#REF!</v>
      </c>
      <c r="K79" s="4" t="e">
        <f>IF(#REF!&gt;0,#REF!*(VLOOKUP(#REF!,#REF!,2,FALSE)),0)</f>
        <v>#REF!</v>
      </c>
      <c r="L79" s="3" t="e">
        <f t="shared" si="6"/>
        <v>#REF!</v>
      </c>
      <c r="M79" s="4" t="e">
        <f>L79*(#REF!/1000)</f>
        <v>#REF!</v>
      </c>
      <c r="N79" s="4" t="e">
        <f>IF(#REF!&gt;0,VLOOKUP(A79,GLRateTable,4,FALSE)*(#REF!/1000),0)</f>
        <v>#REF!</v>
      </c>
      <c r="O79" s="3" t="e">
        <f>IF(#REF!&lt;&gt;"",VLOOKUP(#REF!,#REF!,2,FALSE),0)</f>
        <v>#REF!</v>
      </c>
      <c r="P79" s="4" t="e">
        <f>O79*#REF!</f>
        <v>#REF!</v>
      </c>
      <c r="Q79" s="3" t="e">
        <f>IF(#REF!&gt;0,(VLOOKUP(A79,GLRateTable,5,FALSE)),0)</f>
        <v>#REF!</v>
      </c>
      <c r="R79" s="4" t="e">
        <f>Q79*#REF!</f>
        <v>#REF!</v>
      </c>
      <c r="S79" s="3" t="e">
        <f>IF(#REF!&gt;0,(VLOOKUP(A79,GLRateTable,6,FALSE)),0)</f>
        <v>#REF!</v>
      </c>
      <c r="T79" s="4" t="e">
        <f>S79*(#REF!/1000)</f>
        <v>#REF!</v>
      </c>
      <c r="U79" s="3" t="e">
        <f>IF(#REF!&gt;0,(VLOOKUP(A79,GLRateTable,7,FALSE)),0)</f>
        <v>#REF!</v>
      </c>
      <c r="V79" s="4" t="e">
        <f>U79*#REF!</f>
        <v>#REF!</v>
      </c>
      <c r="W79" s="3" t="e">
        <f>IF(#REF!&gt;0,(VLOOKUP(A79,GLRateTable,8,FALSE)),0)</f>
        <v>#REF!</v>
      </c>
      <c r="X79" s="4" t="e">
        <f>W79*(#REF!/1000)</f>
        <v>#REF!</v>
      </c>
      <c r="Y79" s="3" t="e">
        <f>IF(#REF!&gt;0,(VLOOKUP(A79,GLRateTable,9,FALSE)),0)</f>
        <v>#REF!</v>
      </c>
      <c r="Z79" s="4" t="e">
        <f>Y79*(#REF!/1000)</f>
        <v>#REF!</v>
      </c>
      <c r="AA79" s="4" t="e">
        <f>IF(#REF!&gt;0,(VLOOKUP(#REF!,#REF!,2,FALSE)),0)</f>
        <v>#REF!</v>
      </c>
      <c r="AB79" s="4" t="e">
        <f>IF(#REF!&gt;0,(VLOOKUP(#REF!,#REF!,2,FALSE)),0)</f>
        <v>#REF!</v>
      </c>
      <c r="AC79" s="3"/>
      <c r="AD79" s="3"/>
      <c r="AE79" s="3"/>
      <c r="AF79" s="3"/>
      <c r="AG79" s="3"/>
      <c r="AH79" s="4" t="e">
        <f>IF(#REF!&lt;&gt;0,VLOOKUP(A79,GLRateTable,10,FALSE)*#REF!,0)</f>
        <v>#REF!</v>
      </c>
      <c r="AI79" s="4" t="e">
        <f>IF(#REF!&lt;&gt;0,VLOOKUP(A79,GLRateTable,11,FALSE)*#REF!,0)</f>
        <v>#REF!</v>
      </c>
      <c r="AJ79" s="4" t="e">
        <f>IF(#REF!&lt;&gt;0,VLOOKUP(A79,GLRateTable,12,FALSE)*#REF!,0)</f>
        <v>#REF!</v>
      </c>
      <c r="AK79" s="4" t="e">
        <f t="shared" si="7"/>
        <v>#REF!</v>
      </c>
      <c r="AL79" s="3">
        <v>4.0000000000000001E-3</v>
      </c>
      <c r="AM79" s="5" t="e">
        <f>IF(#REF!&gt;0,AK79*AL79,0)</f>
        <v>#REF!</v>
      </c>
    </row>
    <row r="80" spans="1:39" ht="14.4">
      <c r="A80" s="3" t="e">
        <f>CONCATENATE(#REF!,#REF!)</f>
        <v>#REF!</v>
      </c>
      <c r="B80" s="3" t="e">
        <f t="shared" si="5"/>
        <v>#REF!</v>
      </c>
      <c r="C80" s="4" t="e">
        <f>B80*(#REF!/1000)</f>
        <v>#REF!</v>
      </c>
      <c r="D80" s="4" t="e">
        <f>IF(#REF!&lt;&gt;0,#REF!*(VLOOKUP(#REF!,#REF!,2,FALSE)),0)</f>
        <v>#REF!</v>
      </c>
      <c r="E80" s="3"/>
      <c r="F80" s="4" t="e">
        <f>#REF!*100</f>
        <v>#REF!</v>
      </c>
      <c r="G80" s="3"/>
      <c r="H80" s="3"/>
      <c r="I80" s="3"/>
      <c r="J80" s="4" t="e">
        <f>IF(#REF!&gt;0,(#REF!+#REF!)*(VLOOKUP(#REF!,#REF!,2,FALSE)),0)</f>
        <v>#REF!</v>
      </c>
      <c r="K80" s="4" t="e">
        <f>IF(#REF!&gt;0,#REF!*(VLOOKUP(#REF!,#REF!,2,FALSE)),0)</f>
        <v>#REF!</v>
      </c>
      <c r="L80" s="3" t="e">
        <f t="shared" si="6"/>
        <v>#REF!</v>
      </c>
      <c r="M80" s="4" t="e">
        <f>L80*(#REF!/1000)</f>
        <v>#REF!</v>
      </c>
      <c r="N80" s="4" t="e">
        <f>IF(#REF!&gt;0,VLOOKUP(A80,GLRateTable,4,FALSE)*(#REF!/1000),0)</f>
        <v>#REF!</v>
      </c>
      <c r="O80" s="3" t="e">
        <f>IF(#REF!&lt;&gt;"",VLOOKUP(#REF!,#REF!,2,FALSE),0)</f>
        <v>#REF!</v>
      </c>
      <c r="P80" s="4" t="e">
        <f>O80*#REF!</f>
        <v>#REF!</v>
      </c>
      <c r="Q80" s="3" t="e">
        <f>IF(#REF!&gt;0,(VLOOKUP(A80,GLRateTable,5,FALSE)),0)</f>
        <v>#REF!</v>
      </c>
      <c r="R80" s="4" t="e">
        <f>Q80*#REF!</f>
        <v>#REF!</v>
      </c>
      <c r="S80" s="3" t="e">
        <f>IF(#REF!&gt;0,(VLOOKUP(A80,GLRateTable,6,FALSE)),0)</f>
        <v>#REF!</v>
      </c>
      <c r="T80" s="4" t="e">
        <f>S80*(#REF!/1000)</f>
        <v>#REF!</v>
      </c>
      <c r="U80" s="3" t="e">
        <f>IF(#REF!&gt;0,(VLOOKUP(A80,GLRateTable,7,FALSE)),0)</f>
        <v>#REF!</v>
      </c>
      <c r="V80" s="4" t="e">
        <f>U80*#REF!</f>
        <v>#REF!</v>
      </c>
      <c r="W80" s="3" t="e">
        <f>IF(#REF!&gt;0,(VLOOKUP(A80,GLRateTable,8,FALSE)),0)</f>
        <v>#REF!</v>
      </c>
      <c r="X80" s="4" t="e">
        <f>W80*(#REF!/1000)</f>
        <v>#REF!</v>
      </c>
      <c r="Y80" s="3" t="e">
        <f>IF(#REF!&gt;0,(VLOOKUP(A80,GLRateTable,9,FALSE)),0)</f>
        <v>#REF!</v>
      </c>
      <c r="Z80" s="4" t="e">
        <f>Y80*(#REF!/1000)</f>
        <v>#REF!</v>
      </c>
      <c r="AA80" s="4" t="e">
        <f>IF(#REF!&gt;0,(VLOOKUP(#REF!,#REF!,2,FALSE)),0)</f>
        <v>#REF!</v>
      </c>
      <c r="AB80" s="4" t="e">
        <f>IF(#REF!&gt;0,(VLOOKUP(#REF!,#REF!,2,FALSE)),0)</f>
        <v>#REF!</v>
      </c>
      <c r="AC80" s="3"/>
      <c r="AD80" s="3"/>
      <c r="AE80" s="3"/>
      <c r="AF80" s="3"/>
      <c r="AG80" s="3"/>
      <c r="AH80" s="4" t="e">
        <f>IF(#REF!&lt;&gt;0,VLOOKUP(A80,GLRateTable,10,FALSE)*#REF!,0)</f>
        <v>#REF!</v>
      </c>
      <c r="AI80" s="4" t="e">
        <f>IF(#REF!&lt;&gt;0,VLOOKUP(A80,GLRateTable,11,FALSE)*#REF!,0)</f>
        <v>#REF!</v>
      </c>
      <c r="AJ80" s="4" t="e">
        <f>IF(#REF!&lt;&gt;0,VLOOKUP(A80,GLRateTable,12,FALSE)*#REF!,0)</f>
        <v>#REF!</v>
      </c>
      <c r="AK80" s="4" t="e">
        <f t="shared" si="7"/>
        <v>#REF!</v>
      </c>
      <c r="AL80" s="3">
        <v>4.0000000000000001E-3</v>
      </c>
      <c r="AM80" s="5" t="e">
        <f>IF(#REF!&gt;0,AK80*AL80,0)</f>
        <v>#REF!</v>
      </c>
    </row>
    <row r="81" spans="1:39" ht="14.4">
      <c r="A81" s="3" t="e">
        <f>CONCATENATE(#REF!,#REF!)</f>
        <v>#REF!</v>
      </c>
      <c r="B81" s="3" t="e">
        <f t="shared" si="5"/>
        <v>#REF!</v>
      </c>
      <c r="C81" s="4" t="e">
        <f>B81*(#REF!/1000)</f>
        <v>#REF!</v>
      </c>
      <c r="D81" s="4" t="e">
        <f>IF(#REF!&lt;&gt;0,#REF!*(VLOOKUP(#REF!,#REF!,2,FALSE)),0)</f>
        <v>#REF!</v>
      </c>
      <c r="E81" s="3"/>
      <c r="F81" s="4" t="e">
        <f>#REF!*100</f>
        <v>#REF!</v>
      </c>
      <c r="G81" s="3"/>
      <c r="H81" s="3"/>
      <c r="I81" s="3"/>
      <c r="J81" s="4" t="e">
        <f>IF(#REF!&gt;0,(#REF!+#REF!)*(VLOOKUP(#REF!,#REF!,2,FALSE)),0)</f>
        <v>#REF!</v>
      </c>
      <c r="K81" s="4" t="e">
        <f>IF(#REF!&gt;0,#REF!*(VLOOKUP(#REF!,#REF!,2,FALSE)),0)</f>
        <v>#REF!</v>
      </c>
      <c r="L81" s="3" t="e">
        <f t="shared" si="6"/>
        <v>#REF!</v>
      </c>
      <c r="M81" s="4" t="e">
        <f>L81*(#REF!/1000)</f>
        <v>#REF!</v>
      </c>
      <c r="N81" s="4" t="e">
        <f>IF(#REF!&gt;0,VLOOKUP(A81,GLRateTable,4,FALSE)*(#REF!/1000),0)</f>
        <v>#REF!</v>
      </c>
      <c r="O81" s="3" t="e">
        <f>IF(#REF!&lt;&gt;"",VLOOKUP(#REF!,#REF!,2,FALSE),0)</f>
        <v>#REF!</v>
      </c>
      <c r="P81" s="4" t="e">
        <f>O81*#REF!</f>
        <v>#REF!</v>
      </c>
      <c r="Q81" s="3" t="e">
        <f>IF(#REF!&gt;0,(VLOOKUP(A81,GLRateTable,5,FALSE)),0)</f>
        <v>#REF!</v>
      </c>
      <c r="R81" s="4" t="e">
        <f>Q81*#REF!</f>
        <v>#REF!</v>
      </c>
      <c r="S81" s="3" t="e">
        <f>IF(#REF!&gt;0,(VLOOKUP(A81,GLRateTable,6,FALSE)),0)</f>
        <v>#REF!</v>
      </c>
      <c r="T81" s="4" t="e">
        <f>S81*(#REF!/1000)</f>
        <v>#REF!</v>
      </c>
      <c r="U81" s="3" t="e">
        <f>IF(#REF!&gt;0,(VLOOKUP(A81,GLRateTable,7,FALSE)),0)</f>
        <v>#REF!</v>
      </c>
      <c r="V81" s="4" t="e">
        <f>U81*#REF!</f>
        <v>#REF!</v>
      </c>
      <c r="W81" s="3" t="e">
        <f>IF(#REF!&gt;0,(VLOOKUP(A81,GLRateTable,8,FALSE)),0)</f>
        <v>#REF!</v>
      </c>
      <c r="X81" s="4" t="e">
        <f>W81*(#REF!/1000)</f>
        <v>#REF!</v>
      </c>
      <c r="Y81" s="3" t="e">
        <f>IF(#REF!&gt;0,(VLOOKUP(A81,GLRateTable,9,FALSE)),0)</f>
        <v>#REF!</v>
      </c>
      <c r="Z81" s="4" t="e">
        <f>Y81*(#REF!/1000)</f>
        <v>#REF!</v>
      </c>
      <c r="AA81" s="4" t="e">
        <f>IF(#REF!&gt;0,(VLOOKUP(#REF!,#REF!,2,FALSE)),0)</f>
        <v>#REF!</v>
      </c>
      <c r="AB81" s="4" t="e">
        <f>IF(#REF!&gt;0,(VLOOKUP(#REF!,#REF!,2,FALSE)),0)</f>
        <v>#REF!</v>
      </c>
      <c r="AC81" s="3"/>
      <c r="AD81" s="3"/>
      <c r="AE81" s="3"/>
      <c r="AF81" s="3"/>
      <c r="AG81" s="3"/>
      <c r="AH81" s="4" t="e">
        <f>IF(#REF!&lt;&gt;0,VLOOKUP(A81,GLRateTable,10,FALSE)*#REF!,0)</f>
        <v>#REF!</v>
      </c>
      <c r="AI81" s="4" t="e">
        <f>IF(#REF!&lt;&gt;0,VLOOKUP(A81,GLRateTable,11,FALSE)*#REF!,0)</f>
        <v>#REF!</v>
      </c>
      <c r="AJ81" s="4" t="e">
        <f>IF(#REF!&lt;&gt;0,VLOOKUP(A81,GLRateTable,12,FALSE)*#REF!,0)</f>
        <v>#REF!</v>
      </c>
      <c r="AK81" s="4" t="e">
        <f t="shared" si="7"/>
        <v>#REF!</v>
      </c>
      <c r="AL81" s="3">
        <v>4.0000000000000001E-3</v>
      </c>
      <c r="AM81" s="5" t="e">
        <f>IF(#REF!&gt;0,AK81*AL81,0)</f>
        <v>#REF!</v>
      </c>
    </row>
    <row r="82" spans="1:39" ht="14.4">
      <c r="A82" s="3" t="e">
        <f>CONCATENATE(#REF!,#REF!)</f>
        <v>#REF!</v>
      </c>
      <c r="B82" s="3" t="e">
        <f t="shared" si="5"/>
        <v>#REF!</v>
      </c>
      <c r="C82" s="4" t="e">
        <f>B82*(#REF!/1000)</f>
        <v>#REF!</v>
      </c>
      <c r="D82" s="4" t="e">
        <f>IF(#REF!&lt;&gt;0,#REF!*(VLOOKUP(#REF!,#REF!,2,FALSE)),0)</f>
        <v>#REF!</v>
      </c>
      <c r="E82" s="3"/>
      <c r="F82" s="4" t="e">
        <f>#REF!*100</f>
        <v>#REF!</v>
      </c>
      <c r="G82" s="3"/>
      <c r="H82" s="3"/>
      <c r="I82" s="3"/>
      <c r="J82" s="4" t="e">
        <f>IF(#REF!&gt;0,(#REF!+#REF!)*(VLOOKUP(#REF!,#REF!,2,FALSE)),0)</f>
        <v>#REF!</v>
      </c>
      <c r="K82" s="4" t="e">
        <f>IF(#REF!&gt;0,#REF!*(VLOOKUP(#REF!,#REF!,2,FALSE)),0)</f>
        <v>#REF!</v>
      </c>
      <c r="L82" s="3" t="e">
        <f t="shared" si="6"/>
        <v>#REF!</v>
      </c>
      <c r="M82" s="4" t="e">
        <f>L82*(#REF!/1000)</f>
        <v>#REF!</v>
      </c>
      <c r="N82" s="4" t="e">
        <f>IF(#REF!&gt;0,VLOOKUP(A82,GLRateTable,4,FALSE)*(#REF!/1000),0)</f>
        <v>#REF!</v>
      </c>
      <c r="O82" s="3" t="e">
        <f>IF(#REF!&lt;&gt;"",VLOOKUP(#REF!,#REF!,2,FALSE),0)</f>
        <v>#REF!</v>
      </c>
      <c r="P82" s="4" t="e">
        <f>O82*#REF!</f>
        <v>#REF!</v>
      </c>
      <c r="Q82" s="3" t="e">
        <f>IF(#REF!&gt;0,(VLOOKUP(A82,GLRateTable,5,FALSE)),0)</f>
        <v>#REF!</v>
      </c>
      <c r="R82" s="4" t="e">
        <f>Q82*#REF!</f>
        <v>#REF!</v>
      </c>
      <c r="S82" s="3" t="e">
        <f>IF(#REF!&gt;0,(VLOOKUP(A82,GLRateTable,6,FALSE)),0)</f>
        <v>#REF!</v>
      </c>
      <c r="T82" s="4" t="e">
        <f>S82*(#REF!/1000)</f>
        <v>#REF!</v>
      </c>
      <c r="U82" s="3" t="e">
        <f>IF(#REF!&gt;0,(VLOOKUP(A82,GLRateTable,7,FALSE)),0)</f>
        <v>#REF!</v>
      </c>
      <c r="V82" s="4" t="e">
        <f>U82*#REF!</f>
        <v>#REF!</v>
      </c>
      <c r="W82" s="3" t="e">
        <f>IF(#REF!&gt;0,(VLOOKUP(A82,GLRateTable,8,FALSE)),0)</f>
        <v>#REF!</v>
      </c>
      <c r="X82" s="4" t="e">
        <f>W82*(#REF!/1000)</f>
        <v>#REF!</v>
      </c>
      <c r="Y82" s="3" t="e">
        <f>IF(#REF!&gt;0,(VLOOKUP(A82,GLRateTable,9,FALSE)),0)</f>
        <v>#REF!</v>
      </c>
      <c r="Z82" s="4" t="e">
        <f>Y82*(#REF!/1000)</f>
        <v>#REF!</v>
      </c>
      <c r="AA82" s="4" t="e">
        <f>IF(#REF!&gt;0,(VLOOKUP(#REF!,#REF!,2,FALSE)),0)</f>
        <v>#REF!</v>
      </c>
      <c r="AB82" s="4" t="e">
        <f>IF(#REF!&gt;0,(VLOOKUP(#REF!,#REF!,2,FALSE)),0)</f>
        <v>#REF!</v>
      </c>
      <c r="AC82" s="3"/>
      <c r="AD82" s="3"/>
      <c r="AE82" s="3"/>
      <c r="AF82" s="3"/>
      <c r="AG82" s="3"/>
      <c r="AH82" s="4" t="e">
        <f>IF(#REF!&lt;&gt;0,VLOOKUP(A82,GLRateTable,10,FALSE)*#REF!,0)</f>
        <v>#REF!</v>
      </c>
      <c r="AI82" s="4" t="e">
        <f>IF(#REF!&lt;&gt;0,VLOOKUP(A82,GLRateTable,11,FALSE)*#REF!,0)</f>
        <v>#REF!</v>
      </c>
      <c r="AJ82" s="4" t="e">
        <f>IF(#REF!&lt;&gt;0,VLOOKUP(A82,GLRateTable,12,FALSE)*#REF!,0)</f>
        <v>#REF!</v>
      </c>
      <c r="AK82" s="4" t="e">
        <f t="shared" si="7"/>
        <v>#REF!</v>
      </c>
      <c r="AL82" s="3">
        <v>4.0000000000000001E-3</v>
      </c>
      <c r="AM82" s="5" t="e">
        <f>IF(#REF!&gt;0,AK82*AL82,0)</f>
        <v>#REF!</v>
      </c>
    </row>
    <row r="83" spans="1:39" ht="14.4">
      <c r="A83" s="3" t="e">
        <f>CONCATENATE(#REF!,#REF!)</f>
        <v>#REF!</v>
      </c>
      <c r="B83" s="3" t="e">
        <f t="shared" si="5"/>
        <v>#REF!</v>
      </c>
      <c r="C83" s="4" t="e">
        <f>B83*(#REF!/1000)</f>
        <v>#REF!</v>
      </c>
      <c r="D83" s="4" t="e">
        <f>IF(#REF!&lt;&gt;0,#REF!*(VLOOKUP(#REF!,#REF!,2,FALSE)),0)</f>
        <v>#REF!</v>
      </c>
      <c r="E83" s="3"/>
      <c r="F83" s="4" t="e">
        <f>#REF!*100</f>
        <v>#REF!</v>
      </c>
      <c r="G83" s="3"/>
      <c r="H83" s="3"/>
      <c r="I83" s="3"/>
      <c r="J83" s="4" t="e">
        <f>IF(#REF!&gt;0,(#REF!+#REF!)*(VLOOKUP(#REF!,#REF!,2,FALSE)),0)</f>
        <v>#REF!</v>
      </c>
      <c r="K83" s="4" t="e">
        <f>IF(#REF!&gt;0,#REF!*(VLOOKUP(#REF!,#REF!,2,FALSE)),0)</f>
        <v>#REF!</v>
      </c>
      <c r="L83" s="3" t="e">
        <f t="shared" si="6"/>
        <v>#REF!</v>
      </c>
      <c r="M83" s="4" t="e">
        <f>L83*(#REF!/1000)</f>
        <v>#REF!</v>
      </c>
      <c r="N83" s="4" t="e">
        <f>IF(#REF!&gt;0,VLOOKUP(A83,GLRateTable,4,FALSE)*(#REF!/1000),0)</f>
        <v>#REF!</v>
      </c>
      <c r="O83" s="3" t="e">
        <f>IF(#REF!&lt;&gt;"",VLOOKUP(#REF!,#REF!,2,FALSE),0)</f>
        <v>#REF!</v>
      </c>
      <c r="P83" s="4" t="e">
        <f>O83*#REF!</f>
        <v>#REF!</v>
      </c>
      <c r="Q83" s="3" t="e">
        <f>IF(#REF!&gt;0,(VLOOKUP(A83,GLRateTable,5,FALSE)),0)</f>
        <v>#REF!</v>
      </c>
      <c r="R83" s="4" t="e">
        <f>Q83*#REF!</f>
        <v>#REF!</v>
      </c>
      <c r="S83" s="3" t="e">
        <f>IF(#REF!&gt;0,(VLOOKUP(A83,GLRateTable,6,FALSE)),0)</f>
        <v>#REF!</v>
      </c>
      <c r="T83" s="4" t="e">
        <f>S83*(#REF!/1000)</f>
        <v>#REF!</v>
      </c>
      <c r="U83" s="3" t="e">
        <f>IF(#REF!&gt;0,(VLOOKUP(A83,GLRateTable,7,FALSE)),0)</f>
        <v>#REF!</v>
      </c>
      <c r="V83" s="4" t="e">
        <f>U83*#REF!</f>
        <v>#REF!</v>
      </c>
      <c r="W83" s="3" t="e">
        <f>IF(#REF!&gt;0,(VLOOKUP(A83,GLRateTable,8,FALSE)),0)</f>
        <v>#REF!</v>
      </c>
      <c r="X83" s="4" t="e">
        <f>W83*(#REF!/1000)</f>
        <v>#REF!</v>
      </c>
      <c r="Y83" s="3" t="e">
        <f>IF(#REF!&gt;0,(VLOOKUP(A83,GLRateTable,9,FALSE)),0)</f>
        <v>#REF!</v>
      </c>
      <c r="Z83" s="4" t="e">
        <f>Y83*(#REF!/1000)</f>
        <v>#REF!</v>
      </c>
      <c r="AA83" s="4" t="e">
        <f>IF(#REF!&gt;0,(VLOOKUP(#REF!,#REF!,2,FALSE)),0)</f>
        <v>#REF!</v>
      </c>
      <c r="AB83" s="4" t="e">
        <f>IF(#REF!&gt;0,(VLOOKUP(#REF!,#REF!,2,FALSE)),0)</f>
        <v>#REF!</v>
      </c>
      <c r="AC83" s="3"/>
      <c r="AD83" s="3"/>
      <c r="AE83" s="3"/>
      <c r="AF83" s="3"/>
      <c r="AG83" s="3"/>
      <c r="AH83" s="4" t="e">
        <f>IF(#REF!&lt;&gt;0,VLOOKUP(A83,GLRateTable,10,FALSE)*#REF!,0)</f>
        <v>#REF!</v>
      </c>
      <c r="AI83" s="4" t="e">
        <f>IF(#REF!&lt;&gt;0,VLOOKUP(A83,GLRateTable,11,FALSE)*#REF!,0)</f>
        <v>#REF!</v>
      </c>
      <c r="AJ83" s="4" t="e">
        <f>IF(#REF!&lt;&gt;0,VLOOKUP(A83,GLRateTable,12,FALSE)*#REF!,0)</f>
        <v>#REF!</v>
      </c>
      <c r="AK83" s="4" t="e">
        <f t="shared" si="7"/>
        <v>#REF!</v>
      </c>
      <c r="AL83" s="3">
        <v>4.0000000000000001E-3</v>
      </c>
      <c r="AM83" s="5" t="e">
        <f>IF(#REF!&gt;0,AK83*AL83,0)</f>
        <v>#REF!</v>
      </c>
    </row>
    <row r="84" spans="1:39" ht="14.4">
      <c r="A84" s="3" t="e">
        <f>CONCATENATE(#REF!,#REF!)</f>
        <v>#REF!</v>
      </c>
      <c r="B84" s="3" t="e">
        <f t="shared" si="5"/>
        <v>#REF!</v>
      </c>
      <c r="C84" s="4" t="e">
        <f>B84*(#REF!/1000)</f>
        <v>#REF!</v>
      </c>
      <c r="D84" s="4" t="e">
        <f>IF(#REF!&lt;&gt;0,#REF!*(VLOOKUP(#REF!,#REF!,2,FALSE)),0)</f>
        <v>#REF!</v>
      </c>
      <c r="E84" s="3"/>
      <c r="F84" s="4" t="e">
        <f>#REF!*100</f>
        <v>#REF!</v>
      </c>
      <c r="G84" s="3"/>
      <c r="H84" s="3"/>
      <c r="I84" s="3"/>
      <c r="J84" s="4" t="e">
        <f>IF(#REF!&gt;0,(#REF!+#REF!)*(VLOOKUP(#REF!,#REF!,2,FALSE)),0)</f>
        <v>#REF!</v>
      </c>
      <c r="K84" s="4" t="e">
        <f>IF(#REF!&gt;0,#REF!*(VLOOKUP(#REF!,#REF!,2,FALSE)),0)</f>
        <v>#REF!</v>
      </c>
      <c r="L84" s="3" t="e">
        <f t="shared" si="6"/>
        <v>#REF!</v>
      </c>
      <c r="M84" s="4" t="e">
        <f>L84*(#REF!/1000)</f>
        <v>#REF!</v>
      </c>
      <c r="N84" s="4" t="e">
        <f>IF(#REF!&gt;0,VLOOKUP(A84,GLRateTable,4,FALSE)*(#REF!/1000),0)</f>
        <v>#REF!</v>
      </c>
      <c r="O84" s="3" t="e">
        <f>IF(#REF!&lt;&gt;"",VLOOKUP(#REF!,#REF!,2,FALSE),0)</f>
        <v>#REF!</v>
      </c>
      <c r="P84" s="4" t="e">
        <f>O84*#REF!</f>
        <v>#REF!</v>
      </c>
      <c r="Q84" s="3" t="e">
        <f>IF(#REF!&gt;0,(VLOOKUP(A84,GLRateTable,5,FALSE)),0)</f>
        <v>#REF!</v>
      </c>
      <c r="R84" s="4" t="e">
        <f>Q84*#REF!</f>
        <v>#REF!</v>
      </c>
      <c r="S84" s="3" t="e">
        <f>IF(#REF!&gt;0,(VLOOKUP(A84,GLRateTable,6,FALSE)),0)</f>
        <v>#REF!</v>
      </c>
      <c r="T84" s="4" t="e">
        <f>S84*(#REF!/1000)</f>
        <v>#REF!</v>
      </c>
      <c r="U84" s="3" t="e">
        <f>IF(#REF!&gt;0,(VLOOKUP(A84,GLRateTable,7,FALSE)),0)</f>
        <v>#REF!</v>
      </c>
      <c r="V84" s="4" t="e">
        <f>U84*#REF!</f>
        <v>#REF!</v>
      </c>
      <c r="W84" s="3" t="e">
        <f>IF(#REF!&gt;0,(VLOOKUP(A84,GLRateTable,8,FALSE)),0)</f>
        <v>#REF!</v>
      </c>
      <c r="X84" s="4" t="e">
        <f>W84*(#REF!/1000)</f>
        <v>#REF!</v>
      </c>
      <c r="Y84" s="3" t="e">
        <f>IF(#REF!&gt;0,(VLOOKUP(A84,GLRateTable,9,FALSE)),0)</f>
        <v>#REF!</v>
      </c>
      <c r="Z84" s="4" t="e">
        <f>Y84*(#REF!/1000)</f>
        <v>#REF!</v>
      </c>
      <c r="AA84" s="4" t="e">
        <f>IF(#REF!&gt;0,(VLOOKUP(#REF!,#REF!,2,FALSE)),0)</f>
        <v>#REF!</v>
      </c>
      <c r="AB84" s="4" t="e">
        <f>IF(#REF!&gt;0,(VLOOKUP(#REF!,#REF!,2,FALSE)),0)</f>
        <v>#REF!</v>
      </c>
      <c r="AC84" s="3"/>
      <c r="AD84" s="3"/>
      <c r="AE84" s="3"/>
      <c r="AF84" s="3"/>
      <c r="AG84" s="3"/>
      <c r="AH84" s="4" t="e">
        <f>IF(#REF!&lt;&gt;0,VLOOKUP(A84,GLRateTable,10,FALSE)*#REF!,0)</f>
        <v>#REF!</v>
      </c>
      <c r="AI84" s="4" t="e">
        <f>IF(#REF!&lt;&gt;0,VLOOKUP(A84,GLRateTable,11,FALSE)*#REF!,0)</f>
        <v>#REF!</v>
      </c>
      <c r="AJ84" s="4" t="e">
        <f>IF(#REF!&lt;&gt;0,VLOOKUP(A84,GLRateTable,12,FALSE)*#REF!,0)</f>
        <v>#REF!</v>
      </c>
      <c r="AK84" s="4" t="e">
        <f t="shared" si="7"/>
        <v>#REF!</v>
      </c>
      <c r="AL84" s="3">
        <v>4.0000000000000001E-3</v>
      </c>
      <c r="AM84" s="5" t="e">
        <f>IF(#REF!&gt;0,AK84*AL84,0)</f>
        <v>#REF!</v>
      </c>
    </row>
    <row r="85" spans="1:39" ht="14.4">
      <c r="A85" s="3" t="e">
        <f>CONCATENATE(#REF!,#REF!)</f>
        <v>#REF!</v>
      </c>
      <c r="B85" s="3" t="e">
        <f t="shared" si="5"/>
        <v>#REF!</v>
      </c>
      <c r="C85" s="4" t="e">
        <f>B85*(#REF!/1000)</f>
        <v>#REF!</v>
      </c>
      <c r="D85" s="4" t="e">
        <f>IF(#REF!&lt;&gt;0,#REF!*(VLOOKUP(#REF!,#REF!,2,FALSE)),0)</f>
        <v>#REF!</v>
      </c>
      <c r="E85" s="3"/>
      <c r="F85" s="4" t="e">
        <f>#REF!*100</f>
        <v>#REF!</v>
      </c>
      <c r="G85" s="3"/>
      <c r="H85" s="3"/>
      <c r="I85" s="3"/>
      <c r="J85" s="4" t="e">
        <f>IF(#REF!&gt;0,(#REF!+#REF!)*(VLOOKUP(#REF!,#REF!,2,FALSE)),0)</f>
        <v>#REF!</v>
      </c>
      <c r="K85" s="4" t="e">
        <f>IF(#REF!&gt;0,#REF!*(VLOOKUP(#REF!,#REF!,2,FALSE)),0)</f>
        <v>#REF!</v>
      </c>
      <c r="L85" s="3" t="e">
        <f t="shared" si="6"/>
        <v>#REF!</v>
      </c>
      <c r="M85" s="4" t="e">
        <f>L85*(#REF!/1000)</f>
        <v>#REF!</v>
      </c>
      <c r="N85" s="4" t="e">
        <f>IF(#REF!&gt;0,VLOOKUP(A85,GLRateTable,4,FALSE)*(#REF!/1000),0)</f>
        <v>#REF!</v>
      </c>
      <c r="O85" s="3" t="e">
        <f>IF(#REF!&lt;&gt;"",VLOOKUP(#REF!,#REF!,2,FALSE),0)</f>
        <v>#REF!</v>
      </c>
      <c r="P85" s="4" t="e">
        <f>O85*#REF!</f>
        <v>#REF!</v>
      </c>
      <c r="Q85" s="3" t="e">
        <f>IF(#REF!&gt;0,(VLOOKUP(A85,GLRateTable,5,FALSE)),0)</f>
        <v>#REF!</v>
      </c>
      <c r="R85" s="4" t="e">
        <f>Q85*#REF!</f>
        <v>#REF!</v>
      </c>
      <c r="S85" s="3" t="e">
        <f>IF(#REF!&gt;0,(VLOOKUP(A85,GLRateTable,6,FALSE)),0)</f>
        <v>#REF!</v>
      </c>
      <c r="T85" s="4" t="e">
        <f>S85*(#REF!/1000)</f>
        <v>#REF!</v>
      </c>
      <c r="U85" s="3" t="e">
        <f>IF(#REF!&gt;0,(VLOOKUP(A85,GLRateTable,7,FALSE)),0)</f>
        <v>#REF!</v>
      </c>
      <c r="V85" s="4" t="e">
        <f>U85*#REF!</f>
        <v>#REF!</v>
      </c>
      <c r="W85" s="3" t="e">
        <f>IF(#REF!&gt;0,(VLOOKUP(A85,GLRateTable,8,FALSE)),0)</f>
        <v>#REF!</v>
      </c>
      <c r="X85" s="4" t="e">
        <f>W85*(#REF!/1000)</f>
        <v>#REF!</v>
      </c>
      <c r="Y85" s="3" t="e">
        <f>IF(#REF!&gt;0,(VLOOKUP(A85,GLRateTable,9,FALSE)),0)</f>
        <v>#REF!</v>
      </c>
      <c r="Z85" s="4" t="e">
        <f>Y85*(#REF!/1000)</f>
        <v>#REF!</v>
      </c>
      <c r="AA85" s="4" t="e">
        <f>IF(#REF!&gt;0,(VLOOKUP(#REF!,#REF!,2,FALSE)),0)</f>
        <v>#REF!</v>
      </c>
      <c r="AB85" s="4" t="e">
        <f>IF(#REF!&gt;0,(VLOOKUP(#REF!,#REF!,2,FALSE)),0)</f>
        <v>#REF!</v>
      </c>
      <c r="AC85" s="3"/>
      <c r="AD85" s="3"/>
      <c r="AE85" s="3"/>
      <c r="AF85" s="3"/>
      <c r="AG85" s="3"/>
      <c r="AH85" s="4" t="e">
        <f>IF(#REF!&lt;&gt;0,VLOOKUP(A85,GLRateTable,10,FALSE)*#REF!,0)</f>
        <v>#REF!</v>
      </c>
      <c r="AI85" s="4" t="e">
        <f>IF(#REF!&lt;&gt;0,VLOOKUP(A85,GLRateTable,11,FALSE)*#REF!,0)</f>
        <v>#REF!</v>
      </c>
      <c r="AJ85" s="4" t="e">
        <f>IF(#REF!&lt;&gt;0,VLOOKUP(A85,GLRateTable,12,FALSE)*#REF!,0)</f>
        <v>#REF!</v>
      </c>
      <c r="AK85" s="4" t="e">
        <f t="shared" si="7"/>
        <v>#REF!</v>
      </c>
      <c r="AL85" s="3">
        <v>4.0000000000000001E-3</v>
      </c>
      <c r="AM85" s="5" t="e">
        <f>IF(#REF!&gt;0,AK85*AL85,0)</f>
        <v>#REF!</v>
      </c>
    </row>
    <row r="86" spans="1:39" ht="14.4">
      <c r="A86" s="3" t="e">
        <f>CONCATENATE(#REF!,#REF!)</f>
        <v>#REF!</v>
      </c>
      <c r="B86" s="3" t="e">
        <f t="shared" si="5"/>
        <v>#REF!</v>
      </c>
      <c r="C86" s="4" t="e">
        <f>B86*(#REF!/1000)</f>
        <v>#REF!</v>
      </c>
      <c r="D86" s="4" t="e">
        <f>IF(#REF!&lt;&gt;0,#REF!*(VLOOKUP(#REF!,#REF!,2,FALSE)),0)</f>
        <v>#REF!</v>
      </c>
      <c r="E86" s="3"/>
      <c r="F86" s="4" t="e">
        <f>#REF!*100</f>
        <v>#REF!</v>
      </c>
      <c r="G86" s="3"/>
      <c r="H86" s="3"/>
      <c r="I86" s="3"/>
      <c r="J86" s="4" t="e">
        <f>IF(#REF!&gt;0,(#REF!+#REF!)*(VLOOKUP(#REF!,#REF!,2,FALSE)),0)</f>
        <v>#REF!</v>
      </c>
      <c r="K86" s="4" t="e">
        <f>IF(#REF!&gt;0,#REF!*(VLOOKUP(#REF!,#REF!,2,FALSE)),0)</f>
        <v>#REF!</v>
      </c>
      <c r="L86" s="3" t="e">
        <f t="shared" si="6"/>
        <v>#REF!</v>
      </c>
      <c r="M86" s="4" t="e">
        <f>L86*(#REF!/1000)</f>
        <v>#REF!</v>
      </c>
      <c r="N86" s="4" t="e">
        <f>IF(#REF!&gt;0,VLOOKUP(A86,GLRateTable,4,FALSE)*(#REF!/1000),0)</f>
        <v>#REF!</v>
      </c>
      <c r="O86" s="3" t="e">
        <f>IF(#REF!&lt;&gt;"",VLOOKUP(#REF!,#REF!,2,FALSE),0)</f>
        <v>#REF!</v>
      </c>
      <c r="P86" s="4" t="e">
        <f>O86*#REF!</f>
        <v>#REF!</v>
      </c>
      <c r="Q86" s="3" t="e">
        <f>IF(#REF!&gt;0,(VLOOKUP(A86,GLRateTable,5,FALSE)),0)</f>
        <v>#REF!</v>
      </c>
      <c r="R86" s="4" t="e">
        <f>Q86*#REF!</f>
        <v>#REF!</v>
      </c>
      <c r="S86" s="3" t="e">
        <f>IF(#REF!&gt;0,(VLOOKUP(A86,GLRateTable,6,FALSE)),0)</f>
        <v>#REF!</v>
      </c>
      <c r="T86" s="4" t="e">
        <f>S86*(#REF!/1000)</f>
        <v>#REF!</v>
      </c>
      <c r="U86" s="3" t="e">
        <f>IF(#REF!&gt;0,(VLOOKUP(A86,GLRateTable,7,FALSE)),0)</f>
        <v>#REF!</v>
      </c>
      <c r="V86" s="4" t="e">
        <f>U86*#REF!</f>
        <v>#REF!</v>
      </c>
      <c r="W86" s="3" t="e">
        <f>IF(#REF!&gt;0,(VLOOKUP(A86,GLRateTable,8,FALSE)),0)</f>
        <v>#REF!</v>
      </c>
      <c r="X86" s="4" t="e">
        <f>W86*(#REF!/1000)</f>
        <v>#REF!</v>
      </c>
      <c r="Y86" s="3" t="e">
        <f>IF(#REF!&gt;0,(VLOOKUP(A86,GLRateTable,9,FALSE)),0)</f>
        <v>#REF!</v>
      </c>
      <c r="Z86" s="4" t="e">
        <f>Y86*(#REF!/1000)</f>
        <v>#REF!</v>
      </c>
      <c r="AA86" s="4" t="e">
        <f>IF(#REF!&gt;0,(VLOOKUP(#REF!,#REF!,2,FALSE)),0)</f>
        <v>#REF!</v>
      </c>
      <c r="AB86" s="4" t="e">
        <f>IF(#REF!&gt;0,(VLOOKUP(#REF!,#REF!,2,FALSE)),0)</f>
        <v>#REF!</v>
      </c>
      <c r="AC86" s="3"/>
      <c r="AD86" s="3"/>
      <c r="AE86" s="3"/>
      <c r="AF86" s="3"/>
      <c r="AG86" s="3"/>
      <c r="AH86" s="4" t="e">
        <f>IF(#REF!&lt;&gt;0,VLOOKUP(A86,GLRateTable,10,FALSE)*#REF!,0)</f>
        <v>#REF!</v>
      </c>
      <c r="AI86" s="4" t="e">
        <f>IF(#REF!&lt;&gt;0,VLOOKUP(A86,GLRateTable,11,FALSE)*#REF!,0)</f>
        <v>#REF!</v>
      </c>
      <c r="AJ86" s="4" t="e">
        <f>IF(#REF!&lt;&gt;0,VLOOKUP(A86,GLRateTable,12,FALSE)*#REF!,0)</f>
        <v>#REF!</v>
      </c>
      <c r="AK86" s="4" t="e">
        <f t="shared" si="7"/>
        <v>#REF!</v>
      </c>
      <c r="AL86" s="3">
        <v>4.0000000000000001E-3</v>
      </c>
      <c r="AM86" s="5" t="e">
        <f>IF(#REF!&gt;0,AK86*AL86,0)</f>
        <v>#REF!</v>
      </c>
    </row>
    <row r="87" spans="1:39" ht="14.4">
      <c r="A87" s="3" t="e">
        <f>CONCATENATE(#REF!,#REF!)</f>
        <v>#REF!</v>
      </c>
      <c r="B87" s="3" t="e">
        <f t="shared" si="5"/>
        <v>#REF!</v>
      </c>
      <c r="C87" s="4" t="e">
        <f>B87*(#REF!/1000)</f>
        <v>#REF!</v>
      </c>
      <c r="D87" s="4" t="e">
        <f>IF(#REF!&lt;&gt;0,#REF!*(VLOOKUP(#REF!,#REF!,2,FALSE)),0)</f>
        <v>#REF!</v>
      </c>
      <c r="E87" s="3"/>
      <c r="F87" s="4" t="e">
        <f>#REF!*100</f>
        <v>#REF!</v>
      </c>
      <c r="G87" s="3"/>
      <c r="H87" s="3"/>
      <c r="I87" s="3"/>
      <c r="J87" s="4" t="e">
        <f>IF(#REF!&gt;0,(#REF!+#REF!)*(VLOOKUP(#REF!,#REF!,2,FALSE)),0)</f>
        <v>#REF!</v>
      </c>
      <c r="K87" s="4" t="e">
        <f>IF(#REF!&gt;0,#REF!*(VLOOKUP(#REF!,#REF!,2,FALSE)),0)</f>
        <v>#REF!</v>
      </c>
      <c r="L87" s="3" t="e">
        <f t="shared" si="6"/>
        <v>#REF!</v>
      </c>
      <c r="M87" s="4" t="e">
        <f>L87*(#REF!/1000)</f>
        <v>#REF!</v>
      </c>
      <c r="N87" s="4" t="e">
        <f>IF(#REF!&gt;0,VLOOKUP(A87,GLRateTable,4,FALSE)*(#REF!/1000),0)</f>
        <v>#REF!</v>
      </c>
      <c r="O87" s="3" t="e">
        <f>IF(#REF!&lt;&gt;"",VLOOKUP(#REF!,#REF!,2,FALSE),0)</f>
        <v>#REF!</v>
      </c>
      <c r="P87" s="4" t="e">
        <f>O87*#REF!</f>
        <v>#REF!</v>
      </c>
      <c r="Q87" s="3" t="e">
        <f>IF(#REF!&gt;0,(VLOOKUP(A87,GLRateTable,5,FALSE)),0)</f>
        <v>#REF!</v>
      </c>
      <c r="R87" s="4" t="e">
        <f>Q87*#REF!</f>
        <v>#REF!</v>
      </c>
      <c r="S87" s="3" t="e">
        <f>IF(#REF!&gt;0,(VLOOKUP(A87,GLRateTable,6,FALSE)),0)</f>
        <v>#REF!</v>
      </c>
      <c r="T87" s="4" t="e">
        <f>S87*(#REF!/1000)</f>
        <v>#REF!</v>
      </c>
      <c r="U87" s="3" t="e">
        <f>IF(#REF!&gt;0,(VLOOKUP(A87,GLRateTable,7,FALSE)),0)</f>
        <v>#REF!</v>
      </c>
      <c r="V87" s="4" t="e">
        <f>U87*#REF!</f>
        <v>#REF!</v>
      </c>
      <c r="W87" s="3" t="e">
        <f>IF(#REF!&gt;0,(VLOOKUP(A87,GLRateTable,8,FALSE)),0)</f>
        <v>#REF!</v>
      </c>
      <c r="X87" s="4" t="e">
        <f>W87*(#REF!/1000)</f>
        <v>#REF!</v>
      </c>
      <c r="Y87" s="3" t="e">
        <f>IF(#REF!&gt;0,(VLOOKUP(A87,GLRateTable,9,FALSE)),0)</f>
        <v>#REF!</v>
      </c>
      <c r="Z87" s="4" t="e">
        <f>Y87*(#REF!/1000)</f>
        <v>#REF!</v>
      </c>
      <c r="AA87" s="4" t="e">
        <f>IF(#REF!&gt;0,(VLOOKUP(#REF!,#REF!,2,FALSE)),0)</f>
        <v>#REF!</v>
      </c>
      <c r="AB87" s="4" t="e">
        <f>IF(#REF!&gt;0,(VLOOKUP(#REF!,#REF!,2,FALSE)),0)</f>
        <v>#REF!</v>
      </c>
      <c r="AC87" s="3"/>
      <c r="AD87" s="3"/>
      <c r="AE87" s="3"/>
      <c r="AF87" s="3"/>
      <c r="AG87" s="3"/>
      <c r="AH87" s="4" t="e">
        <f>IF(#REF!&lt;&gt;0,VLOOKUP(A87,GLRateTable,10,FALSE)*#REF!,0)</f>
        <v>#REF!</v>
      </c>
      <c r="AI87" s="4" t="e">
        <f>IF(#REF!&lt;&gt;0,VLOOKUP(A87,GLRateTable,11,FALSE)*#REF!,0)</f>
        <v>#REF!</v>
      </c>
      <c r="AJ87" s="4" t="e">
        <f>IF(#REF!&lt;&gt;0,VLOOKUP(A87,GLRateTable,12,FALSE)*#REF!,0)</f>
        <v>#REF!</v>
      </c>
      <c r="AK87" s="4" t="e">
        <f t="shared" si="7"/>
        <v>#REF!</v>
      </c>
      <c r="AL87" s="3">
        <v>4.0000000000000001E-3</v>
      </c>
      <c r="AM87" s="5" t="e">
        <f>IF(#REF!&gt;0,AK87*AL87,0)</f>
        <v>#REF!</v>
      </c>
    </row>
    <row r="88" spans="1:39" ht="14.4">
      <c r="A88" s="3" t="e">
        <f>CONCATENATE(#REF!,#REF!)</f>
        <v>#REF!</v>
      </c>
      <c r="B88" s="3" t="e">
        <f t="shared" si="5"/>
        <v>#REF!</v>
      </c>
      <c r="C88" s="4" t="e">
        <f>B88*(#REF!/1000)</f>
        <v>#REF!</v>
      </c>
      <c r="D88" s="4" t="e">
        <f>IF(#REF!&lt;&gt;0,#REF!*(VLOOKUP(#REF!,#REF!,2,FALSE)),0)</f>
        <v>#REF!</v>
      </c>
      <c r="E88" s="3"/>
      <c r="F88" s="4" t="e">
        <f>#REF!*100</f>
        <v>#REF!</v>
      </c>
      <c r="G88" s="3"/>
      <c r="H88" s="3"/>
      <c r="I88" s="3"/>
      <c r="J88" s="4" t="e">
        <f>IF(#REF!&gt;0,(#REF!+#REF!)*(VLOOKUP(#REF!,#REF!,2,FALSE)),0)</f>
        <v>#REF!</v>
      </c>
      <c r="K88" s="4" t="e">
        <f>IF(#REF!&gt;0,#REF!*(VLOOKUP(#REF!,#REF!,2,FALSE)),0)</f>
        <v>#REF!</v>
      </c>
      <c r="L88" s="3" t="e">
        <f t="shared" si="6"/>
        <v>#REF!</v>
      </c>
      <c r="M88" s="4" t="e">
        <f>L88*(#REF!/1000)</f>
        <v>#REF!</v>
      </c>
      <c r="N88" s="4" t="e">
        <f>IF(#REF!&gt;0,VLOOKUP(A88,GLRateTable,4,FALSE)*(#REF!/1000),0)</f>
        <v>#REF!</v>
      </c>
      <c r="O88" s="3" t="e">
        <f>IF(#REF!&lt;&gt;"",VLOOKUP(#REF!,#REF!,2,FALSE),0)</f>
        <v>#REF!</v>
      </c>
      <c r="P88" s="4" t="e">
        <f>O88*#REF!</f>
        <v>#REF!</v>
      </c>
      <c r="Q88" s="3" t="e">
        <f>IF(#REF!&gt;0,(VLOOKUP(A88,GLRateTable,5,FALSE)),0)</f>
        <v>#REF!</v>
      </c>
      <c r="R88" s="4" t="e">
        <f>Q88*#REF!</f>
        <v>#REF!</v>
      </c>
      <c r="S88" s="3" t="e">
        <f>IF(#REF!&gt;0,(VLOOKUP(A88,GLRateTable,6,FALSE)),0)</f>
        <v>#REF!</v>
      </c>
      <c r="T88" s="4" t="e">
        <f>S88*(#REF!/1000)</f>
        <v>#REF!</v>
      </c>
      <c r="U88" s="3" t="e">
        <f>IF(#REF!&gt;0,(VLOOKUP(A88,GLRateTable,7,FALSE)),0)</f>
        <v>#REF!</v>
      </c>
      <c r="V88" s="4" t="e">
        <f>U88*#REF!</f>
        <v>#REF!</v>
      </c>
      <c r="W88" s="3" t="e">
        <f>IF(#REF!&gt;0,(VLOOKUP(A88,GLRateTable,8,FALSE)),0)</f>
        <v>#REF!</v>
      </c>
      <c r="X88" s="4" t="e">
        <f>W88*(#REF!/1000)</f>
        <v>#REF!</v>
      </c>
      <c r="Y88" s="3" t="e">
        <f>IF(#REF!&gt;0,(VLOOKUP(A88,GLRateTable,9,FALSE)),0)</f>
        <v>#REF!</v>
      </c>
      <c r="Z88" s="4" t="e">
        <f>Y88*(#REF!/1000)</f>
        <v>#REF!</v>
      </c>
      <c r="AA88" s="4" t="e">
        <f>IF(#REF!&gt;0,(VLOOKUP(#REF!,#REF!,2,FALSE)),0)</f>
        <v>#REF!</v>
      </c>
      <c r="AB88" s="4" t="e">
        <f>IF(#REF!&gt;0,(VLOOKUP(#REF!,#REF!,2,FALSE)),0)</f>
        <v>#REF!</v>
      </c>
      <c r="AC88" s="3"/>
      <c r="AD88" s="3"/>
      <c r="AE88" s="3"/>
      <c r="AF88" s="3"/>
      <c r="AG88" s="3"/>
      <c r="AH88" s="4" t="e">
        <f>IF(#REF!&lt;&gt;0,VLOOKUP(A88,GLRateTable,10,FALSE)*#REF!,0)</f>
        <v>#REF!</v>
      </c>
      <c r="AI88" s="4" t="e">
        <f>IF(#REF!&lt;&gt;0,VLOOKUP(A88,GLRateTable,11,FALSE)*#REF!,0)</f>
        <v>#REF!</v>
      </c>
      <c r="AJ88" s="4" t="e">
        <f>IF(#REF!&lt;&gt;0,VLOOKUP(A88,GLRateTable,12,FALSE)*#REF!,0)</f>
        <v>#REF!</v>
      </c>
      <c r="AK88" s="4" t="e">
        <f t="shared" si="7"/>
        <v>#REF!</v>
      </c>
      <c r="AL88" s="3">
        <v>4.0000000000000001E-3</v>
      </c>
      <c r="AM88" s="5" t="e">
        <f>IF(#REF!&gt;0,AK88*AL88,0)</f>
        <v>#REF!</v>
      </c>
    </row>
    <row r="89" spans="1:39" ht="14.4">
      <c r="A89" s="3" t="e">
        <f>CONCATENATE(#REF!,#REF!)</f>
        <v>#REF!</v>
      </c>
      <c r="B89" s="3" t="e">
        <f t="shared" si="5"/>
        <v>#REF!</v>
      </c>
      <c r="C89" s="4" t="e">
        <f>B89*(#REF!/1000)</f>
        <v>#REF!</v>
      </c>
      <c r="D89" s="4" t="e">
        <f>IF(#REF!&lt;&gt;0,#REF!*(VLOOKUP(#REF!,#REF!,2,FALSE)),0)</f>
        <v>#REF!</v>
      </c>
      <c r="E89" s="3"/>
      <c r="F89" s="4" t="e">
        <f>#REF!*100</f>
        <v>#REF!</v>
      </c>
      <c r="G89" s="3"/>
      <c r="H89" s="3"/>
      <c r="I89" s="3"/>
      <c r="J89" s="4" t="e">
        <f>IF(#REF!&gt;0,(#REF!+#REF!)*(VLOOKUP(#REF!,#REF!,2,FALSE)),0)</f>
        <v>#REF!</v>
      </c>
      <c r="K89" s="4" t="e">
        <f>IF(#REF!&gt;0,#REF!*(VLOOKUP(#REF!,#REF!,2,FALSE)),0)</f>
        <v>#REF!</v>
      </c>
      <c r="L89" s="3" t="e">
        <f t="shared" si="6"/>
        <v>#REF!</v>
      </c>
      <c r="M89" s="4" t="e">
        <f>L89*(#REF!/1000)</f>
        <v>#REF!</v>
      </c>
      <c r="N89" s="4" t="e">
        <f>IF(#REF!&gt;0,VLOOKUP(A89,GLRateTable,4,FALSE)*(#REF!/1000),0)</f>
        <v>#REF!</v>
      </c>
      <c r="O89" s="3" t="e">
        <f>IF(#REF!&lt;&gt;"",VLOOKUP(#REF!,#REF!,2,FALSE),0)</f>
        <v>#REF!</v>
      </c>
      <c r="P89" s="4" t="e">
        <f>O89*#REF!</f>
        <v>#REF!</v>
      </c>
      <c r="Q89" s="3" t="e">
        <f>IF(#REF!&gt;0,(VLOOKUP(A89,GLRateTable,5,FALSE)),0)</f>
        <v>#REF!</v>
      </c>
      <c r="R89" s="4" t="e">
        <f>Q89*#REF!</f>
        <v>#REF!</v>
      </c>
      <c r="S89" s="3" t="e">
        <f>IF(#REF!&gt;0,(VLOOKUP(A89,GLRateTable,6,FALSE)),0)</f>
        <v>#REF!</v>
      </c>
      <c r="T89" s="4" t="e">
        <f>S89*(#REF!/1000)</f>
        <v>#REF!</v>
      </c>
      <c r="U89" s="3" t="e">
        <f>IF(#REF!&gt;0,(VLOOKUP(A89,GLRateTable,7,FALSE)),0)</f>
        <v>#REF!</v>
      </c>
      <c r="V89" s="4" t="e">
        <f>U89*#REF!</f>
        <v>#REF!</v>
      </c>
      <c r="W89" s="3" t="e">
        <f>IF(#REF!&gt;0,(VLOOKUP(A89,GLRateTable,8,FALSE)),0)</f>
        <v>#REF!</v>
      </c>
      <c r="X89" s="4" t="e">
        <f>W89*(#REF!/1000)</f>
        <v>#REF!</v>
      </c>
      <c r="Y89" s="3" t="e">
        <f>IF(#REF!&gt;0,(VLOOKUP(A89,GLRateTable,9,FALSE)),0)</f>
        <v>#REF!</v>
      </c>
      <c r="Z89" s="4" t="e">
        <f>Y89*(#REF!/1000)</f>
        <v>#REF!</v>
      </c>
      <c r="AA89" s="4" t="e">
        <f>IF(#REF!&gt;0,(VLOOKUP(#REF!,#REF!,2,FALSE)),0)</f>
        <v>#REF!</v>
      </c>
      <c r="AB89" s="4" t="e">
        <f>IF(#REF!&gt;0,(VLOOKUP(#REF!,#REF!,2,FALSE)),0)</f>
        <v>#REF!</v>
      </c>
      <c r="AC89" s="3"/>
      <c r="AD89" s="3"/>
      <c r="AE89" s="3"/>
      <c r="AF89" s="3"/>
      <c r="AG89" s="3"/>
      <c r="AH89" s="4" t="e">
        <f>IF(#REF!&lt;&gt;0,VLOOKUP(A89,GLRateTable,10,FALSE)*#REF!,0)</f>
        <v>#REF!</v>
      </c>
      <c r="AI89" s="4" t="e">
        <f>IF(#REF!&lt;&gt;0,VLOOKUP(A89,GLRateTable,11,FALSE)*#REF!,0)</f>
        <v>#REF!</v>
      </c>
      <c r="AJ89" s="4" t="e">
        <f>IF(#REF!&lt;&gt;0,VLOOKUP(A89,GLRateTable,12,FALSE)*#REF!,0)</f>
        <v>#REF!</v>
      </c>
      <c r="AK89" s="4" t="e">
        <f t="shared" si="7"/>
        <v>#REF!</v>
      </c>
      <c r="AL89" s="3">
        <v>4.0000000000000001E-3</v>
      </c>
      <c r="AM89" s="5" t="e">
        <f>IF(#REF!&gt;0,AK89*AL89,0)</f>
        <v>#REF!</v>
      </c>
    </row>
    <row r="90" spans="1:39" ht="14.4">
      <c r="A90" s="3" t="e">
        <f>CONCATENATE(#REF!,#REF!)</f>
        <v>#REF!</v>
      </c>
      <c r="B90" s="3" t="e">
        <f t="shared" si="5"/>
        <v>#REF!</v>
      </c>
      <c r="C90" s="4" t="e">
        <f>B90*(#REF!/1000)</f>
        <v>#REF!</v>
      </c>
      <c r="D90" s="4" t="e">
        <f>IF(#REF!&lt;&gt;0,#REF!*(VLOOKUP(#REF!,#REF!,2,FALSE)),0)</f>
        <v>#REF!</v>
      </c>
      <c r="E90" s="3"/>
      <c r="F90" s="4" t="e">
        <f>#REF!*100</f>
        <v>#REF!</v>
      </c>
      <c r="G90" s="3"/>
      <c r="H90" s="3"/>
      <c r="I90" s="3"/>
      <c r="J90" s="4" t="e">
        <f>IF(#REF!&gt;0,(#REF!+#REF!)*(VLOOKUP(#REF!,#REF!,2,FALSE)),0)</f>
        <v>#REF!</v>
      </c>
      <c r="K90" s="4" t="e">
        <f>IF(#REF!&gt;0,#REF!*(VLOOKUP(#REF!,#REF!,2,FALSE)),0)</f>
        <v>#REF!</v>
      </c>
      <c r="L90" s="3" t="e">
        <f t="shared" si="6"/>
        <v>#REF!</v>
      </c>
      <c r="M90" s="4" t="e">
        <f>L90*(#REF!/1000)</f>
        <v>#REF!</v>
      </c>
      <c r="N90" s="4" t="e">
        <f>IF(#REF!&gt;0,VLOOKUP(A90,GLRateTable,4,FALSE)*(#REF!/1000),0)</f>
        <v>#REF!</v>
      </c>
      <c r="O90" s="3" t="e">
        <f>IF(#REF!&lt;&gt;"",VLOOKUP(#REF!,#REF!,2,FALSE),0)</f>
        <v>#REF!</v>
      </c>
      <c r="P90" s="4" t="e">
        <f>O90*#REF!</f>
        <v>#REF!</v>
      </c>
      <c r="Q90" s="3" t="e">
        <f>IF(#REF!&gt;0,(VLOOKUP(A90,GLRateTable,5,FALSE)),0)</f>
        <v>#REF!</v>
      </c>
      <c r="R90" s="4" t="e">
        <f>Q90*#REF!</f>
        <v>#REF!</v>
      </c>
      <c r="S90" s="3" t="e">
        <f>IF(#REF!&gt;0,(VLOOKUP(A90,GLRateTable,6,FALSE)),0)</f>
        <v>#REF!</v>
      </c>
      <c r="T90" s="4" t="e">
        <f>S90*(#REF!/1000)</f>
        <v>#REF!</v>
      </c>
      <c r="U90" s="3" t="e">
        <f>IF(#REF!&gt;0,(VLOOKUP(A90,GLRateTable,7,FALSE)),0)</f>
        <v>#REF!</v>
      </c>
      <c r="V90" s="4" t="e">
        <f>U90*#REF!</f>
        <v>#REF!</v>
      </c>
      <c r="W90" s="3" t="e">
        <f>IF(#REF!&gt;0,(VLOOKUP(A90,GLRateTable,8,FALSE)),0)</f>
        <v>#REF!</v>
      </c>
      <c r="X90" s="4" t="e">
        <f>W90*(#REF!/1000)</f>
        <v>#REF!</v>
      </c>
      <c r="Y90" s="3" t="e">
        <f>IF(#REF!&gt;0,(VLOOKUP(A90,GLRateTable,9,FALSE)),0)</f>
        <v>#REF!</v>
      </c>
      <c r="Z90" s="4" t="e">
        <f>Y90*(#REF!/1000)</f>
        <v>#REF!</v>
      </c>
      <c r="AA90" s="4" t="e">
        <f>IF(#REF!&gt;0,(VLOOKUP(#REF!,#REF!,2,FALSE)),0)</f>
        <v>#REF!</v>
      </c>
      <c r="AB90" s="4" t="e">
        <f>IF(#REF!&gt;0,(VLOOKUP(#REF!,#REF!,2,FALSE)),0)</f>
        <v>#REF!</v>
      </c>
      <c r="AC90" s="3"/>
      <c r="AD90" s="3"/>
      <c r="AE90" s="3"/>
      <c r="AF90" s="3"/>
      <c r="AG90" s="3"/>
      <c r="AH90" s="4" t="e">
        <f>IF(#REF!&lt;&gt;0,VLOOKUP(A90,GLRateTable,10,FALSE)*#REF!,0)</f>
        <v>#REF!</v>
      </c>
      <c r="AI90" s="4" t="e">
        <f>IF(#REF!&lt;&gt;0,VLOOKUP(A90,GLRateTable,11,FALSE)*#REF!,0)</f>
        <v>#REF!</v>
      </c>
      <c r="AJ90" s="4" t="e">
        <f>IF(#REF!&lt;&gt;0,VLOOKUP(A90,GLRateTable,12,FALSE)*#REF!,0)</f>
        <v>#REF!</v>
      </c>
      <c r="AK90" s="4" t="e">
        <f t="shared" si="7"/>
        <v>#REF!</v>
      </c>
      <c r="AL90" s="3">
        <v>4.0000000000000001E-3</v>
      </c>
      <c r="AM90" s="5" t="e">
        <f>IF(#REF!&gt;0,AK90*AL90,0)</f>
        <v>#REF!</v>
      </c>
    </row>
    <row r="91" spans="1:39" ht="14.4">
      <c r="A91" s="3" t="e">
        <f>CONCATENATE(#REF!,#REF!)</f>
        <v>#REF!</v>
      </c>
      <c r="B91" s="3" t="e">
        <f t="shared" si="5"/>
        <v>#REF!</v>
      </c>
      <c r="C91" s="4" t="e">
        <f>B91*(#REF!/1000)</f>
        <v>#REF!</v>
      </c>
      <c r="D91" s="4" t="e">
        <f>IF(#REF!&lt;&gt;0,#REF!*(VLOOKUP(#REF!,#REF!,2,FALSE)),0)</f>
        <v>#REF!</v>
      </c>
      <c r="E91" s="3"/>
      <c r="F91" s="4" t="e">
        <f>#REF!*100</f>
        <v>#REF!</v>
      </c>
      <c r="G91" s="3"/>
      <c r="H91" s="3"/>
      <c r="I91" s="3"/>
      <c r="J91" s="4" t="e">
        <f>IF(#REF!&gt;0,(#REF!+#REF!)*(VLOOKUP(#REF!,#REF!,2,FALSE)),0)</f>
        <v>#REF!</v>
      </c>
      <c r="K91" s="4" t="e">
        <f>IF(#REF!&gt;0,#REF!*(VLOOKUP(#REF!,#REF!,2,FALSE)),0)</f>
        <v>#REF!</v>
      </c>
      <c r="L91" s="3" t="e">
        <f t="shared" si="6"/>
        <v>#REF!</v>
      </c>
      <c r="M91" s="4" t="e">
        <f>L91*(#REF!/1000)</f>
        <v>#REF!</v>
      </c>
      <c r="N91" s="4" t="e">
        <f>IF(#REF!&gt;0,VLOOKUP(A91,GLRateTable,4,FALSE)*(#REF!/1000),0)</f>
        <v>#REF!</v>
      </c>
      <c r="O91" s="3" t="e">
        <f>IF(#REF!&lt;&gt;"",VLOOKUP(#REF!,#REF!,2,FALSE),0)</f>
        <v>#REF!</v>
      </c>
      <c r="P91" s="4" t="e">
        <f>O91*#REF!</f>
        <v>#REF!</v>
      </c>
      <c r="Q91" s="3" t="e">
        <f>IF(#REF!&gt;0,(VLOOKUP(A91,GLRateTable,5,FALSE)),0)</f>
        <v>#REF!</v>
      </c>
      <c r="R91" s="4" t="e">
        <f>Q91*#REF!</f>
        <v>#REF!</v>
      </c>
      <c r="S91" s="3" t="e">
        <f>IF(#REF!&gt;0,(VLOOKUP(A91,GLRateTable,6,FALSE)),0)</f>
        <v>#REF!</v>
      </c>
      <c r="T91" s="4" t="e">
        <f>S91*(#REF!/1000)</f>
        <v>#REF!</v>
      </c>
      <c r="U91" s="3" t="e">
        <f>IF(#REF!&gt;0,(VLOOKUP(A91,GLRateTable,7,FALSE)),0)</f>
        <v>#REF!</v>
      </c>
      <c r="V91" s="4" t="e">
        <f>U91*#REF!</f>
        <v>#REF!</v>
      </c>
      <c r="W91" s="3" t="e">
        <f>IF(#REF!&gt;0,(VLOOKUP(A91,GLRateTable,8,FALSE)),0)</f>
        <v>#REF!</v>
      </c>
      <c r="X91" s="4" t="e">
        <f>W91*(#REF!/1000)</f>
        <v>#REF!</v>
      </c>
      <c r="Y91" s="3" t="e">
        <f>IF(#REF!&gt;0,(VLOOKUP(A91,GLRateTable,9,FALSE)),0)</f>
        <v>#REF!</v>
      </c>
      <c r="Z91" s="4" t="e">
        <f>Y91*(#REF!/1000)</f>
        <v>#REF!</v>
      </c>
      <c r="AA91" s="4" t="e">
        <f>IF(#REF!&gt;0,(VLOOKUP(#REF!,#REF!,2,FALSE)),0)</f>
        <v>#REF!</v>
      </c>
      <c r="AB91" s="4" t="e">
        <f>IF(#REF!&gt;0,(VLOOKUP(#REF!,#REF!,2,FALSE)),0)</f>
        <v>#REF!</v>
      </c>
      <c r="AC91" s="3"/>
      <c r="AD91" s="3"/>
      <c r="AE91" s="3"/>
      <c r="AF91" s="3"/>
      <c r="AG91" s="3"/>
      <c r="AH91" s="4" t="e">
        <f>IF(#REF!&lt;&gt;0,VLOOKUP(A91,GLRateTable,10,FALSE)*#REF!,0)</f>
        <v>#REF!</v>
      </c>
      <c r="AI91" s="4" t="e">
        <f>IF(#REF!&lt;&gt;0,VLOOKUP(A91,GLRateTable,11,FALSE)*#REF!,0)</f>
        <v>#REF!</v>
      </c>
      <c r="AJ91" s="4" t="e">
        <f>IF(#REF!&lt;&gt;0,VLOOKUP(A91,GLRateTable,12,FALSE)*#REF!,0)</f>
        <v>#REF!</v>
      </c>
      <c r="AK91" s="4" t="e">
        <f t="shared" si="7"/>
        <v>#REF!</v>
      </c>
      <c r="AL91" s="3">
        <v>4.0000000000000001E-3</v>
      </c>
      <c r="AM91" s="5" t="e">
        <f>IF(#REF!&gt;0,AK91*AL91,0)</f>
        <v>#REF!</v>
      </c>
    </row>
    <row r="92" spans="1:39" ht="14.4">
      <c r="A92" s="3" t="e">
        <f>CONCATENATE(#REF!,#REF!)</f>
        <v>#REF!</v>
      </c>
      <c r="B92" s="3" t="e">
        <f t="shared" si="5"/>
        <v>#REF!</v>
      </c>
      <c r="C92" s="4" t="e">
        <f>B92*(#REF!/1000)</f>
        <v>#REF!</v>
      </c>
      <c r="D92" s="4" t="e">
        <f>IF(#REF!&lt;&gt;0,#REF!*(VLOOKUP(#REF!,#REF!,2,FALSE)),0)</f>
        <v>#REF!</v>
      </c>
      <c r="E92" s="3"/>
      <c r="F92" s="4" t="e">
        <f>#REF!*100</f>
        <v>#REF!</v>
      </c>
      <c r="G92" s="3"/>
      <c r="H92" s="3"/>
      <c r="I92" s="3"/>
      <c r="J92" s="4" t="e">
        <f>IF(#REF!&gt;0,(#REF!+#REF!)*(VLOOKUP(#REF!,#REF!,2,FALSE)),0)</f>
        <v>#REF!</v>
      </c>
      <c r="K92" s="4" t="e">
        <f>IF(#REF!&gt;0,#REF!*(VLOOKUP(#REF!,#REF!,2,FALSE)),0)</f>
        <v>#REF!</v>
      </c>
      <c r="L92" s="3" t="e">
        <f t="shared" si="6"/>
        <v>#REF!</v>
      </c>
      <c r="M92" s="4" t="e">
        <f>L92*(#REF!/1000)</f>
        <v>#REF!</v>
      </c>
      <c r="N92" s="4" t="e">
        <f>IF(#REF!&gt;0,VLOOKUP(A92,GLRateTable,4,FALSE)*(#REF!/1000),0)</f>
        <v>#REF!</v>
      </c>
      <c r="O92" s="3" t="e">
        <f>IF(#REF!&lt;&gt;"",VLOOKUP(#REF!,#REF!,2,FALSE),0)</f>
        <v>#REF!</v>
      </c>
      <c r="P92" s="4" t="e">
        <f>O92*#REF!</f>
        <v>#REF!</v>
      </c>
      <c r="Q92" s="3" t="e">
        <f>IF(#REF!&gt;0,(VLOOKUP(A92,GLRateTable,5,FALSE)),0)</f>
        <v>#REF!</v>
      </c>
      <c r="R92" s="4" t="e">
        <f>Q92*#REF!</f>
        <v>#REF!</v>
      </c>
      <c r="S92" s="3" t="e">
        <f>IF(#REF!&gt;0,(VLOOKUP(A92,GLRateTable,6,FALSE)),0)</f>
        <v>#REF!</v>
      </c>
      <c r="T92" s="4" t="e">
        <f>S92*(#REF!/1000)</f>
        <v>#REF!</v>
      </c>
      <c r="U92" s="3" t="e">
        <f>IF(#REF!&gt;0,(VLOOKUP(A92,GLRateTable,7,FALSE)),0)</f>
        <v>#REF!</v>
      </c>
      <c r="V92" s="4" t="e">
        <f>U92*#REF!</f>
        <v>#REF!</v>
      </c>
      <c r="W92" s="3" t="e">
        <f>IF(#REF!&gt;0,(VLOOKUP(A92,GLRateTable,8,FALSE)),0)</f>
        <v>#REF!</v>
      </c>
      <c r="X92" s="4" t="e">
        <f>W92*(#REF!/1000)</f>
        <v>#REF!</v>
      </c>
      <c r="Y92" s="3" t="e">
        <f>IF(#REF!&gt;0,(VLOOKUP(A92,GLRateTable,9,FALSE)),0)</f>
        <v>#REF!</v>
      </c>
      <c r="Z92" s="4" t="e">
        <f>Y92*(#REF!/1000)</f>
        <v>#REF!</v>
      </c>
      <c r="AA92" s="4" t="e">
        <f>IF(#REF!&gt;0,(VLOOKUP(#REF!,#REF!,2,FALSE)),0)</f>
        <v>#REF!</v>
      </c>
      <c r="AB92" s="4" t="e">
        <f>IF(#REF!&gt;0,(VLOOKUP(#REF!,#REF!,2,FALSE)),0)</f>
        <v>#REF!</v>
      </c>
      <c r="AC92" s="3"/>
      <c r="AD92" s="3"/>
      <c r="AE92" s="3"/>
      <c r="AF92" s="3"/>
      <c r="AG92" s="3"/>
      <c r="AH92" s="4" t="e">
        <f>IF(#REF!&lt;&gt;0,VLOOKUP(A92,GLRateTable,10,FALSE)*#REF!,0)</f>
        <v>#REF!</v>
      </c>
      <c r="AI92" s="4" t="e">
        <f>IF(#REF!&lt;&gt;0,VLOOKUP(A92,GLRateTable,11,FALSE)*#REF!,0)</f>
        <v>#REF!</v>
      </c>
      <c r="AJ92" s="4" t="e">
        <f>IF(#REF!&lt;&gt;0,VLOOKUP(A92,GLRateTable,12,FALSE)*#REF!,0)</f>
        <v>#REF!</v>
      </c>
      <c r="AK92" s="4" t="e">
        <f t="shared" si="7"/>
        <v>#REF!</v>
      </c>
      <c r="AL92" s="3">
        <v>4.0000000000000001E-3</v>
      </c>
      <c r="AM92" s="5" t="e">
        <f>IF(#REF!&gt;0,AK92*AL92,0)</f>
        <v>#REF!</v>
      </c>
    </row>
    <row r="93" spans="1:39" ht="14.4">
      <c r="A93" s="3" t="e">
        <f>CONCATENATE(#REF!,#REF!)</f>
        <v>#REF!</v>
      </c>
      <c r="B93" s="3" t="e">
        <f t="shared" si="5"/>
        <v>#REF!</v>
      </c>
      <c r="C93" s="4" t="e">
        <f>B93*(#REF!/1000)</f>
        <v>#REF!</v>
      </c>
      <c r="D93" s="4" t="e">
        <f>IF(#REF!&lt;&gt;0,#REF!*(VLOOKUP(#REF!,#REF!,2,FALSE)),0)</f>
        <v>#REF!</v>
      </c>
      <c r="E93" s="3"/>
      <c r="F93" s="4" t="e">
        <f>#REF!*100</f>
        <v>#REF!</v>
      </c>
      <c r="G93" s="3"/>
      <c r="H93" s="3"/>
      <c r="I93" s="3"/>
      <c r="J93" s="4" t="e">
        <f>IF(#REF!&gt;0,(#REF!+#REF!)*(VLOOKUP(#REF!,#REF!,2,FALSE)),0)</f>
        <v>#REF!</v>
      </c>
      <c r="K93" s="4" t="e">
        <f>IF(#REF!&gt;0,#REF!*(VLOOKUP(#REF!,#REF!,2,FALSE)),0)</f>
        <v>#REF!</v>
      </c>
      <c r="L93" s="3" t="e">
        <f t="shared" si="6"/>
        <v>#REF!</v>
      </c>
      <c r="M93" s="4" t="e">
        <f>L93*(#REF!/1000)</f>
        <v>#REF!</v>
      </c>
      <c r="N93" s="4" t="e">
        <f>IF(#REF!&gt;0,VLOOKUP(A93,GLRateTable,4,FALSE)*(#REF!/1000),0)</f>
        <v>#REF!</v>
      </c>
      <c r="O93" s="3" t="e">
        <f>IF(#REF!&lt;&gt;"",VLOOKUP(#REF!,#REF!,2,FALSE),0)</f>
        <v>#REF!</v>
      </c>
      <c r="P93" s="4" t="e">
        <f>O93*#REF!</f>
        <v>#REF!</v>
      </c>
      <c r="Q93" s="3" t="e">
        <f>IF(#REF!&gt;0,(VLOOKUP(A93,GLRateTable,5,FALSE)),0)</f>
        <v>#REF!</v>
      </c>
      <c r="R93" s="4" t="e">
        <f>Q93*#REF!</f>
        <v>#REF!</v>
      </c>
      <c r="S93" s="3" t="e">
        <f>IF(#REF!&gt;0,(VLOOKUP(A93,GLRateTable,6,FALSE)),0)</f>
        <v>#REF!</v>
      </c>
      <c r="T93" s="4" t="e">
        <f>S93*(#REF!/1000)</f>
        <v>#REF!</v>
      </c>
      <c r="U93" s="3" t="e">
        <f>IF(#REF!&gt;0,(VLOOKUP(A93,GLRateTable,7,FALSE)),0)</f>
        <v>#REF!</v>
      </c>
      <c r="V93" s="4" t="e">
        <f>U93*#REF!</f>
        <v>#REF!</v>
      </c>
      <c r="W93" s="3" t="e">
        <f>IF(#REF!&gt;0,(VLOOKUP(A93,GLRateTable,8,FALSE)),0)</f>
        <v>#REF!</v>
      </c>
      <c r="X93" s="4" t="e">
        <f>W93*(#REF!/1000)</f>
        <v>#REF!</v>
      </c>
      <c r="Y93" s="3" t="e">
        <f>IF(#REF!&gt;0,(VLOOKUP(A93,GLRateTable,9,FALSE)),0)</f>
        <v>#REF!</v>
      </c>
      <c r="Z93" s="4" t="e">
        <f>Y93*(#REF!/1000)</f>
        <v>#REF!</v>
      </c>
      <c r="AA93" s="4" t="e">
        <f>IF(#REF!&gt;0,(VLOOKUP(#REF!,#REF!,2,FALSE)),0)</f>
        <v>#REF!</v>
      </c>
      <c r="AB93" s="4" t="e">
        <f>IF(#REF!&gt;0,(VLOOKUP(#REF!,#REF!,2,FALSE)),0)</f>
        <v>#REF!</v>
      </c>
      <c r="AC93" s="3"/>
      <c r="AD93" s="3"/>
      <c r="AE93" s="3"/>
      <c r="AF93" s="3"/>
      <c r="AG93" s="3"/>
      <c r="AH93" s="4" t="e">
        <f>IF(#REF!&lt;&gt;0,VLOOKUP(A93,GLRateTable,10,FALSE)*#REF!,0)</f>
        <v>#REF!</v>
      </c>
      <c r="AI93" s="4" t="e">
        <f>IF(#REF!&lt;&gt;0,VLOOKUP(A93,GLRateTable,11,FALSE)*#REF!,0)</f>
        <v>#REF!</v>
      </c>
      <c r="AJ93" s="4" t="e">
        <f>IF(#REF!&lt;&gt;0,VLOOKUP(A93,GLRateTable,12,FALSE)*#REF!,0)</f>
        <v>#REF!</v>
      </c>
      <c r="AK93" s="4" t="e">
        <f t="shared" si="7"/>
        <v>#REF!</v>
      </c>
      <c r="AL93" s="3">
        <v>4.0000000000000001E-3</v>
      </c>
      <c r="AM93" s="5" t="e">
        <f>IF(#REF!&gt;0,AK93*AL93,0)</f>
        <v>#REF!</v>
      </c>
    </row>
    <row r="94" spans="1:39" ht="14.4">
      <c r="A94" s="3" t="e">
        <f>CONCATENATE(#REF!,#REF!)</f>
        <v>#REF!</v>
      </c>
      <c r="B94" s="3" t="e">
        <f t="shared" si="5"/>
        <v>#REF!</v>
      </c>
      <c r="C94" s="4" t="e">
        <f>B94*(#REF!/1000)</f>
        <v>#REF!</v>
      </c>
      <c r="D94" s="4" t="e">
        <f>IF(#REF!&lt;&gt;0,#REF!*(VLOOKUP(#REF!,#REF!,2,FALSE)),0)</f>
        <v>#REF!</v>
      </c>
      <c r="E94" s="3"/>
      <c r="F94" s="4" t="e">
        <f>#REF!*100</f>
        <v>#REF!</v>
      </c>
      <c r="G94" s="3"/>
      <c r="H94" s="3"/>
      <c r="I94" s="3"/>
      <c r="J94" s="4" t="e">
        <f>IF(#REF!&gt;0,(#REF!+#REF!)*(VLOOKUP(#REF!,#REF!,2,FALSE)),0)</f>
        <v>#REF!</v>
      </c>
      <c r="K94" s="4" t="e">
        <f>IF(#REF!&gt;0,#REF!*(VLOOKUP(#REF!,#REF!,2,FALSE)),0)</f>
        <v>#REF!</v>
      </c>
      <c r="L94" s="3" t="e">
        <f t="shared" si="6"/>
        <v>#REF!</v>
      </c>
      <c r="M94" s="4" t="e">
        <f>L94*(#REF!/1000)</f>
        <v>#REF!</v>
      </c>
      <c r="N94" s="4" t="e">
        <f>IF(#REF!&gt;0,VLOOKUP(A94,GLRateTable,4,FALSE)*(#REF!/1000),0)</f>
        <v>#REF!</v>
      </c>
      <c r="O94" s="3" t="e">
        <f>IF(#REF!&lt;&gt;"",VLOOKUP(#REF!,#REF!,2,FALSE),0)</f>
        <v>#REF!</v>
      </c>
      <c r="P94" s="4" t="e">
        <f>O94*#REF!</f>
        <v>#REF!</v>
      </c>
      <c r="Q94" s="3" t="e">
        <f>IF(#REF!&gt;0,(VLOOKUP(A94,GLRateTable,5,FALSE)),0)</f>
        <v>#REF!</v>
      </c>
      <c r="R94" s="4" t="e">
        <f>Q94*#REF!</f>
        <v>#REF!</v>
      </c>
      <c r="S94" s="3" t="e">
        <f>IF(#REF!&gt;0,(VLOOKUP(A94,GLRateTable,6,FALSE)),0)</f>
        <v>#REF!</v>
      </c>
      <c r="T94" s="4" t="e">
        <f>S94*(#REF!/1000)</f>
        <v>#REF!</v>
      </c>
      <c r="U94" s="3" t="e">
        <f>IF(#REF!&gt;0,(VLOOKUP(A94,GLRateTable,7,FALSE)),0)</f>
        <v>#REF!</v>
      </c>
      <c r="V94" s="4" t="e">
        <f>U94*#REF!</f>
        <v>#REF!</v>
      </c>
      <c r="W94" s="3" t="e">
        <f>IF(#REF!&gt;0,(VLOOKUP(A94,GLRateTable,8,FALSE)),0)</f>
        <v>#REF!</v>
      </c>
      <c r="X94" s="4" t="e">
        <f>W94*(#REF!/1000)</f>
        <v>#REF!</v>
      </c>
      <c r="Y94" s="3" t="e">
        <f>IF(#REF!&gt;0,(VLOOKUP(A94,GLRateTable,9,FALSE)),0)</f>
        <v>#REF!</v>
      </c>
      <c r="Z94" s="4" t="e">
        <f>Y94*(#REF!/1000)</f>
        <v>#REF!</v>
      </c>
      <c r="AA94" s="4" t="e">
        <f>IF(#REF!&gt;0,(VLOOKUP(#REF!,#REF!,2,FALSE)),0)</f>
        <v>#REF!</v>
      </c>
      <c r="AB94" s="4" t="e">
        <f>IF(#REF!&gt;0,(VLOOKUP(#REF!,#REF!,2,FALSE)),0)</f>
        <v>#REF!</v>
      </c>
      <c r="AC94" s="3"/>
      <c r="AD94" s="3"/>
      <c r="AE94" s="3"/>
      <c r="AF94" s="3"/>
      <c r="AG94" s="3"/>
      <c r="AH94" s="4" t="e">
        <f>IF(#REF!&lt;&gt;0,VLOOKUP(A94,GLRateTable,10,FALSE)*#REF!,0)</f>
        <v>#REF!</v>
      </c>
      <c r="AI94" s="4" t="e">
        <f>IF(#REF!&lt;&gt;0,VLOOKUP(A94,GLRateTable,11,FALSE)*#REF!,0)</f>
        <v>#REF!</v>
      </c>
      <c r="AJ94" s="4" t="e">
        <f>IF(#REF!&lt;&gt;0,VLOOKUP(A94,GLRateTable,12,FALSE)*#REF!,0)</f>
        <v>#REF!</v>
      </c>
      <c r="AK94" s="4" t="e">
        <f t="shared" si="7"/>
        <v>#REF!</v>
      </c>
      <c r="AL94" s="3">
        <v>4.0000000000000001E-3</v>
      </c>
      <c r="AM94" s="5" t="e">
        <f>IF(#REF!&gt;0,AK94*AL94,0)</f>
        <v>#REF!</v>
      </c>
    </row>
    <row r="95" spans="1:39" ht="14.4">
      <c r="A95" s="3" t="e">
        <f>CONCATENATE(#REF!,#REF!)</f>
        <v>#REF!</v>
      </c>
      <c r="B95" s="3" t="e">
        <f t="shared" si="5"/>
        <v>#REF!</v>
      </c>
      <c r="C95" s="4" t="e">
        <f>B95*(#REF!/1000)</f>
        <v>#REF!</v>
      </c>
      <c r="D95" s="4" t="e">
        <f>IF(#REF!&lt;&gt;0,#REF!*(VLOOKUP(#REF!,#REF!,2,FALSE)),0)</f>
        <v>#REF!</v>
      </c>
      <c r="E95" s="3"/>
      <c r="F95" s="4" t="e">
        <f>#REF!*100</f>
        <v>#REF!</v>
      </c>
      <c r="G95" s="3"/>
      <c r="H95" s="3"/>
      <c r="I95" s="3"/>
      <c r="J95" s="4" t="e">
        <f>IF(#REF!&gt;0,(#REF!+#REF!)*(VLOOKUP(#REF!,#REF!,2,FALSE)),0)</f>
        <v>#REF!</v>
      </c>
      <c r="K95" s="4" t="e">
        <f>IF(#REF!&gt;0,#REF!*(VLOOKUP(#REF!,#REF!,2,FALSE)),0)</f>
        <v>#REF!</v>
      </c>
      <c r="L95" s="3" t="e">
        <f t="shared" si="6"/>
        <v>#REF!</v>
      </c>
      <c r="M95" s="4" t="e">
        <f>L95*(#REF!/1000)</f>
        <v>#REF!</v>
      </c>
      <c r="N95" s="4" t="e">
        <f>IF(#REF!&gt;0,VLOOKUP(A95,GLRateTable,4,FALSE)*(#REF!/1000),0)</f>
        <v>#REF!</v>
      </c>
      <c r="O95" s="3" t="e">
        <f>IF(#REF!&lt;&gt;"",VLOOKUP(#REF!,#REF!,2,FALSE),0)</f>
        <v>#REF!</v>
      </c>
      <c r="P95" s="4" t="e">
        <f>O95*#REF!</f>
        <v>#REF!</v>
      </c>
      <c r="Q95" s="3" t="e">
        <f>IF(#REF!&gt;0,(VLOOKUP(A95,GLRateTable,5,FALSE)),0)</f>
        <v>#REF!</v>
      </c>
      <c r="R95" s="4" t="e">
        <f>Q95*#REF!</f>
        <v>#REF!</v>
      </c>
      <c r="S95" s="3" t="e">
        <f>IF(#REF!&gt;0,(VLOOKUP(A95,GLRateTable,6,FALSE)),0)</f>
        <v>#REF!</v>
      </c>
      <c r="T95" s="4" t="e">
        <f>S95*(#REF!/1000)</f>
        <v>#REF!</v>
      </c>
      <c r="U95" s="3" t="e">
        <f>IF(#REF!&gt;0,(VLOOKUP(A95,GLRateTable,7,FALSE)),0)</f>
        <v>#REF!</v>
      </c>
      <c r="V95" s="4" t="e">
        <f>U95*#REF!</f>
        <v>#REF!</v>
      </c>
      <c r="W95" s="3" t="e">
        <f>IF(#REF!&gt;0,(VLOOKUP(A95,GLRateTable,8,FALSE)),0)</f>
        <v>#REF!</v>
      </c>
      <c r="X95" s="4" t="e">
        <f>W95*(#REF!/1000)</f>
        <v>#REF!</v>
      </c>
      <c r="Y95" s="3" t="e">
        <f>IF(#REF!&gt;0,(VLOOKUP(A95,GLRateTable,9,FALSE)),0)</f>
        <v>#REF!</v>
      </c>
      <c r="Z95" s="4" t="e">
        <f>Y95*(#REF!/1000)</f>
        <v>#REF!</v>
      </c>
      <c r="AA95" s="4" t="e">
        <f>IF(#REF!&gt;0,(VLOOKUP(#REF!,#REF!,2,FALSE)),0)</f>
        <v>#REF!</v>
      </c>
      <c r="AB95" s="4" t="e">
        <f>IF(#REF!&gt;0,(VLOOKUP(#REF!,#REF!,2,FALSE)),0)</f>
        <v>#REF!</v>
      </c>
      <c r="AC95" s="3"/>
      <c r="AD95" s="3"/>
      <c r="AE95" s="3"/>
      <c r="AF95" s="3"/>
      <c r="AG95" s="3"/>
      <c r="AH95" s="4" t="e">
        <f>IF(#REF!&lt;&gt;0,VLOOKUP(A95,GLRateTable,10,FALSE)*#REF!,0)</f>
        <v>#REF!</v>
      </c>
      <c r="AI95" s="4" t="e">
        <f>IF(#REF!&lt;&gt;0,VLOOKUP(A95,GLRateTable,11,FALSE)*#REF!,0)</f>
        <v>#REF!</v>
      </c>
      <c r="AJ95" s="4" t="e">
        <f>IF(#REF!&lt;&gt;0,VLOOKUP(A95,GLRateTable,12,FALSE)*#REF!,0)</f>
        <v>#REF!</v>
      </c>
      <c r="AK95" s="4" t="e">
        <f t="shared" si="7"/>
        <v>#REF!</v>
      </c>
      <c r="AL95" s="3">
        <v>4.0000000000000001E-3</v>
      </c>
      <c r="AM95" s="5" t="e">
        <f>IF(#REF!&gt;0,AK95*AL95,0)</f>
        <v>#REF!</v>
      </c>
    </row>
    <row r="96" spans="1:39" ht="14.4">
      <c r="A96" s="3" t="e">
        <f>CONCATENATE(#REF!,#REF!)</f>
        <v>#REF!</v>
      </c>
      <c r="B96" s="3" t="e">
        <f t="shared" si="5"/>
        <v>#REF!</v>
      </c>
      <c r="C96" s="4" t="e">
        <f>B96*(#REF!/1000)</f>
        <v>#REF!</v>
      </c>
      <c r="D96" s="4" t="e">
        <f>IF(#REF!&lt;&gt;0,#REF!*(VLOOKUP(#REF!,#REF!,2,FALSE)),0)</f>
        <v>#REF!</v>
      </c>
      <c r="E96" s="3"/>
      <c r="F96" s="4" t="e">
        <f>#REF!*100</f>
        <v>#REF!</v>
      </c>
      <c r="G96" s="3"/>
      <c r="H96" s="3"/>
      <c r="I96" s="3"/>
      <c r="J96" s="4" t="e">
        <f>IF(#REF!&gt;0,(#REF!+#REF!)*(VLOOKUP(#REF!,#REF!,2,FALSE)),0)</f>
        <v>#REF!</v>
      </c>
      <c r="K96" s="4" t="e">
        <f>IF(#REF!&gt;0,#REF!*(VLOOKUP(#REF!,#REF!,2,FALSE)),0)</f>
        <v>#REF!</v>
      </c>
      <c r="L96" s="3" t="e">
        <f t="shared" si="6"/>
        <v>#REF!</v>
      </c>
      <c r="M96" s="4" t="e">
        <f>L96*(#REF!/1000)</f>
        <v>#REF!</v>
      </c>
      <c r="N96" s="4" t="e">
        <f>IF(#REF!&gt;0,VLOOKUP(A96,GLRateTable,4,FALSE)*(#REF!/1000),0)</f>
        <v>#REF!</v>
      </c>
      <c r="O96" s="3" t="e">
        <f>IF(#REF!&lt;&gt;"",VLOOKUP(#REF!,#REF!,2,FALSE),0)</f>
        <v>#REF!</v>
      </c>
      <c r="P96" s="4" t="e">
        <f>O96*#REF!</f>
        <v>#REF!</v>
      </c>
      <c r="Q96" s="3" t="e">
        <f>IF(#REF!&gt;0,(VLOOKUP(A96,GLRateTable,5,FALSE)),0)</f>
        <v>#REF!</v>
      </c>
      <c r="R96" s="4" t="e">
        <f>Q96*#REF!</f>
        <v>#REF!</v>
      </c>
      <c r="S96" s="3" t="e">
        <f>IF(#REF!&gt;0,(VLOOKUP(A96,GLRateTable,6,FALSE)),0)</f>
        <v>#REF!</v>
      </c>
      <c r="T96" s="4" t="e">
        <f>S96*(#REF!/1000)</f>
        <v>#REF!</v>
      </c>
      <c r="U96" s="3" t="e">
        <f>IF(#REF!&gt;0,(VLOOKUP(A96,GLRateTable,7,FALSE)),0)</f>
        <v>#REF!</v>
      </c>
      <c r="V96" s="4" t="e">
        <f>U96*#REF!</f>
        <v>#REF!</v>
      </c>
      <c r="W96" s="3" t="e">
        <f>IF(#REF!&gt;0,(VLOOKUP(A96,GLRateTable,8,FALSE)),0)</f>
        <v>#REF!</v>
      </c>
      <c r="X96" s="4" t="e">
        <f>W96*(#REF!/1000)</f>
        <v>#REF!</v>
      </c>
      <c r="Y96" s="3" t="e">
        <f>IF(#REF!&gt;0,(VLOOKUP(A96,GLRateTable,9,FALSE)),0)</f>
        <v>#REF!</v>
      </c>
      <c r="Z96" s="4" t="e">
        <f>Y96*(#REF!/1000)</f>
        <v>#REF!</v>
      </c>
      <c r="AA96" s="4" t="e">
        <f>IF(#REF!&gt;0,(VLOOKUP(#REF!,#REF!,2,FALSE)),0)</f>
        <v>#REF!</v>
      </c>
      <c r="AB96" s="4" t="e">
        <f>IF(#REF!&gt;0,(VLOOKUP(#REF!,#REF!,2,FALSE)),0)</f>
        <v>#REF!</v>
      </c>
      <c r="AC96" s="3"/>
      <c r="AD96" s="3"/>
      <c r="AE96" s="3"/>
      <c r="AF96" s="3"/>
      <c r="AG96" s="3"/>
      <c r="AH96" s="4" t="e">
        <f>IF(#REF!&lt;&gt;0,VLOOKUP(A96,GLRateTable,10,FALSE)*#REF!,0)</f>
        <v>#REF!</v>
      </c>
      <c r="AI96" s="4" t="e">
        <f>IF(#REF!&lt;&gt;0,VLOOKUP(A96,GLRateTable,11,FALSE)*#REF!,0)</f>
        <v>#REF!</v>
      </c>
      <c r="AJ96" s="4" t="e">
        <f>IF(#REF!&lt;&gt;0,VLOOKUP(A96,GLRateTable,12,FALSE)*#REF!,0)</f>
        <v>#REF!</v>
      </c>
      <c r="AK96" s="4" t="e">
        <f t="shared" si="7"/>
        <v>#REF!</v>
      </c>
      <c r="AL96" s="3">
        <v>4.0000000000000001E-3</v>
      </c>
      <c r="AM96" s="5" t="e">
        <f>IF(#REF!&gt;0,AK96*AL96,0)</f>
        <v>#REF!</v>
      </c>
    </row>
    <row r="97" spans="1:39" ht="14.4">
      <c r="A97" s="3" t="e">
        <f>CONCATENATE(#REF!,#REF!)</f>
        <v>#REF!</v>
      </c>
      <c r="B97" s="3" t="e">
        <f t="shared" si="5"/>
        <v>#REF!</v>
      </c>
      <c r="C97" s="4" t="e">
        <f>B97*(#REF!/1000)</f>
        <v>#REF!</v>
      </c>
      <c r="D97" s="4" t="e">
        <f>IF(#REF!&lt;&gt;0,#REF!*(VLOOKUP(#REF!,#REF!,2,FALSE)),0)</f>
        <v>#REF!</v>
      </c>
      <c r="E97" s="3"/>
      <c r="F97" s="4" t="e">
        <f>#REF!*100</f>
        <v>#REF!</v>
      </c>
      <c r="G97" s="3"/>
      <c r="H97" s="3"/>
      <c r="I97" s="3"/>
      <c r="J97" s="4" t="e">
        <f>IF(#REF!&gt;0,(#REF!+#REF!)*(VLOOKUP(#REF!,#REF!,2,FALSE)),0)</f>
        <v>#REF!</v>
      </c>
      <c r="K97" s="4" t="e">
        <f>IF(#REF!&gt;0,#REF!*(VLOOKUP(#REF!,#REF!,2,FALSE)),0)</f>
        <v>#REF!</v>
      </c>
      <c r="L97" s="3" t="e">
        <f t="shared" si="6"/>
        <v>#REF!</v>
      </c>
      <c r="M97" s="4" t="e">
        <f>L97*(#REF!/1000)</f>
        <v>#REF!</v>
      </c>
      <c r="N97" s="4" t="e">
        <f>IF(#REF!&gt;0,VLOOKUP(A97,GLRateTable,4,FALSE)*(#REF!/1000),0)</f>
        <v>#REF!</v>
      </c>
      <c r="O97" s="3" t="e">
        <f>IF(#REF!&lt;&gt;"",VLOOKUP(#REF!,#REF!,2,FALSE),0)</f>
        <v>#REF!</v>
      </c>
      <c r="P97" s="4" t="e">
        <f>O97*#REF!</f>
        <v>#REF!</v>
      </c>
      <c r="Q97" s="3" t="e">
        <f>IF(#REF!&gt;0,(VLOOKUP(A97,GLRateTable,5,FALSE)),0)</f>
        <v>#REF!</v>
      </c>
      <c r="R97" s="4" t="e">
        <f>Q97*#REF!</f>
        <v>#REF!</v>
      </c>
      <c r="S97" s="3" t="e">
        <f>IF(#REF!&gt;0,(VLOOKUP(A97,GLRateTable,6,FALSE)),0)</f>
        <v>#REF!</v>
      </c>
      <c r="T97" s="4" t="e">
        <f>S97*(#REF!/1000)</f>
        <v>#REF!</v>
      </c>
      <c r="U97" s="3" t="e">
        <f>IF(#REF!&gt;0,(VLOOKUP(A97,GLRateTable,7,FALSE)),0)</f>
        <v>#REF!</v>
      </c>
      <c r="V97" s="4" t="e">
        <f>U97*#REF!</f>
        <v>#REF!</v>
      </c>
      <c r="W97" s="3" t="e">
        <f>IF(#REF!&gt;0,(VLOOKUP(A97,GLRateTable,8,FALSE)),0)</f>
        <v>#REF!</v>
      </c>
      <c r="X97" s="4" t="e">
        <f>W97*(#REF!/1000)</f>
        <v>#REF!</v>
      </c>
      <c r="Y97" s="3" t="e">
        <f>IF(#REF!&gt;0,(VLOOKUP(A97,GLRateTable,9,FALSE)),0)</f>
        <v>#REF!</v>
      </c>
      <c r="Z97" s="4" t="e">
        <f>Y97*(#REF!/1000)</f>
        <v>#REF!</v>
      </c>
      <c r="AA97" s="4" t="e">
        <f>IF(#REF!&gt;0,(VLOOKUP(#REF!,#REF!,2,FALSE)),0)</f>
        <v>#REF!</v>
      </c>
      <c r="AB97" s="4" t="e">
        <f>IF(#REF!&gt;0,(VLOOKUP(#REF!,#REF!,2,FALSE)),0)</f>
        <v>#REF!</v>
      </c>
      <c r="AC97" s="3"/>
      <c r="AD97" s="3"/>
      <c r="AE97" s="3"/>
      <c r="AF97" s="3"/>
      <c r="AG97" s="3"/>
      <c r="AH97" s="4" t="e">
        <f>IF(#REF!&lt;&gt;0,VLOOKUP(A97,GLRateTable,10,FALSE)*#REF!,0)</f>
        <v>#REF!</v>
      </c>
      <c r="AI97" s="4" t="e">
        <f>IF(#REF!&lt;&gt;0,VLOOKUP(A97,GLRateTable,11,FALSE)*#REF!,0)</f>
        <v>#REF!</v>
      </c>
      <c r="AJ97" s="4" t="e">
        <f>IF(#REF!&lt;&gt;0,VLOOKUP(A97,GLRateTable,12,FALSE)*#REF!,0)</f>
        <v>#REF!</v>
      </c>
      <c r="AK97" s="4" t="e">
        <f t="shared" si="7"/>
        <v>#REF!</v>
      </c>
      <c r="AL97" s="3">
        <v>4.0000000000000001E-3</v>
      </c>
      <c r="AM97" s="5" t="e">
        <f>IF(#REF!&gt;0,AK97*AL97,0)</f>
        <v>#REF!</v>
      </c>
    </row>
    <row r="98" spans="1:39" ht="14.4">
      <c r="A98" s="3" t="e">
        <f>CONCATENATE(#REF!,#REF!)</f>
        <v>#REF!</v>
      </c>
      <c r="B98" s="3" t="e">
        <f>IF(A98&lt;&gt;"",VLOOKUP(A98,GLRateTable,2,FALSE),0)</f>
        <v>#REF!</v>
      </c>
      <c r="C98" s="4" t="e">
        <f>B98*(#REF!/1000)</f>
        <v>#REF!</v>
      </c>
      <c r="D98" s="4" t="e">
        <f>IF(#REF!&lt;&gt;0,#REF!*(VLOOKUP(#REF!,#REF!,2,FALSE)),0)</f>
        <v>#REF!</v>
      </c>
      <c r="E98" s="3"/>
      <c r="F98" s="4" t="e">
        <f>#REF!*100</f>
        <v>#REF!</v>
      </c>
      <c r="G98" s="3"/>
      <c r="H98" s="3"/>
      <c r="I98" s="3"/>
      <c r="J98" s="4" t="e">
        <f>IF(#REF!&gt;0,(#REF!+#REF!)*(VLOOKUP(#REF!,#REF!,2,FALSE)),0)</f>
        <v>#REF!</v>
      </c>
      <c r="K98" s="4" t="e">
        <f>IF(#REF!&gt;0,#REF!*(VLOOKUP(#REF!,#REF!,2,FALSE)),0)</f>
        <v>#REF!</v>
      </c>
      <c r="L98" s="3" t="e">
        <f t="shared" si="6"/>
        <v>#REF!</v>
      </c>
      <c r="M98" s="4" t="e">
        <f>L98*(#REF!/1000)</f>
        <v>#REF!</v>
      </c>
      <c r="N98" s="4" t="e">
        <f>IF(#REF!&gt;0,VLOOKUP(A98,GLRateTable,4,FALSE)*(#REF!/1000),0)</f>
        <v>#REF!</v>
      </c>
      <c r="O98" s="3" t="e">
        <f>IF(#REF!&lt;&gt;"",VLOOKUP(#REF!,#REF!,2,FALSE),0)</f>
        <v>#REF!</v>
      </c>
      <c r="P98" s="4" t="e">
        <f>O98*#REF!</f>
        <v>#REF!</v>
      </c>
      <c r="Q98" s="3" t="e">
        <f>IF(#REF!&gt;0,(VLOOKUP(A98,GLRateTable,5,FALSE)),0)</f>
        <v>#REF!</v>
      </c>
      <c r="R98" s="4" t="e">
        <f>Q98*#REF!</f>
        <v>#REF!</v>
      </c>
      <c r="S98" s="3" t="e">
        <f>IF(#REF!&gt;0,(VLOOKUP(A98,GLRateTable,6,FALSE)),0)</f>
        <v>#REF!</v>
      </c>
      <c r="T98" s="4" t="e">
        <f>S98*(#REF!/1000)</f>
        <v>#REF!</v>
      </c>
      <c r="U98" s="3" t="e">
        <f>IF(#REF!&gt;0,(VLOOKUP(A98,GLRateTable,7,FALSE)),0)</f>
        <v>#REF!</v>
      </c>
      <c r="V98" s="4" t="e">
        <f>U98*#REF!</f>
        <v>#REF!</v>
      </c>
      <c r="W98" s="3" t="e">
        <f>IF(#REF!&gt;0,(VLOOKUP(A98,GLRateTable,8,FALSE)),0)</f>
        <v>#REF!</v>
      </c>
      <c r="X98" s="4" t="e">
        <f>W98*(#REF!/1000)</f>
        <v>#REF!</v>
      </c>
      <c r="Y98" s="3" t="e">
        <f>IF(#REF!&gt;0,(VLOOKUP(A98,GLRateTable,9,FALSE)),0)</f>
        <v>#REF!</v>
      </c>
      <c r="Z98" s="4" t="e">
        <f>Y98*(#REF!/1000)</f>
        <v>#REF!</v>
      </c>
      <c r="AA98" s="4" t="e">
        <f>IF(#REF!&gt;0,(VLOOKUP(#REF!,#REF!,2,FALSE)),0)</f>
        <v>#REF!</v>
      </c>
      <c r="AB98" s="4" t="e">
        <f>IF(#REF!&gt;0,(VLOOKUP(#REF!,#REF!,2,FALSE)),0)</f>
        <v>#REF!</v>
      </c>
      <c r="AC98" s="3"/>
      <c r="AD98" s="3"/>
      <c r="AE98" s="3"/>
      <c r="AF98" s="3"/>
      <c r="AG98" s="3"/>
      <c r="AH98" s="4" t="e">
        <f>IF(#REF!&lt;&gt;0,VLOOKUP(A98,GLRateTable,10,FALSE)*#REF!,0)</f>
        <v>#REF!</v>
      </c>
      <c r="AI98" s="4" t="e">
        <f>IF(#REF!&lt;&gt;0,VLOOKUP(A98,GLRateTable,11,FALSE)*#REF!,0)</f>
        <v>#REF!</v>
      </c>
      <c r="AJ98" s="4" t="e">
        <f>IF(#REF!&lt;&gt;0,VLOOKUP(A98,GLRateTable,12,FALSE)*#REF!,0)</f>
        <v>#REF!</v>
      </c>
      <c r="AK98" s="4" t="e">
        <f t="shared" si="7"/>
        <v>#REF!</v>
      </c>
      <c r="AL98" s="3">
        <v>4.0000000000000001E-3</v>
      </c>
      <c r="AM98" s="5" t="e">
        <f>IF(#REF!&gt;0,AK98*AL98,0)</f>
        <v>#REF!</v>
      </c>
    </row>
    <row r="99" spans="1:39" ht="14.4">
      <c r="A99" s="3" t="e">
        <f>CONCATENATE(#REF!,#REF!)</f>
        <v>#REF!</v>
      </c>
      <c r="B99" s="3" t="e">
        <f>IF(A99&lt;&gt;"",VLOOKUP(A99,GLRateTable,2,FALSE),0)</f>
        <v>#REF!</v>
      </c>
      <c r="C99" s="4" t="e">
        <f>B99*(#REF!/1000)</f>
        <v>#REF!</v>
      </c>
      <c r="D99" s="4" t="e">
        <f>IF(#REF!&lt;&gt;0,#REF!*(VLOOKUP(#REF!,#REF!,2,FALSE)),0)</f>
        <v>#REF!</v>
      </c>
      <c r="E99" s="3"/>
      <c r="F99" s="4" t="e">
        <f>#REF!*100</f>
        <v>#REF!</v>
      </c>
      <c r="G99" s="3"/>
      <c r="H99" s="3"/>
      <c r="I99" s="3"/>
      <c r="J99" s="4" t="e">
        <f>IF(#REF!&gt;0,(#REF!+#REF!)*(VLOOKUP(#REF!,#REF!,2,FALSE)),0)</f>
        <v>#REF!</v>
      </c>
      <c r="K99" s="4" t="e">
        <f>IF(#REF!&gt;0,#REF!*(VLOOKUP(#REF!,#REF!,2,FALSE)),0)</f>
        <v>#REF!</v>
      </c>
      <c r="L99" s="3" t="e">
        <f t="shared" si="6"/>
        <v>#REF!</v>
      </c>
      <c r="M99" s="4" t="e">
        <f>L99*(#REF!/1000)</f>
        <v>#REF!</v>
      </c>
      <c r="N99" s="4" t="e">
        <f>IF(#REF!&gt;0,VLOOKUP(A99,GLRateTable,4,FALSE)*(#REF!/1000),0)</f>
        <v>#REF!</v>
      </c>
      <c r="O99" s="3" t="e">
        <f>IF(#REF!&lt;&gt;"",VLOOKUP(#REF!,#REF!,2,FALSE),0)</f>
        <v>#REF!</v>
      </c>
      <c r="P99" s="4" t="e">
        <f>O99*#REF!</f>
        <v>#REF!</v>
      </c>
      <c r="Q99" s="3" t="e">
        <f>IF(#REF!&gt;0,(VLOOKUP(A99,GLRateTable,5,FALSE)),0)</f>
        <v>#REF!</v>
      </c>
      <c r="R99" s="4" t="e">
        <f>Q99*#REF!</f>
        <v>#REF!</v>
      </c>
      <c r="S99" s="3" t="e">
        <f>IF(#REF!&gt;0,(VLOOKUP(A99,GLRateTable,6,FALSE)),0)</f>
        <v>#REF!</v>
      </c>
      <c r="T99" s="4" t="e">
        <f>S99*(#REF!/1000)</f>
        <v>#REF!</v>
      </c>
      <c r="U99" s="3" t="e">
        <f>IF(#REF!&gt;0,(VLOOKUP(A99,GLRateTable,7,FALSE)),0)</f>
        <v>#REF!</v>
      </c>
      <c r="V99" s="4" t="e">
        <f>U99*#REF!</f>
        <v>#REF!</v>
      </c>
      <c r="W99" s="3" t="e">
        <f>IF(#REF!&gt;0,(VLOOKUP(A99,GLRateTable,8,FALSE)),0)</f>
        <v>#REF!</v>
      </c>
      <c r="X99" s="4" t="e">
        <f>W99*(#REF!/1000)</f>
        <v>#REF!</v>
      </c>
      <c r="Y99" s="3" t="e">
        <f>IF(#REF!&gt;0,(VLOOKUP(A99,GLRateTable,9,FALSE)),0)</f>
        <v>#REF!</v>
      </c>
      <c r="Z99" s="4" t="e">
        <f>Y99*(#REF!/1000)</f>
        <v>#REF!</v>
      </c>
      <c r="AA99" s="4" t="e">
        <f>IF(#REF!&gt;0,(VLOOKUP(#REF!,#REF!,2,FALSE)),0)</f>
        <v>#REF!</v>
      </c>
      <c r="AB99" s="4" t="e">
        <f>IF(#REF!&gt;0,(VLOOKUP(#REF!,#REF!,2,FALSE)),0)</f>
        <v>#REF!</v>
      </c>
      <c r="AC99" s="3"/>
      <c r="AD99" s="3"/>
      <c r="AE99" s="3"/>
      <c r="AF99" s="3"/>
      <c r="AG99" s="3"/>
      <c r="AH99" s="4" t="e">
        <f>IF(#REF!&lt;&gt;0,VLOOKUP(A99,GLRateTable,10,FALSE)*#REF!,0)</f>
        <v>#REF!</v>
      </c>
      <c r="AI99" s="4" t="e">
        <f>IF(#REF!&lt;&gt;0,VLOOKUP(A99,GLRateTable,11,FALSE)*#REF!,0)</f>
        <v>#REF!</v>
      </c>
      <c r="AJ99" s="4" t="e">
        <f>IF(#REF!&lt;&gt;0,VLOOKUP(A99,GLRateTable,12,FALSE)*#REF!,0)</f>
        <v>#REF!</v>
      </c>
      <c r="AK99" s="4" t="e">
        <f t="shared" si="7"/>
        <v>#REF!</v>
      </c>
      <c r="AL99" s="3">
        <v>4.0000000000000001E-3</v>
      </c>
      <c r="AM99" s="5" t="e">
        <f>IF(#REF!&gt;0,AK99*AL99,0)</f>
        <v>#REF!</v>
      </c>
    </row>
    <row r="100" spans="1:39" ht="14.4">
      <c r="A100" s="3" t="e">
        <f>CONCATENATE(#REF!,#REF!)</f>
        <v>#REF!</v>
      </c>
      <c r="B100" s="3" t="e">
        <f>IF(A100&lt;&gt;"",VLOOKUP(A100,GLRateTable,2,FALSE),0)</f>
        <v>#REF!</v>
      </c>
      <c r="C100" s="4" t="e">
        <f>B100*(#REF!/1000)</f>
        <v>#REF!</v>
      </c>
      <c r="D100" s="4" t="e">
        <f>IF(#REF!&lt;&gt;0,#REF!*(VLOOKUP(#REF!,#REF!,2,FALSE)),0)</f>
        <v>#REF!</v>
      </c>
      <c r="E100" s="3"/>
      <c r="F100" s="4" t="e">
        <f>#REF!*100</f>
        <v>#REF!</v>
      </c>
      <c r="G100" s="3"/>
      <c r="H100" s="3"/>
      <c r="I100" s="3"/>
      <c r="J100" s="4" t="e">
        <f>IF(#REF!&gt;0,(#REF!+#REF!)*(VLOOKUP(#REF!,#REF!,2,FALSE)),0)</f>
        <v>#REF!</v>
      </c>
      <c r="K100" s="4" t="e">
        <f>IF(#REF!&gt;0,#REF!*(VLOOKUP(#REF!,#REF!,2,FALSE)),0)</f>
        <v>#REF!</v>
      </c>
      <c r="L100" s="3" t="e">
        <f t="shared" si="6"/>
        <v>#REF!</v>
      </c>
      <c r="M100" s="4" t="e">
        <f>L100*(#REF!/1000)</f>
        <v>#REF!</v>
      </c>
      <c r="N100" s="4" t="e">
        <f>IF(#REF!&gt;0,VLOOKUP(A100,GLRateTable,4,FALSE)*(#REF!/1000),0)</f>
        <v>#REF!</v>
      </c>
      <c r="O100" s="3" t="e">
        <f>IF(#REF!&lt;&gt;"",VLOOKUP(#REF!,#REF!,2,FALSE),0)</f>
        <v>#REF!</v>
      </c>
      <c r="P100" s="4" t="e">
        <f>O100*#REF!</f>
        <v>#REF!</v>
      </c>
      <c r="Q100" s="3" t="e">
        <f>IF(#REF!&gt;0,(VLOOKUP(A100,GLRateTable,5,FALSE)),0)</f>
        <v>#REF!</v>
      </c>
      <c r="R100" s="4" t="e">
        <f>Q100*#REF!</f>
        <v>#REF!</v>
      </c>
      <c r="S100" s="3" t="e">
        <f>IF(#REF!&gt;0,(VLOOKUP(A100,GLRateTable,6,FALSE)),0)</f>
        <v>#REF!</v>
      </c>
      <c r="T100" s="4" t="e">
        <f>S100*(#REF!/1000)</f>
        <v>#REF!</v>
      </c>
      <c r="U100" s="3" t="e">
        <f>IF(#REF!&gt;0,(VLOOKUP(A100,GLRateTable,7,FALSE)),0)</f>
        <v>#REF!</v>
      </c>
      <c r="V100" s="4" t="e">
        <f>U100*#REF!</f>
        <v>#REF!</v>
      </c>
      <c r="W100" s="3" t="e">
        <f>IF(#REF!&gt;0,(VLOOKUP(A100,GLRateTable,8,FALSE)),0)</f>
        <v>#REF!</v>
      </c>
      <c r="X100" s="4" t="e">
        <f>W100*(#REF!/1000)</f>
        <v>#REF!</v>
      </c>
      <c r="Y100" s="3" t="e">
        <f>IF(#REF!&gt;0,(VLOOKUP(A100,GLRateTable,9,FALSE)),0)</f>
        <v>#REF!</v>
      </c>
      <c r="Z100" s="4" t="e">
        <f>Y100*(#REF!/1000)</f>
        <v>#REF!</v>
      </c>
      <c r="AA100" s="4" t="e">
        <f>IF(#REF!&gt;0,(VLOOKUP(#REF!,#REF!,2,FALSE)),0)</f>
        <v>#REF!</v>
      </c>
      <c r="AB100" s="4" t="e">
        <f>IF(#REF!&gt;0,(VLOOKUP(#REF!,#REF!,2,FALSE)),0)</f>
        <v>#REF!</v>
      </c>
      <c r="AC100" s="3"/>
      <c r="AD100" s="3"/>
      <c r="AE100" s="3"/>
      <c r="AF100" s="3"/>
      <c r="AG100" s="3"/>
      <c r="AH100" s="4" t="e">
        <f>IF(#REF!&lt;&gt;0,VLOOKUP(A100,GLRateTable,10,FALSE)*#REF!,0)</f>
        <v>#REF!</v>
      </c>
      <c r="AI100" s="4" t="e">
        <f>IF(#REF!&lt;&gt;0,VLOOKUP(A100,GLRateTable,11,FALSE)*#REF!,0)</f>
        <v>#REF!</v>
      </c>
      <c r="AJ100" s="4" t="e">
        <f>IF(#REF!&lt;&gt;0,VLOOKUP(A100,GLRateTable,12,FALSE)*#REF!,0)</f>
        <v>#REF!</v>
      </c>
      <c r="AK100" s="4" t="e">
        <f t="shared" si="7"/>
        <v>#REF!</v>
      </c>
      <c r="AL100" s="3">
        <v>4.0000000000000001E-3</v>
      </c>
      <c r="AM100" s="5" t="e">
        <f>IF(#REF!&gt;0,AK100*AL100,0)</f>
        <v>#REF!</v>
      </c>
    </row>
    <row r="101" spans="1:39" ht="14.4">
      <c r="A101" s="3" t="e">
        <f>CONCATENATE(#REF!,#REF!)</f>
        <v>#REF!</v>
      </c>
      <c r="B101" s="3" t="e">
        <f>IF(A101&lt;&gt;"",VLOOKUP(A101,GLRateTable,2,FALSE),0)</f>
        <v>#REF!</v>
      </c>
      <c r="C101" s="4" t="e">
        <f>B101*(#REF!/1000)</f>
        <v>#REF!</v>
      </c>
      <c r="D101" s="4" t="e">
        <f>IF(#REF!&lt;&gt;0,#REF!*(VLOOKUP(#REF!,#REF!,2,FALSE)),0)</f>
        <v>#REF!</v>
      </c>
      <c r="E101" s="3"/>
      <c r="F101" s="4" t="e">
        <f>#REF!*100</f>
        <v>#REF!</v>
      </c>
      <c r="G101" s="3"/>
      <c r="H101" s="3"/>
      <c r="I101" s="3"/>
      <c r="J101" s="4" t="e">
        <f>IF(#REF!&gt;0,(#REF!+#REF!)*(VLOOKUP(#REF!,#REF!,2,FALSE)),0)</f>
        <v>#REF!</v>
      </c>
      <c r="K101" s="4" t="e">
        <f>IF(#REF!&gt;0,#REF!*(VLOOKUP(#REF!,#REF!,2,FALSE)),0)</f>
        <v>#REF!</v>
      </c>
      <c r="L101" s="3" t="e">
        <f t="shared" si="6"/>
        <v>#REF!</v>
      </c>
      <c r="M101" s="4" t="e">
        <f>L101*(#REF!/1000)</f>
        <v>#REF!</v>
      </c>
      <c r="N101" s="4" t="e">
        <f>IF(#REF!&gt;0,VLOOKUP(A101,GLRateTable,4,FALSE)*(#REF!/1000),0)</f>
        <v>#REF!</v>
      </c>
      <c r="O101" s="3" t="e">
        <f>IF(#REF!&lt;&gt;"",VLOOKUP(#REF!,#REF!,2,FALSE),0)</f>
        <v>#REF!</v>
      </c>
      <c r="P101" s="4" t="e">
        <f>O101*#REF!</f>
        <v>#REF!</v>
      </c>
      <c r="Q101" s="3" t="e">
        <f>IF(#REF!&gt;0,(VLOOKUP(A101,GLRateTable,5,FALSE)),0)</f>
        <v>#REF!</v>
      </c>
      <c r="R101" s="4" t="e">
        <f>Q101*#REF!</f>
        <v>#REF!</v>
      </c>
      <c r="S101" s="3" t="e">
        <f>IF(#REF!&gt;0,(VLOOKUP(A101,GLRateTable,6,FALSE)),0)</f>
        <v>#REF!</v>
      </c>
      <c r="T101" s="4" t="e">
        <f>S101*(#REF!/1000)</f>
        <v>#REF!</v>
      </c>
      <c r="U101" s="3" t="e">
        <f>IF(#REF!&gt;0,(VLOOKUP(A101,GLRateTable,7,FALSE)),0)</f>
        <v>#REF!</v>
      </c>
      <c r="V101" s="4" t="e">
        <f>U101*#REF!</f>
        <v>#REF!</v>
      </c>
      <c r="W101" s="3" t="e">
        <f>IF(#REF!&gt;0,(VLOOKUP(A101,GLRateTable,8,FALSE)),0)</f>
        <v>#REF!</v>
      </c>
      <c r="X101" s="4" t="e">
        <f>W101*(#REF!/1000)</f>
        <v>#REF!</v>
      </c>
      <c r="Y101" s="3" t="e">
        <f>IF(#REF!&gt;0,(VLOOKUP(A101,GLRateTable,9,FALSE)),0)</f>
        <v>#REF!</v>
      </c>
      <c r="Z101" s="4" t="e">
        <f>Y101*(#REF!/1000)</f>
        <v>#REF!</v>
      </c>
      <c r="AA101" s="4" t="e">
        <f>IF(#REF!&gt;0,(VLOOKUP(#REF!,#REF!,2,FALSE)),0)</f>
        <v>#REF!</v>
      </c>
      <c r="AB101" s="4" t="e">
        <f>IF(#REF!&gt;0,(VLOOKUP(#REF!,#REF!,2,FALSE)),0)</f>
        <v>#REF!</v>
      </c>
      <c r="AC101" s="3"/>
      <c r="AD101" s="3"/>
      <c r="AE101" s="3"/>
      <c r="AF101" s="3"/>
      <c r="AG101" s="3"/>
      <c r="AH101" s="4" t="e">
        <f>IF(#REF!&lt;&gt;0,VLOOKUP(A101,GLRateTable,10,FALSE)*#REF!,0)</f>
        <v>#REF!</v>
      </c>
      <c r="AI101" s="4" t="e">
        <f>IF(#REF!&lt;&gt;0,VLOOKUP(A101,GLRateTable,11,FALSE)*#REF!,0)</f>
        <v>#REF!</v>
      </c>
      <c r="AJ101" s="4" t="e">
        <f>IF(#REF!&lt;&gt;0,VLOOKUP(A101,GLRateTable,12,FALSE)*#REF!,0)</f>
        <v>#REF!</v>
      </c>
      <c r="AK101" s="4" t="e">
        <f t="shared" si="7"/>
        <v>#REF!</v>
      </c>
      <c r="AL101" s="3">
        <v>4.0000000000000001E-3</v>
      </c>
      <c r="AM101" s="5" t="e">
        <f>IF(#REF!&gt;0,AK101*AL101,0)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88E03-E83B-4791-8097-0D2CEBB097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382</vt:i4>
      </vt:variant>
    </vt:vector>
  </HeadingPairs>
  <TitlesOfParts>
    <vt:vector size="387" baseType="lpstr">
      <vt:lpstr>Worksheet</vt:lpstr>
      <vt:lpstr>Edit Checks</vt:lpstr>
      <vt:lpstr>Tables</vt:lpstr>
      <vt:lpstr>Sheet1</vt:lpstr>
      <vt:lpstr>GL Rating</vt:lpstr>
      <vt:lpstr>AK</vt:lpstr>
      <vt:lpstr>AL</vt:lpstr>
      <vt:lpstr>AR</vt:lpstr>
      <vt:lpstr>Area1</vt:lpstr>
      <vt:lpstr>Area2</vt:lpstr>
      <vt:lpstr>Area3</vt:lpstr>
      <vt:lpstr>Area4</vt:lpstr>
      <vt:lpstr>Area5</vt:lpstr>
      <vt:lpstr>Area6</vt:lpstr>
      <vt:lpstr>AZ</vt:lpstr>
      <vt:lpstr>BBBBaseRate1</vt:lpstr>
      <vt:lpstr>BBBBaseRate2</vt:lpstr>
      <vt:lpstr>BBBBaseRate3</vt:lpstr>
      <vt:lpstr>BBBBaseRate4</vt:lpstr>
      <vt:lpstr>BBBBaseRate5</vt:lpstr>
      <vt:lpstr>BBBBaseRate6</vt:lpstr>
      <vt:lpstr>BBBFP1</vt:lpstr>
      <vt:lpstr>BBBFP2</vt:lpstr>
      <vt:lpstr>BBBFP3</vt:lpstr>
      <vt:lpstr>BBBFP4</vt:lpstr>
      <vt:lpstr>BBBFP5</vt:lpstr>
      <vt:lpstr>BBBFP6</vt:lpstr>
      <vt:lpstr>BBBPrem1</vt:lpstr>
      <vt:lpstr>BBBPrem2</vt:lpstr>
      <vt:lpstr>BBBPrem3</vt:lpstr>
      <vt:lpstr>BBBPrem4</vt:lpstr>
      <vt:lpstr>BBBPrem5</vt:lpstr>
      <vt:lpstr>BBBPrem6</vt:lpstr>
      <vt:lpstr>BI_BR1</vt:lpstr>
      <vt:lpstr>BI_BR2</vt:lpstr>
      <vt:lpstr>BI_BR3</vt:lpstr>
      <vt:lpstr>BI_BR4</vt:lpstr>
      <vt:lpstr>BI_BR5</vt:lpstr>
      <vt:lpstr>BI_BR6</vt:lpstr>
      <vt:lpstr>BI2BBBPerc1</vt:lpstr>
      <vt:lpstr>BI2BBBPerc2</vt:lpstr>
      <vt:lpstr>BI2BBBPerc3</vt:lpstr>
      <vt:lpstr>BI2BBBPerc4</vt:lpstr>
      <vt:lpstr>BI2BBBPerc5</vt:lpstr>
      <vt:lpstr>BI2BBBPerc6</vt:lpstr>
      <vt:lpstr>BILmt1</vt:lpstr>
      <vt:lpstr>BILmt2</vt:lpstr>
      <vt:lpstr>BILmt3</vt:lpstr>
      <vt:lpstr>BILmt4</vt:lpstr>
      <vt:lpstr>BILmt5</vt:lpstr>
      <vt:lpstr>BILmt6</vt:lpstr>
      <vt:lpstr>BIMonths1</vt:lpstr>
      <vt:lpstr>BIMonths2</vt:lpstr>
      <vt:lpstr>BIMonths3</vt:lpstr>
      <vt:lpstr>BIMonths4</vt:lpstr>
      <vt:lpstr>BIMonths5</vt:lpstr>
      <vt:lpstr>BIMonths6</vt:lpstr>
      <vt:lpstr>BIPrem1</vt:lpstr>
      <vt:lpstr>BIPrem2</vt:lpstr>
      <vt:lpstr>BIPrem3</vt:lpstr>
      <vt:lpstr>BIPrem4</vt:lpstr>
      <vt:lpstr>BIPrem5</vt:lpstr>
      <vt:lpstr>BIPrem6</vt:lpstr>
      <vt:lpstr>Buildings1</vt:lpstr>
      <vt:lpstr>Buildings2</vt:lpstr>
      <vt:lpstr>Buildings3</vt:lpstr>
      <vt:lpstr>Buildings4</vt:lpstr>
      <vt:lpstr>Buildings5</vt:lpstr>
      <vt:lpstr>Buildings6</vt:lpstr>
      <vt:lpstr>CA</vt:lpstr>
      <vt:lpstr>CO</vt:lpstr>
      <vt:lpstr>ConstType1</vt:lpstr>
      <vt:lpstr>ConstType2</vt:lpstr>
      <vt:lpstr>ConstType3</vt:lpstr>
      <vt:lpstr>ConstType4</vt:lpstr>
      <vt:lpstr>ConstType5</vt:lpstr>
      <vt:lpstr>ConstType6</vt:lpstr>
      <vt:lpstr>County1</vt:lpstr>
      <vt:lpstr>County2</vt:lpstr>
      <vt:lpstr>County3</vt:lpstr>
      <vt:lpstr>County4</vt:lpstr>
      <vt:lpstr>County5</vt:lpstr>
      <vt:lpstr>County6</vt:lpstr>
      <vt:lpstr>CT</vt:lpstr>
      <vt:lpstr>DC</vt:lpstr>
      <vt:lpstr>DE</vt:lpstr>
      <vt:lpstr>DedRate1</vt:lpstr>
      <vt:lpstr>DedRate2</vt:lpstr>
      <vt:lpstr>DedRate3</vt:lpstr>
      <vt:lpstr>DedRate4</vt:lpstr>
      <vt:lpstr>DedRate5</vt:lpstr>
      <vt:lpstr>DedRate6</vt:lpstr>
      <vt:lpstr>EQDollar1</vt:lpstr>
      <vt:lpstr>EQDollar2</vt:lpstr>
      <vt:lpstr>EQDollar3</vt:lpstr>
      <vt:lpstr>EQDollar4</vt:lpstr>
      <vt:lpstr>EQDollar5</vt:lpstr>
      <vt:lpstr>EQDollar6</vt:lpstr>
      <vt:lpstr>EQFP1</vt:lpstr>
      <vt:lpstr>EQFP2</vt:lpstr>
      <vt:lpstr>EQFP3</vt:lpstr>
      <vt:lpstr>EQFP4</vt:lpstr>
      <vt:lpstr>EQFP5</vt:lpstr>
      <vt:lpstr>EQFP6</vt:lpstr>
      <vt:lpstr>EQLmt1</vt:lpstr>
      <vt:lpstr>EQLmt2</vt:lpstr>
      <vt:lpstr>EQLmt3</vt:lpstr>
      <vt:lpstr>EQLmt4</vt:lpstr>
      <vt:lpstr>EQLmt5</vt:lpstr>
      <vt:lpstr>EQLmt6</vt:lpstr>
      <vt:lpstr>EQPerc1</vt:lpstr>
      <vt:lpstr>EQPerc2</vt:lpstr>
      <vt:lpstr>EQPerc3</vt:lpstr>
      <vt:lpstr>EQPerc4</vt:lpstr>
      <vt:lpstr>EQPerc5</vt:lpstr>
      <vt:lpstr>EQPerc6</vt:lpstr>
      <vt:lpstr>EQPrem1</vt:lpstr>
      <vt:lpstr>EQPrem2</vt:lpstr>
      <vt:lpstr>EQPrem3</vt:lpstr>
      <vt:lpstr>EQPrem4</vt:lpstr>
      <vt:lpstr>EQPrem5</vt:lpstr>
      <vt:lpstr>EQPrem6</vt:lpstr>
      <vt:lpstr>EQRate1</vt:lpstr>
      <vt:lpstr>EQRate2</vt:lpstr>
      <vt:lpstr>EQRate3</vt:lpstr>
      <vt:lpstr>EQRate4</vt:lpstr>
      <vt:lpstr>EQRate5</vt:lpstr>
      <vt:lpstr>EQRate6</vt:lpstr>
      <vt:lpstr>FinalRate1</vt:lpstr>
      <vt:lpstr>FinalRate2</vt:lpstr>
      <vt:lpstr>FinalRate3</vt:lpstr>
      <vt:lpstr>FinalRate4</vt:lpstr>
      <vt:lpstr>FinalRate5</vt:lpstr>
      <vt:lpstr>FinalRate6</vt:lpstr>
      <vt:lpstr>FL</vt:lpstr>
      <vt:lpstr>FLFP1</vt:lpstr>
      <vt:lpstr>FLFP2</vt:lpstr>
      <vt:lpstr>FLFP3</vt:lpstr>
      <vt:lpstr>FLFP4</vt:lpstr>
      <vt:lpstr>FLFP5</vt:lpstr>
      <vt:lpstr>FLFP6</vt:lpstr>
      <vt:lpstr>FloodDollar1</vt:lpstr>
      <vt:lpstr>FloodDollar2</vt:lpstr>
      <vt:lpstr>FloodDollar3</vt:lpstr>
      <vt:lpstr>FloodDollar4</vt:lpstr>
      <vt:lpstr>FloodDollar5</vt:lpstr>
      <vt:lpstr>FloodDollar6</vt:lpstr>
      <vt:lpstr>FloodLmt1</vt:lpstr>
      <vt:lpstr>FloodLmt2</vt:lpstr>
      <vt:lpstr>FloodLmt3</vt:lpstr>
      <vt:lpstr>FloodLmt4</vt:lpstr>
      <vt:lpstr>FloodLmt5</vt:lpstr>
      <vt:lpstr>FloodLmt6</vt:lpstr>
      <vt:lpstr>FloodPerc1</vt:lpstr>
      <vt:lpstr>FloodPerc2</vt:lpstr>
      <vt:lpstr>FloodPerc3</vt:lpstr>
      <vt:lpstr>FloodPerc4</vt:lpstr>
      <vt:lpstr>FloodPerc5</vt:lpstr>
      <vt:lpstr>FloodPerc6</vt:lpstr>
      <vt:lpstr>FloodPrem1</vt:lpstr>
      <vt:lpstr>FloodPrem2</vt:lpstr>
      <vt:lpstr>FloodPrem3</vt:lpstr>
      <vt:lpstr>FloodPrem4</vt:lpstr>
      <vt:lpstr>FloodPrem5</vt:lpstr>
      <vt:lpstr>FloodPrem6</vt:lpstr>
      <vt:lpstr>FloodRate1</vt:lpstr>
      <vt:lpstr>FloodRate2</vt:lpstr>
      <vt:lpstr>FloodRate3</vt:lpstr>
      <vt:lpstr>FloodRate4</vt:lpstr>
      <vt:lpstr>FloodRate5</vt:lpstr>
      <vt:lpstr>FloodRate6</vt:lpstr>
      <vt:lpstr>FloodZone1</vt:lpstr>
      <vt:lpstr>FloodZone2</vt:lpstr>
      <vt:lpstr>FloodZone3</vt:lpstr>
      <vt:lpstr>FloodZone4</vt:lpstr>
      <vt:lpstr>FloodZone5</vt:lpstr>
      <vt:lpstr>FloodZone6</vt:lpstr>
      <vt:lpstr>FLSinkhole1</vt:lpstr>
      <vt:lpstr>FLSinkhole2</vt:lpstr>
      <vt:lpstr>FLSinkhole3</vt:lpstr>
      <vt:lpstr>FLSinkhole4</vt:lpstr>
      <vt:lpstr>FLSinkhole5</vt:lpstr>
      <vt:lpstr>FLSinkhole6</vt:lpstr>
      <vt:lpstr>GA</vt:lpstr>
      <vt:lpstr>HI</vt:lpstr>
      <vt:lpstr>HighWind1</vt:lpstr>
      <vt:lpstr>HighWind2</vt:lpstr>
      <vt:lpstr>HighWind3</vt:lpstr>
      <vt:lpstr>HighWind4</vt:lpstr>
      <vt:lpstr>HighWind5</vt:lpstr>
      <vt:lpstr>HighWind6</vt:lpstr>
      <vt:lpstr>IA</vt:lpstr>
      <vt:lpstr>ID</vt:lpstr>
      <vt:lpstr>IL</vt:lpstr>
      <vt:lpstr>IN</vt:lpstr>
      <vt:lpstr>KS</vt:lpstr>
      <vt:lpstr>KY</vt:lpstr>
      <vt:lpstr>LA</vt:lpstr>
      <vt:lpstr>LocNum1</vt:lpstr>
      <vt:lpstr>LocNum2</vt:lpstr>
      <vt:lpstr>LocNum3</vt:lpstr>
      <vt:lpstr>LocNum4</vt:lpstr>
      <vt:lpstr>LocNum5</vt:lpstr>
      <vt:lpstr>LocNum6</vt:lpstr>
      <vt:lpstr>LocPrem1</vt:lpstr>
      <vt:lpstr>LocPrem2</vt:lpstr>
      <vt:lpstr>LocPrem3</vt:lpstr>
      <vt:lpstr>LocPrem4</vt:lpstr>
      <vt:lpstr>LocPrem5</vt:lpstr>
      <vt:lpstr>LocPrem6</vt:lpstr>
      <vt:lpstr>M2C1</vt:lpstr>
      <vt:lpstr>M2C2</vt:lpstr>
      <vt:lpstr>M2C3</vt:lpstr>
      <vt:lpstr>M2C4</vt:lpstr>
      <vt:lpstr>M2C5</vt:lpstr>
      <vt:lpstr>M2C6</vt:lpstr>
      <vt:lpstr>MA</vt:lpstr>
      <vt:lpstr>MD</vt:lpstr>
      <vt:lpstr>ME</vt:lpstr>
      <vt:lpstr>MI</vt:lpstr>
      <vt:lpstr>mintest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PIRMP1</vt:lpstr>
      <vt:lpstr>PIRMP2</vt:lpstr>
      <vt:lpstr>PIRMP3</vt:lpstr>
      <vt:lpstr>PIRMP4</vt:lpstr>
      <vt:lpstr>PIRMP5</vt:lpstr>
      <vt:lpstr>PIRMP6</vt:lpstr>
      <vt:lpstr>PolicyType</vt:lpstr>
      <vt:lpstr>Worksheet!Print_Titles</vt:lpstr>
      <vt:lpstr>ProBBBLmt1</vt:lpstr>
      <vt:lpstr>ProBBBLmt2</vt:lpstr>
      <vt:lpstr>ProBBBLmt3</vt:lpstr>
      <vt:lpstr>ProBBBLmt4</vt:lpstr>
      <vt:lpstr>ProBBBLmt5</vt:lpstr>
      <vt:lpstr>ProBBBLmt6</vt:lpstr>
      <vt:lpstr>ProClass1</vt:lpstr>
      <vt:lpstr>ProClass2</vt:lpstr>
      <vt:lpstr>ProClass3</vt:lpstr>
      <vt:lpstr>ProClass4</vt:lpstr>
      <vt:lpstr>ProClass5</vt:lpstr>
      <vt:lpstr>ProClass6</vt:lpstr>
      <vt:lpstr>PropCoin1</vt:lpstr>
      <vt:lpstr>PropCoin2</vt:lpstr>
      <vt:lpstr>PropCoin3</vt:lpstr>
      <vt:lpstr>PropCoin4</vt:lpstr>
      <vt:lpstr>PropCoin5</vt:lpstr>
      <vt:lpstr>PropCoin6</vt:lpstr>
      <vt:lpstr>PropDed1</vt:lpstr>
      <vt:lpstr>PropDed2</vt:lpstr>
      <vt:lpstr>PropDed3</vt:lpstr>
      <vt:lpstr>PropDed4</vt:lpstr>
      <vt:lpstr>PropDed5</vt:lpstr>
      <vt:lpstr>PropDed6</vt:lpstr>
      <vt:lpstr>PropNumDays</vt:lpstr>
      <vt:lpstr>PropNumPct</vt:lpstr>
      <vt:lpstr>PropPolEffDate</vt:lpstr>
      <vt:lpstr>PropPolExpDate</vt:lpstr>
      <vt:lpstr>PropTIV</vt:lpstr>
      <vt:lpstr>PropTIV1</vt:lpstr>
      <vt:lpstr>PropTIV2</vt:lpstr>
      <vt:lpstr>PropTIV3</vt:lpstr>
      <vt:lpstr>PropTIV4</vt:lpstr>
      <vt:lpstr>PropTIV5</vt:lpstr>
      <vt:lpstr>PropTIV6</vt:lpstr>
      <vt:lpstr>PropTRIALoc1</vt:lpstr>
      <vt:lpstr>PropTRIALoc2</vt:lpstr>
      <vt:lpstr>PropTRIALoc3</vt:lpstr>
      <vt:lpstr>PropTRIALoc4</vt:lpstr>
      <vt:lpstr>PropTRIALoc5</vt:lpstr>
      <vt:lpstr>PropTRIALoc6</vt:lpstr>
      <vt:lpstr>PropTRIAPol</vt:lpstr>
      <vt:lpstr>RateTable</vt:lpstr>
      <vt:lpstr>RI</vt:lpstr>
      <vt:lpstr>RType1</vt:lpstr>
      <vt:lpstr>RType2</vt:lpstr>
      <vt:lpstr>RType3</vt:lpstr>
      <vt:lpstr>RType4</vt:lpstr>
      <vt:lpstr>RType5</vt:lpstr>
      <vt:lpstr>RType6</vt:lpstr>
      <vt:lpstr>SC</vt:lpstr>
      <vt:lpstr>SD</vt:lpstr>
      <vt:lpstr>SHFP1</vt:lpstr>
      <vt:lpstr>SHFP2</vt:lpstr>
      <vt:lpstr>SHFP3</vt:lpstr>
      <vt:lpstr>SHFP4</vt:lpstr>
      <vt:lpstr>SHFP5</vt:lpstr>
      <vt:lpstr>SHFP6</vt:lpstr>
      <vt:lpstr>SinkholePrem1</vt:lpstr>
      <vt:lpstr>SinkholePrem2</vt:lpstr>
      <vt:lpstr>SinkholePrem3</vt:lpstr>
      <vt:lpstr>SinkholePrem4</vt:lpstr>
      <vt:lpstr>SinkholePrem5</vt:lpstr>
      <vt:lpstr>SinkholePrem6</vt:lpstr>
      <vt:lpstr>SPFP1</vt:lpstr>
      <vt:lpstr>SPFP2</vt:lpstr>
      <vt:lpstr>SPFP3</vt:lpstr>
      <vt:lpstr>SPFP4</vt:lpstr>
      <vt:lpstr>SPFP5</vt:lpstr>
      <vt:lpstr>SPFP6</vt:lpstr>
      <vt:lpstr>State1</vt:lpstr>
      <vt:lpstr>State2</vt:lpstr>
      <vt:lpstr>State3</vt:lpstr>
      <vt:lpstr>State4</vt:lpstr>
      <vt:lpstr>State5</vt:lpstr>
      <vt:lpstr>State6</vt:lpstr>
      <vt:lpstr>States</vt:lpstr>
      <vt:lpstr>Stories1</vt:lpstr>
      <vt:lpstr>Stories2</vt:lpstr>
      <vt:lpstr>Stories3</vt:lpstr>
      <vt:lpstr>Stories4</vt:lpstr>
      <vt:lpstr>Stories5</vt:lpstr>
      <vt:lpstr>Stories6</vt:lpstr>
      <vt:lpstr>SysProt1</vt:lpstr>
      <vt:lpstr>SysProt2</vt:lpstr>
      <vt:lpstr>SysProt3</vt:lpstr>
      <vt:lpstr>SysProt4</vt:lpstr>
      <vt:lpstr>SysProt5</vt:lpstr>
      <vt:lpstr>SysProt6</vt:lpstr>
      <vt:lpstr>SysProtPrem1</vt:lpstr>
      <vt:lpstr>SysProtPrem2</vt:lpstr>
      <vt:lpstr>SysProtPrem3</vt:lpstr>
      <vt:lpstr>SysProtPrem4</vt:lpstr>
      <vt:lpstr>SysProtPrem5</vt:lpstr>
      <vt:lpstr>SysProtPrem6</vt:lpstr>
      <vt:lpstr>TIVBBB1</vt:lpstr>
      <vt:lpstr>TIVBBB2</vt:lpstr>
      <vt:lpstr>TIVBBB3</vt:lpstr>
      <vt:lpstr>TIVBBB4</vt:lpstr>
      <vt:lpstr>TIVBBB5</vt:lpstr>
      <vt:lpstr>TIVBBB6</vt:lpstr>
      <vt:lpstr>TN</vt:lpstr>
      <vt:lpstr>TRIAInc1</vt:lpstr>
      <vt:lpstr>TX</vt:lpstr>
      <vt:lpstr>Units1</vt:lpstr>
      <vt:lpstr>Units2</vt:lpstr>
      <vt:lpstr>Units3</vt:lpstr>
      <vt:lpstr>Units4</vt:lpstr>
      <vt:lpstr>Units5</vt:lpstr>
      <vt:lpstr>Units6</vt:lpstr>
      <vt:lpstr>UT</vt:lpstr>
      <vt:lpstr>VA</vt:lpstr>
      <vt:lpstr>VT</vt:lpstr>
      <vt:lpstr>WA</vt:lpstr>
      <vt:lpstr>WI</vt:lpstr>
      <vt:lpstr>WindDollar1</vt:lpstr>
      <vt:lpstr>WindDollar2</vt:lpstr>
      <vt:lpstr>WindDollar3</vt:lpstr>
      <vt:lpstr>WindDollar4</vt:lpstr>
      <vt:lpstr>WindDollar5</vt:lpstr>
      <vt:lpstr>WindDollar6</vt:lpstr>
      <vt:lpstr>WindExcl1</vt:lpstr>
      <vt:lpstr>WindExcl2</vt:lpstr>
      <vt:lpstr>WindExcl3</vt:lpstr>
      <vt:lpstr>WindExcl4</vt:lpstr>
      <vt:lpstr>WindExcl5</vt:lpstr>
      <vt:lpstr>WindExcl6</vt:lpstr>
      <vt:lpstr>WindPerc1</vt:lpstr>
      <vt:lpstr>WindPerc2</vt:lpstr>
      <vt:lpstr>WindPerc3</vt:lpstr>
      <vt:lpstr>WindPerc4</vt:lpstr>
      <vt:lpstr>WindPerc5</vt:lpstr>
      <vt:lpstr>WindPerc6</vt:lpstr>
      <vt:lpstr>WV</vt:lpstr>
      <vt:lpstr>WY</vt:lpstr>
      <vt:lpstr>xtest</vt:lpstr>
      <vt:lpstr>YBuilt1</vt:lpstr>
      <vt:lpstr>YBuilt2</vt:lpstr>
      <vt:lpstr>YBuilt3</vt:lpstr>
      <vt:lpstr>YBuilt4</vt:lpstr>
      <vt:lpstr>YBuilt5</vt:lpstr>
      <vt:lpstr>YBuilt6</vt:lpstr>
    </vt:vector>
  </TitlesOfParts>
  <Company>MiniCo Insurance Agency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KMG.POC</cp:lastModifiedBy>
  <cp:lastPrinted>2023-01-09T15:20:00Z</cp:lastPrinted>
  <dcterms:created xsi:type="dcterms:W3CDTF">2015-12-18T17:09:00Z</dcterms:created>
  <dcterms:modified xsi:type="dcterms:W3CDTF">2023-10-11T03:50:33Z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1033-11.2.0.11225</vt:lpwstr>
  </property>
  <property fmtid="{D5CDD505-2E9C-101B-9397-08002B2CF9AE}" pid="5" name="ICV">
    <vt:lpwstr>D10633C1B00A4291BD0050E6414E214C</vt:lpwstr>
  </property>
</Properties>
</file>