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RBI_Scraped_Excel_Files\"/>
    </mc:Choice>
  </mc:AlternateContent>
  <bookViews>
    <workbookView xWindow="-120" yWindow="-120" windowWidth="29040" windowHeight="15840"/>
  </bookViews>
  <sheets>
    <sheet name="Jan_2023_Cleaned" sheetId="3" r:id="rId1"/>
    <sheet name="Revised January-23" sheetId="1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E75" i="1" l="1"/>
  <c r="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</calcChain>
</file>

<file path=xl/sharedStrings.xml><?xml version="1.0" encoding="utf-8"?>
<sst xmlns="http://schemas.openxmlformats.org/spreadsheetml/2006/main" count="352" uniqueCount="130">
  <si>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</si>
  <si>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</si>
  <si>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</si>
  <si>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</si>
  <si>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</si>
  <si>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</si>
  <si>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</si>
  <si>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</si>
  <si>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</si>
  <si>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</si>
  <si>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</si>
  <si>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</si>
  <si>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</si>
  <si>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</si>
  <si>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</si>
  <si>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</si>
  <si>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</si>
  <si>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</si>
  <si>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</si>
  <si>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</si>
  <si>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</si>
  <si>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</si>
  <si>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</si>
  <si>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</si>
  <si>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</si>
  <si>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</si>
  <si>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</si>
  <si>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</si>
  <si>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</si>
  <si>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</si>
  <si>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</si>
  <si>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</si>
  <si>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</si>
  <si>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</si>
  <si>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</si>
  <si>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</si>
  <si>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</si>
  <si>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</si>
  <si>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</si>
  <si>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</si>
  <si>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</si>
  <si>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</si>
  <si>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</si>
  <si>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</si>
  <si>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</si>
  <si>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</si>
  <si>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</si>
  <si>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</si>
  <si>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</si>
  <si>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</si>
  <si>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</si>
  <si>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</si>
  <si>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</si>
  <si>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</si>
  <si>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</si>
  <si>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</si>
  <si>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</si>
  <si>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</si>
  <si>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</si>
  <si>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</si>
  <si>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</si>
  <si>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</si>
  <si>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</si>
  <si>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</si>
  <si>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</si>
  <si>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</si>
  <si>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</si>
  <si>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</si>
  <si>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</si>
  <si>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</si>
  <si>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</si>
  <si>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</si>
  <si>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</si>
  <si>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</si>
  <si>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</si>
  <si>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</si>
  <si>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</si>
  <si>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</si>
  <si>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</si>
  <si>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</si>
  <si>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</si>
  <si>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</si>
  <si>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</si>
  <si>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</si>
  <si>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</si>
  <si>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</si>
  <si>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</si>
  <si>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</si>
  <si>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</si>
  <si>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</si>
  <si>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</si>
  <si>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</si>
  <si>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</si>
  <si>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</t>
  </si>
  <si>
    <t>The data is provisional</t>
  </si>
  <si>
    <t>Total number of ATMs &amp; CRMs deployed on-site by the bank</t>
  </si>
  <si>
    <t>Total number of ATMs &amp; CRMs deployed off-site by the bank</t>
  </si>
  <si>
    <t>Total number of PoS terminals deployed by the bank</t>
  </si>
  <si>
    <t>Total number of Micro ATMs deployed by the bank</t>
  </si>
  <si>
    <t>Total number of Bharat QR Codes deployed by the bank</t>
  </si>
  <si>
    <t>Total number of UPI QR Codes deployed by the bank</t>
  </si>
  <si>
    <t>Total number of credit cards issued outstanding (after adjusting the number of cards withdrawan/cancelled)</t>
  </si>
  <si>
    <t>Total number of debit cards issued outstanding (after adjusting the number of cards withdrawan/cancelled)</t>
  </si>
  <si>
    <t>Total number of financial transactions done by the credit card issued by the bank at PoS terminals</t>
  </si>
  <si>
    <t>Total value of financial transactions done by the credit card issued by the bank at PoS terminals</t>
  </si>
  <si>
    <t>Total number of financial transactions done by the credit card issued by the bank at online and e-commerce sites</t>
  </si>
  <si>
    <t>Total value of financial transactions done by the credit card issued by the bank at online and e-commerce sites</t>
  </si>
  <si>
    <t>Total number of other financial transactions done by the credit card issued by the bank (example: Mail-Order and Tele-Order transactions)</t>
  </si>
  <si>
    <t>Total value of other financial transactions done by the credit card issued by the bank (example: Mail-Order and Tele-Order transactions)</t>
  </si>
  <si>
    <t>Total number of cash withdrawal transactions done by the credit card issued by the bank at ATMs</t>
  </si>
  <si>
    <t>Total value of cash withdrawal transactions done by the credit card issued by the bank at ATMs</t>
  </si>
  <si>
    <t>Total number of financial transactions done by the debit card issued by the bank at PoS terminals</t>
  </si>
  <si>
    <t>Total value of financial transactions done by the debit card issued by the bank at PoS terminals</t>
  </si>
  <si>
    <t>Total number of financial transactions done by the debit card issued by the bank at online and e-commerce sites</t>
  </si>
  <si>
    <t>Total value of financial transactions done by the debit card issued by the bank at online and e-commerce sites</t>
  </si>
  <si>
    <t>Total number of other financial transactions done by the debit card issued by the bank (example: debit card transactions done at ATMs viz card to card transactions, Bill Payments, Credit Card Payments, Mobile Recharge etc)</t>
  </si>
  <si>
    <t>Total value of other financial transactions done by the debit card issued by the bank (example: debit card transactions done at ATMs viz card to card transactions, Bill Payments, Credit Card Payments, Mobile Recharge etc)</t>
  </si>
  <si>
    <t>Total number of cash withdrawal transactions done by the debit card issued by the bank at ATMs</t>
  </si>
  <si>
    <t>Total value of cash withdrawal transactions done by the debit card issued by the bank at ATMs</t>
  </si>
  <si>
    <t>Total number of cash withdrawal transactions done by the debit card issued by the bank at PoS terminals</t>
  </si>
  <si>
    <t>Total value of cash withdrawal transactions done by the debit card issued by the bank at PoS terminals</t>
  </si>
  <si>
    <t>ATM, Acceptance Infrastructure and Card Statistics for the Month of January 2023</t>
  </si>
  <si>
    <t>Bank Type</t>
  </si>
  <si>
    <t>Credit Card Transactions</t>
  </si>
  <si>
    <t>Credit Card INR Value</t>
  </si>
  <si>
    <t>Debit Card Transactions</t>
  </si>
  <si>
    <t>Debit Card INR Value</t>
  </si>
  <si>
    <t>Public</t>
  </si>
  <si>
    <t>Private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</si>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</sst>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4" fillId="2" borderId="2" xfId="1" applyFont="1" applyFill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2" xfId="2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3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/>
      <protection locked="0"/>
    </xf>
    <xf numFmtId="0" fontId="7" fillId="2" borderId="2" xfId="0" applyFont="1" applyFill="1" applyBorder="1" applyAlignment="1">
      <alignment horizontal="right"/>
    </xf>
    <xf numFmtId="1" fontId="3" fillId="2" borderId="2" xfId="0" applyNumberFormat="1" applyFont="1" applyFill="1" applyBorder="1"/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>
      <alignment horizontal="right" vertical="top"/>
    </xf>
    <xf numFmtId="1" fontId="3" fillId="2" borderId="2" xfId="0" applyNumberFormat="1" applyFont="1" applyFill="1" applyBorder="1" applyAlignment="1">
      <alignment vertical="top"/>
    </xf>
    <xf numFmtId="0" fontId="3" fillId="2" borderId="2" xfId="0" applyFont="1" applyFill="1" applyBorder="1" applyAlignment="1" applyProtection="1">
      <alignment vertical="center"/>
      <protection locked="0"/>
    </xf>
    <xf numFmtId="1" fontId="5" fillId="2" borderId="2" xfId="0" applyNumberFormat="1" applyFont="1" applyFill="1" applyBorder="1" applyAlignment="1" applyProtection="1">
      <alignment horizontal="right" vertical="center"/>
    </xf>
    <xf numFmtId="0" fontId="8" fillId="2" borderId="1" xfId="1" applyFont="1" applyFill="1" applyBorder="1" applyAlignment="1" applyProtection="1">
      <alignment horizontal="left" vertical="center" wrapText="1"/>
      <protection locked="0"/>
    </xf>
    <xf numFmtId="0" fontId="9" fillId="2" borderId="0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9" fillId="2" borderId="0" xfId="1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7" fillId="2" borderId="1" xfId="0" applyFont="1" applyFill="1" applyBorder="1" applyAlignment="1" applyProtection="1">
      <alignment horizontal="center"/>
      <protection locked="0"/>
    </xf>
    <xf numFmtId="0" fontId="9" fillId="2" borderId="0" xfId="0" applyFont="1" applyFill="1"/>
    <xf numFmtId="0" fontId="3" fillId="2" borderId="0" xfId="0" applyFont="1" applyFill="1" applyAlignment="1">
      <alignment horizontal="right"/>
    </xf>
    <xf numFmtId="0" fontId="7" fillId="2" borderId="2" xfId="0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3" fillId="0" borderId="0" xfId="0" applyFont="1" applyFill="1" applyAlignment="1">
      <alignment horizontal="left"/>
    </xf>
    <xf numFmtId="0" fontId="7" fillId="0" borderId="2" xfId="0" applyFont="1" applyFill="1" applyBorder="1" applyAlignment="1" applyProtection="1">
      <alignment horizontal="center"/>
      <protection locked="0"/>
    </xf>
    <xf numFmtId="0" fontId="7" fillId="0" borderId="2" xfId="0" applyFont="1" applyFill="1" applyBorder="1" applyAlignment="1" applyProtection="1">
      <alignment horizontal="left"/>
      <protection locked="0"/>
    </xf>
    <xf numFmtId="0" fontId="7" fillId="0" borderId="2" xfId="0" applyFont="1" applyFill="1" applyBorder="1" applyAlignment="1">
      <alignment horizontal="right"/>
    </xf>
    <xf numFmtId="1" fontId="3" fillId="0" borderId="2" xfId="0" applyNumberFormat="1" applyFont="1" applyFill="1" applyBorder="1"/>
    <xf numFmtId="0" fontId="3" fillId="0" borderId="0" xfId="0" applyFont="1" applyFill="1"/>
    <xf numFmtId="1" fontId="5" fillId="0" borderId="2" xfId="0" applyNumberFormat="1" applyFont="1" applyFill="1" applyBorder="1" applyAlignment="1" applyProtection="1">
      <alignment horizontal="right" vertical="center"/>
    </xf>
    <xf numFmtId="0" fontId="0" fillId="0" borderId="2" xfId="0" applyBorder="1"/>
    <xf numFmtId="1" fontId="0" fillId="0" borderId="2" xfId="0" applyNumberFormat="1" applyBorder="1"/>
    <xf numFmtId="0" fontId="10" fillId="0" borderId="2" xfId="0" applyFont="1" applyBorder="1"/>
    <xf numFmtId="0" fontId="10" fillId="0" borderId="0" xfId="0" applyFont="1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 wrapText="1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left" vertical="center" wrapText="1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I6" sqref="I6"/>
    </sheetView>
  </sheetViews>
  <sheetFormatPr defaultRowHeight="14.4" x14ac:dyDescent="0.3"/>
  <cols>
    <col min="1" max="1" width="38.109375" bestFit="1" customWidth="1"/>
    <col min="2" max="2" width="9.77734375" bestFit="1" customWidth="1"/>
    <col min="3" max="3" width="11" customWidth="1"/>
    <col min="4" max="4" width="10.33203125" bestFit="1" customWidth="1"/>
    <col min="5" max="5" width="21.109375" bestFit="1" customWidth="1"/>
    <col min="6" max="6" width="23" customWidth="1"/>
    <col min="7" max="7" width="20.5546875" bestFit="1" customWidth="1"/>
    <col min="8" max="8" width="18.21875" bestFit="1" customWidth="1"/>
  </cols>
  <sheetData>
    <row r="1" spans="1:8" s="46" customFormat="1" x14ac:dyDescent="0.3">
      <c r="A1" s="45" t="s">
        <v>1</v>
      </c>
      <c r="B1" s="45" t="s">
        <v>122</v>
      </c>
      <c r="C1" s="45" t="s">
        <v>12</v>
      </c>
      <c r="D1" s="45" t="s">
        <v>13</v>
      </c>
      <c r="E1" s="45" t="s">
        <v>123</v>
      </c>
      <c r="F1" s="45" t="s">
        <v>124</v>
      </c>
      <c r="G1" s="45" t="s">
        <v>125</v>
      </c>
      <c r="H1" s="45" t="s">
        <v>126</v>
      </c>
    </row>
    <row r="2" spans="1:8" x14ac:dyDescent="0.3">
      <c r="A2" s="9" t="s">
        <v>27</v>
      </c>
      <c r="B2" s="43" t="s">
        <v>127</v>
      </c>
      <c r="C2" s="10">
        <v>1824299</v>
      </c>
      <c r="D2" s="10">
        <v>80696087</v>
      </c>
      <c r="E2" s="44">
        <f>SUM(Sheet1!F8,Sheet1!H8,Sheet1!J8)</f>
        <v>4363678</v>
      </c>
      <c r="F2" s="43">
        <f>SUM(Sheet1!G8,Sheet1!I8,Sheet1!K8)*1000</f>
        <v>17130715428.000004</v>
      </c>
      <c r="G2" s="44">
        <f>SUM(Sheet1!L8,Sheet1!N8,Sheet1!P8)</f>
        <v>8874197</v>
      </c>
      <c r="H2" s="43">
        <f>SUM(Sheet1!M8,Sheet1!O8,Sheet1!Q8)*1000</f>
        <v>18828325110</v>
      </c>
    </row>
    <row r="3" spans="1:8" x14ac:dyDescent="0.3">
      <c r="A3" s="9" t="s">
        <v>28</v>
      </c>
      <c r="B3" s="43" t="s">
        <v>127</v>
      </c>
      <c r="C3" s="10">
        <v>84722</v>
      </c>
      <c r="D3" s="10">
        <v>46824899</v>
      </c>
      <c r="E3" s="44">
        <f>SUM(Sheet1!F9,Sheet1!H9,Sheet1!J9)</f>
        <v>231092</v>
      </c>
      <c r="F3" s="43">
        <f>SUM(Sheet1!G9,Sheet1!I9,Sheet1!K9)*1000</f>
        <v>806309521.17999995</v>
      </c>
      <c r="G3" s="44">
        <f>SUM(Sheet1!L9,Sheet1!N9,Sheet1!P9)</f>
        <v>5960644</v>
      </c>
      <c r="H3" s="43">
        <f>SUM(Sheet1!M9,Sheet1!O9,Sheet1!Q9)*1000</f>
        <v>10215057834.900002</v>
      </c>
    </row>
    <row r="4" spans="1:8" x14ac:dyDescent="0.3">
      <c r="A4" s="12" t="s">
        <v>29</v>
      </c>
      <c r="B4" s="43" t="s">
        <v>127</v>
      </c>
      <c r="C4" s="13">
        <v>33716</v>
      </c>
      <c r="D4" s="13">
        <v>13271463</v>
      </c>
      <c r="E4" s="44">
        <f>SUM(Sheet1!F10,Sheet1!H10,Sheet1!J10)</f>
        <v>83834</v>
      </c>
      <c r="F4" s="43">
        <f>SUM(Sheet1!G10,Sheet1!I10,Sheet1!K10)*1000</f>
        <v>355592930.40001374</v>
      </c>
      <c r="G4" s="44">
        <f>SUM(Sheet1!L10,Sheet1!N10,Sheet1!P10)</f>
        <v>2540119</v>
      </c>
      <c r="H4" s="43">
        <f>SUM(Sheet1!M10,Sheet1!O10,Sheet1!Q10)*1000</f>
        <v>4026304642.8499999</v>
      </c>
    </row>
    <row r="5" spans="1:8" x14ac:dyDescent="0.3">
      <c r="A5" s="9" t="s">
        <v>30</v>
      </c>
      <c r="B5" s="43" t="s">
        <v>127</v>
      </c>
      <c r="C5" s="10">
        <v>610068</v>
      </c>
      <c r="D5" s="10">
        <v>49589295</v>
      </c>
      <c r="E5" s="44">
        <f>SUM(Sheet1!F11,Sheet1!H11,Sheet1!J11)</f>
        <v>1090150</v>
      </c>
      <c r="F5" s="43">
        <f>SUM(Sheet1!G11,Sheet1!I11,Sheet1!K11)*1000</f>
        <v>3365775920</v>
      </c>
      <c r="G5" s="44">
        <f>SUM(Sheet1!L11,Sheet1!N11,Sheet1!P11)</f>
        <v>11078054</v>
      </c>
      <c r="H5" s="43">
        <f>SUM(Sheet1!M11,Sheet1!O11,Sheet1!Q11)*1000</f>
        <v>23807178931</v>
      </c>
    </row>
    <row r="6" spans="1:8" x14ac:dyDescent="0.3">
      <c r="A6" s="9" t="s">
        <v>31</v>
      </c>
      <c r="B6" s="43" t="s">
        <v>127</v>
      </c>
      <c r="C6" s="10">
        <v>0</v>
      </c>
      <c r="D6" s="10">
        <v>28029550</v>
      </c>
      <c r="E6" s="44">
        <f>SUM(Sheet1!F12,Sheet1!H12,Sheet1!J12)</f>
        <v>0</v>
      </c>
      <c r="F6" s="43">
        <f>SUM(Sheet1!G12,Sheet1!I12,Sheet1!K12)*1000</f>
        <v>0</v>
      </c>
      <c r="G6" s="44">
        <f>SUM(Sheet1!L12,Sheet1!N12,Sheet1!P12)</f>
        <v>3312765</v>
      </c>
      <c r="H6" s="43">
        <f>SUM(Sheet1!M12,Sheet1!O12,Sheet1!Q12)*1000</f>
        <v>7383159089</v>
      </c>
    </row>
    <row r="7" spans="1:8" x14ac:dyDescent="0.3">
      <c r="A7" s="9" t="s">
        <v>32</v>
      </c>
      <c r="B7" s="43" t="s">
        <v>127</v>
      </c>
      <c r="C7" s="10">
        <v>154234</v>
      </c>
      <c r="D7" s="10">
        <v>29042234</v>
      </c>
      <c r="E7" s="44">
        <f>SUM(Sheet1!F13,Sheet1!H13,Sheet1!J13)</f>
        <v>205955</v>
      </c>
      <c r="F7" s="43">
        <f>SUM(Sheet1!G13,Sheet1!I13,Sheet1!K13)*1000</f>
        <v>741977302</v>
      </c>
      <c r="G7" s="44">
        <f>SUM(Sheet1!L13,Sheet1!N13,Sheet1!P13)</f>
        <v>7109806</v>
      </c>
      <c r="H7" s="43">
        <f>SUM(Sheet1!M13,Sheet1!O13,Sheet1!Q13)*1000</f>
        <v>13594364471</v>
      </c>
    </row>
    <row r="8" spans="1:8" x14ac:dyDescent="0.3">
      <c r="A8" s="9" t="s">
        <v>33</v>
      </c>
      <c r="B8" s="43" t="s">
        <v>127</v>
      </c>
      <c r="C8" s="10">
        <v>77361</v>
      </c>
      <c r="D8" s="10">
        <v>16102621</v>
      </c>
      <c r="E8" s="44">
        <f>SUM(Sheet1!F14,Sheet1!H14,Sheet1!J14)</f>
        <v>96817</v>
      </c>
      <c r="F8" s="43">
        <f>SUM(Sheet1!G14,Sheet1!I14,Sheet1!K14)*1000</f>
        <v>250950085.88999999</v>
      </c>
      <c r="G8" s="44">
        <f>SUM(Sheet1!L14,Sheet1!N14,Sheet1!P14)</f>
        <v>4310759</v>
      </c>
      <c r="H8" s="43">
        <f>SUM(Sheet1!M14,Sheet1!O14,Sheet1!Q14)*1000</f>
        <v>8070447661.8600006</v>
      </c>
    </row>
    <row r="9" spans="1:8" x14ac:dyDescent="0.3">
      <c r="A9" s="9" t="s">
        <v>34</v>
      </c>
      <c r="B9" s="43" t="s">
        <v>127</v>
      </c>
      <c r="C9" s="10">
        <v>0</v>
      </c>
      <c r="D9" s="10">
        <v>3633066</v>
      </c>
      <c r="E9" s="44">
        <f>SUM(Sheet1!F15,Sheet1!H15,Sheet1!J15)</f>
        <v>0</v>
      </c>
      <c r="F9" s="43">
        <f>SUM(Sheet1!G15,Sheet1!I15,Sheet1!K15)*1000</f>
        <v>0</v>
      </c>
      <c r="G9" s="44">
        <f>SUM(Sheet1!L15,Sheet1!N15,Sheet1!P15)</f>
        <v>759766</v>
      </c>
      <c r="H9" s="43">
        <f>SUM(Sheet1!M15,Sheet1!O15,Sheet1!Q15)*1000</f>
        <v>1838982952.73</v>
      </c>
    </row>
    <row r="10" spans="1:8" x14ac:dyDescent="0.3">
      <c r="A10" s="9" t="s">
        <v>35</v>
      </c>
      <c r="B10" s="43" t="s">
        <v>127</v>
      </c>
      <c r="C10" s="10">
        <v>324010</v>
      </c>
      <c r="D10" s="10">
        <v>41657959</v>
      </c>
      <c r="E10" s="44">
        <f>SUM(Sheet1!F16,Sheet1!H16,Sheet1!J16)</f>
        <v>681833</v>
      </c>
      <c r="F10" s="43">
        <f>SUM(Sheet1!G16,Sheet1!I16,Sheet1!K16)*1000</f>
        <v>2311226121.6300001</v>
      </c>
      <c r="G10" s="44">
        <f>SUM(Sheet1!L16,Sheet1!N16,Sheet1!P16)</f>
        <v>10061304</v>
      </c>
      <c r="H10" s="43">
        <f>SUM(Sheet1!M16,Sheet1!O16,Sheet1!Q16)*1000</f>
        <v>21924620843.199997</v>
      </c>
    </row>
    <row r="11" spans="1:8" x14ac:dyDescent="0.3">
      <c r="A11" s="9" t="s">
        <v>36</v>
      </c>
      <c r="B11" s="43" t="s">
        <v>127</v>
      </c>
      <c r="C11" s="10">
        <v>16210142</v>
      </c>
      <c r="D11" s="10">
        <v>273051248</v>
      </c>
      <c r="E11" s="44">
        <f>SUM(Sheet1!F17,Sheet1!H17,Sheet1!J17)</f>
        <v>47503990</v>
      </c>
      <c r="F11" s="43">
        <f>SUM(Sheet1!G17,Sheet1!I17,Sheet1!K17)*1000</f>
        <v>242971903334.99997</v>
      </c>
      <c r="G11" s="44">
        <f>SUM(Sheet1!L17,Sheet1!N17,Sheet1!P17)</f>
        <v>71416623</v>
      </c>
      <c r="H11" s="43">
        <f>SUM(Sheet1!M17,Sheet1!O17,Sheet1!Q17)*1000</f>
        <v>144657102842.42999</v>
      </c>
    </row>
    <row r="12" spans="1:8" x14ac:dyDescent="0.3">
      <c r="A12" s="9" t="s">
        <v>37</v>
      </c>
      <c r="B12" s="43" t="s">
        <v>127</v>
      </c>
      <c r="C12" s="10">
        <v>0</v>
      </c>
      <c r="D12" s="10">
        <v>12318323</v>
      </c>
      <c r="E12" s="44">
        <f>SUM(Sheet1!F18,Sheet1!H18,Sheet1!J18)</f>
        <v>0</v>
      </c>
      <c r="F12" s="43">
        <f>SUM(Sheet1!G18,Sheet1!I18,Sheet1!K18)*1000</f>
        <v>0</v>
      </c>
      <c r="G12" s="44">
        <f>SUM(Sheet1!L18,Sheet1!N18,Sheet1!P18)</f>
        <v>2421718</v>
      </c>
      <c r="H12" s="43">
        <f>SUM(Sheet1!M18,Sheet1!O18,Sheet1!Q18)*1000</f>
        <v>4831425210.8299999</v>
      </c>
    </row>
    <row r="13" spans="1:8" x14ac:dyDescent="0.3">
      <c r="A13" s="9" t="s">
        <v>38</v>
      </c>
      <c r="B13" s="43" t="s">
        <v>127</v>
      </c>
      <c r="C13" s="10">
        <v>601682</v>
      </c>
      <c r="D13" s="10">
        <v>46762427</v>
      </c>
      <c r="E13" s="44">
        <f>SUM(Sheet1!F19,Sheet1!H19,Sheet1!J19)</f>
        <v>960595</v>
      </c>
      <c r="F13" s="43">
        <f>SUM(Sheet1!G19,Sheet1!I19,Sheet1!K19)*1000</f>
        <v>3377208960</v>
      </c>
      <c r="G13" s="44">
        <f>SUM(Sheet1!L19,Sheet1!N19,Sheet1!P19)</f>
        <v>12975249</v>
      </c>
      <c r="H13" s="43">
        <f>SUM(Sheet1!M19,Sheet1!O19,Sheet1!Q19)*1000</f>
        <v>22867941404</v>
      </c>
    </row>
    <row r="14" spans="1:8" x14ac:dyDescent="0.3">
      <c r="A14" s="9" t="s">
        <v>40</v>
      </c>
      <c r="B14" s="43" t="s">
        <v>128</v>
      </c>
      <c r="C14" s="10">
        <v>9585255</v>
      </c>
      <c r="D14" s="10">
        <v>28890599</v>
      </c>
      <c r="E14" s="44">
        <f>SUM(Sheet1!F20,Sheet1!H20,Sheet1!J20)</f>
        <v>32547184</v>
      </c>
      <c r="F14" s="43">
        <f>SUM(Sheet1!G20,Sheet1!I20,Sheet1!K20)*1000</f>
        <v>117634067037.46001</v>
      </c>
      <c r="G14" s="44">
        <f>SUM(Sheet1!L20,Sheet1!N20,Sheet1!P20)</f>
        <v>13334632</v>
      </c>
      <c r="H14" s="43">
        <f>SUM(Sheet1!M20,Sheet1!O20,Sheet1!Q20)*1000</f>
        <v>36129336521.220009</v>
      </c>
    </row>
    <row r="15" spans="1:8" x14ac:dyDescent="0.3">
      <c r="A15" s="9" t="s">
        <v>41</v>
      </c>
      <c r="B15" s="43" t="s">
        <v>128</v>
      </c>
      <c r="C15" s="10">
        <v>0</v>
      </c>
      <c r="D15" s="10">
        <v>5329042</v>
      </c>
      <c r="E15" s="44">
        <f>SUM(Sheet1!F21,Sheet1!H21,Sheet1!J21)</f>
        <v>0</v>
      </c>
      <c r="F15" s="43">
        <f>SUM(Sheet1!G21,Sheet1!I21,Sheet1!K21)*1000</f>
        <v>0</v>
      </c>
      <c r="G15" s="44">
        <f>SUM(Sheet1!L21,Sheet1!N21,Sheet1!P21)</f>
        <v>692468</v>
      </c>
      <c r="H15" s="43">
        <f>SUM(Sheet1!M21,Sheet1!O21,Sheet1!Q21)*1000</f>
        <v>1818037055.6100001</v>
      </c>
    </row>
    <row r="16" spans="1:8" x14ac:dyDescent="0.3">
      <c r="A16" s="9" t="s">
        <v>42</v>
      </c>
      <c r="B16" s="43" t="s">
        <v>128</v>
      </c>
      <c r="C16" s="10">
        <v>4199</v>
      </c>
      <c r="D16" s="10">
        <v>2715112</v>
      </c>
      <c r="E16" s="44">
        <f>SUM(Sheet1!F22,Sheet1!H22,Sheet1!J22)</f>
        <v>10624</v>
      </c>
      <c r="F16" s="43">
        <f>SUM(Sheet1!G22,Sheet1!I22,Sheet1!K22)*1000</f>
        <v>30904844.399999995</v>
      </c>
      <c r="G16" s="44">
        <f>SUM(Sheet1!L22,Sheet1!N22,Sheet1!P22)</f>
        <v>916973</v>
      </c>
      <c r="H16" s="43">
        <f>SUM(Sheet1!M22,Sheet1!O22,Sheet1!Q22)*1000</f>
        <v>1899354943.9200001</v>
      </c>
    </row>
    <row r="17" spans="1:8" x14ac:dyDescent="0.3">
      <c r="A17" s="9" t="s">
        <v>43</v>
      </c>
      <c r="B17" s="43" t="s">
        <v>128</v>
      </c>
      <c r="C17" s="10">
        <v>1400</v>
      </c>
      <c r="D17" s="10">
        <v>871705</v>
      </c>
      <c r="E17" s="44">
        <f>SUM(Sheet1!F23,Sheet1!H23,Sheet1!J23)</f>
        <v>4056</v>
      </c>
      <c r="F17" s="43">
        <f>SUM(Sheet1!G23,Sheet1!I23,Sheet1!K23)*1000</f>
        <v>32774277.399999999</v>
      </c>
      <c r="G17" s="44">
        <f>SUM(Sheet1!L23,Sheet1!N23,Sheet1!P23)</f>
        <v>278443</v>
      </c>
      <c r="H17" s="43">
        <f>SUM(Sheet1!M23,Sheet1!O23,Sheet1!Q23)*1000</f>
        <v>510326184.83999997</v>
      </c>
    </row>
    <row r="18" spans="1:8" x14ac:dyDescent="0.3">
      <c r="A18" s="9" t="s">
        <v>44</v>
      </c>
      <c r="B18" s="43" t="s">
        <v>128</v>
      </c>
      <c r="C18" s="10">
        <v>0</v>
      </c>
      <c r="D18" s="10">
        <v>942892</v>
      </c>
      <c r="E18" s="44">
        <f>SUM(Sheet1!F24,Sheet1!H24,Sheet1!J24)</f>
        <v>0</v>
      </c>
      <c r="F18" s="43">
        <f>SUM(Sheet1!G24,Sheet1!I24,Sheet1!K24)*1000</f>
        <v>0</v>
      </c>
      <c r="G18" s="44">
        <f>SUM(Sheet1!L24,Sheet1!N24,Sheet1!P24)</f>
        <v>174957</v>
      </c>
      <c r="H18" s="43">
        <f>SUM(Sheet1!M24,Sheet1!O24,Sheet1!Q24)*1000</f>
        <v>494017984</v>
      </c>
    </row>
    <row r="19" spans="1:8" x14ac:dyDescent="0.3">
      <c r="A19" s="9" t="s">
        <v>45</v>
      </c>
      <c r="B19" s="43" t="s">
        <v>128</v>
      </c>
      <c r="C19" s="10">
        <v>8781</v>
      </c>
      <c r="D19" s="10">
        <v>533066</v>
      </c>
      <c r="E19" s="44">
        <f>SUM(Sheet1!F25,Sheet1!H25,Sheet1!J25)</f>
        <v>28258</v>
      </c>
      <c r="F19" s="43">
        <f>SUM(Sheet1!G25,Sheet1!I25,Sheet1!K25)*1000</f>
        <v>65778215.840000004</v>
      </c>
      <c r="G19" s="44">
        <f>SUM(Sheet1!L25,Sheet1!N25,Sheet1!P25)</f>
        <v>270447</v>
      </c>
      <c r="H19" s="43">
        <f>SUM(Sheet1!M25,Sheet1!O25,Sheet1!Q25)*1000</f>
        <v>456271830.10999978</v>
      </c>
    </row>
    <row r="20" spans="1:8" x14ac:dyDescent="0.3">
      <c r="A20" s="9" t="s">
        <v>46</v>
      </c>
      <c r="B20" s="43" t="s">
        <v>128</v>
      </c>
      <c r="C20" s="10">
        <v>491928</v>
      </c>
      <c r="D20" s="10">
        <v>12092975</v>
      </c>
      <c r="E20" s="44">
        <f>SUM(Sheet1!F26,Sheet1!H26,Sheet1!J26)</f>
        <v>2196832</v>
      </c>
      <c r="F20" s="43">
        <f>SUM(Sheet1!G26,Sheet1!I26,Sheet1!K26)*1000</f>
        <v>9234382769.7199993</v>
      </c>
      <c r="G20" s="44">
        <f>SUM(Sheet1!L26,Sheet1!N26,Sheet1!P26)</f>
        <v>6716727</v>
      </c>
      <c r="H20" s="43">
        <f>SUM(Sheet1!M26,Sheet1!O26,Sheet1!Q26)*1000</f>
        <v>13595890384.920002</v>
      </c>
    </row>
    <row r="21" spans="1:8" x14ac:dyDescent="0.3">
      <c r="A21" s="9" t="s">
        <v>47</v>
      </c>
      <c r="B21" s="43" t="s">
        <v>128</v>
      </c>
      <c r="C21" s="10">
        <v>17235273</v>
      </c>
      <c r="D21" s="10">
        <v>50135874</v>
      </c>
      <c r="E21" s="44">
        <f>SUM(Sheet1!F27,Sheet1!H27,Sheet1!J27)</f>
        <v>62967476</v>
      </c>
      <c r="F21" s="43">
        <f>SUM(Sheet1!G27,Sheet1!I27,Sheet1!K27)*1000</f>
        <v>352316771169.82996</v>
      </c>
      <c r="G21" s="44">
        <f>SUM(Sheet1!L27,Sheet1!N27,Sheet1!P27)</f>
        <v>34754866</v>
      </c>
      <c r="H21" s="43">
        <f>SUM(Sheet1!M27,Sheet1!O27,Sheet1!Q27)*1000</f>
        <v>95255905763</v>
      </c>
    </row>
    <row r="22" spans="1:8" x14ac:dyDescent="0.3">
      <c r="A22" s="9" t="s">
        <v>48</v>
      </c>
      <c r="B22" s="43" t="s">
        <v>128</v>
      </c>
      <c r="C22" s="10">
        <v>13655812</v>
      </c>
      <c r="D22" s="10">
        <v>32681104</v>
      </c>
      <c r="E22" s="44">
        <f>SUM(Sheet1!F28,Sheet1!H28,Sheet1!J28)</f>
        <v>48188644</v>
      </c>
      <c r="F22" s="43">
        <f>SUM(Sheet1!G28,Sheet1!I28,Sheet1!K28)*1000</f>
        <v>217975306951</v>
      </c>
      <c r="G22" s="44">
        <f>SUM(Sheet1!L28,Sheet1!N28,Sheet1!P28)</f>
        <v>18733064</v>
      </c>
      <c r="H22" s="43">
        <f>SUM(Sheet1!M28,Sheet1!O28,Sheet1!Q28)*1000</f>
        <v>56259779060.999992</v>
      </c>
    </row>
    <row r="23" spans="1:8" x14ac:dyDescent="0.3">
      <c r="A23" s="9" t="s">
        <v>49</v>
      </c>
      <c r="B23" s="43" t="s">
        <v>128</v>
      </c>
      <c r="C23" s="10">
        <v>44023</v>
      </c>
      <c r="D23" s="10">
        <v>12262322</v>
      </c>
      <c r="E23" s="44">
        <f>SUM(Sheet1!F29,Sheet1!H29,Sheet1!J29)</f>
        <v>121117</v>
      </c>
      <c r="F23" s="43">
        <f>SUM(Sheet1!G29,Sheet1!I29,Sheet1!K29)*1000</f>
        <v>388124469.00000006</v>
      </c>
      <c r="G23" s="44">
        <f>SUM(Sheet1!L29,Sheet1!N29,Sheet1!P29)</f>
        <v>2571693</v>
      </c>
      <c r="H23" s="43">
        <f>SUM(Sheet1!M29,Sheet1!O29,Sheet1!Q29)*1000</f>
        <v>5303745452</v>
      </c>
    </row>
    <row r="24" spans="1:8" x14ac:dyDescent="0.3">
      <c r="A24" s="9" t="s">
        <v>50</v>
      </c>
      <c r="B24" s="43" t="s">
        <v>128</v>
      </c>
      <c r="C24" s="10">
        <v>1420664</v>
      </c>
      <c r="D24" s="10">
        <v>5969226</v>
      </c>
      <c r="E24" s="44">
        <f>SUM(Sheet1!F30,Sheet1!H30,Sheet1!J30)</f>
        <v>3800617</v>
      </c>
      <c r="F24" s="43">
        <f>SUM(Sheet1!G30,Sheet1!I30,Sheet1!K30)*1000</f>
        <v>17864395414</v>
      </c>
      <c r="G24" s="44">
        <f>SUM(Sheet1!L30,Sheet1!N30,Sheet1!P30)</f>
        <v>1440705</v>
      </c>
      <c r="H24" s="43">
        <f>SUM(Sheet1!M30,Sheet1!O30,Sheet1!Q30)*1000</f>
        <v>3880094291</v>
      </c>
    </row>
    <row r="25" spans="1:8" x14ac:dyDescent="0.3">
      <c r="A25" s="9" t="s">
        <v>51</v>
      </c>
      <c r="B25" s="43" t="s">
        <v>128</v>
      </c>
      <c r="C25" s="10">
        <v>2117950</v>
      </c>
      <c r="D25" s="10">
        <v>8137752</v>
      </c>
      <c r="E25" s="44">
        <f>SUM(Sheet1!F31,Sheet1!H31,Sheet1!J31)</f>
        <v>6012525</v>
      </c>
      <c r="F25" s="43">
        <f>SUM(Sheet1!G31,Sheet1!I31,Sheet1!K31)*1000</f>
        <v>64650935391</v>
      </c>
      <c r="G25" s="44">
        <f>SUM(Sheet1!L31,Sheet1!N31,Sheet1!P31)</f>
        <v>2225731</v>
      </c>
      <c r="H25" s="43">
        <f>SUM(Sheet1!M31,Sheet1!O31,Sheet1!Q31)*1000</f>
        <v>6022458839.1700001</v>
      </c>
    </row>
    <row r="26" spans="1:8" x14ac:dyDescent="0.3">
      <c r="A26" s="9" t="s">
        <v>52</v>
      </c>
      <c r="B26" s="43" t="s">
        <v>128</v>
      </c>
      <c r="C26" s="10">
        <v>87500</v>
      </c>
      <c r="D26" s="10">
        <v>3772532</v>
      </c>
      <c r="E26" s="44">
        <f>SUM(Sheet1!F32,Sheet1!H32,Sheet1!J32)</f>
        <v>297310</v>
      </c>
      <c r="F26" s="43">
        <f>SUM(Sheet1!G32,Sheet1!I32,Sheet1!K32)*1000</f>
        <v>1425968079.2399998</v>
      </c>
      <c r="G26" s="44">
        <f>SUM(Sheet1!L32,Sheet1!N32,Sheet1!P32)</f>
        <v>4387608</v>
      </c>
      <c r="H26" s="43">
        <f>SUM(Sheet1!M32,Sheet1!O32,Sheet1!Q32)*1000</f>
        <v>4080202555.5200005</v>
      </c>
    </row>
    <row r="27" spans="1:8" x14ac:dyDescent="0.3">
      <c r="A27" s="9" t="s">
        <v>53</v>
      </c>
      <c r="B27" s="43" t="s">
        <v>128</v>
      </c>
      <c r="C27" s="10">
        <v>0</v>
      </c>
      <c r="D27" s="10">
        <v>5178073</v>
      </c>
      <c r="E27" s="44">
        <f>SUM(Sheet1!F33,Sheet1!H33,Sheet1!J33)</f>
        <v>0</v>
      </c>
      <c r="F27" s="43">
        <f>SUM(Sheet1!G33,Sheet1!I33,Sheet1!K33)*1000</f>
        <v>0</v>
      </c>
      <c r="G27" s="44">
        <f>SUM(Sheet1!L33,Sheet1!N33,Sheet1!P33)</f>
        <v>1784325</v>
      </c>
      <c r="H27" s="43">
        <f>SUM(Sheet1!M33,Sheet1!O33,Sheet1!Q33)*1000</f>
        <v>2831002058</v>
      </c>
    </row>
    <row r="28" spans="1:8" x14ac:dyDescent="0.3">
      <c r="A28" s="9" t="s">
        <v>54</v>
      </c>
      <c r="B28" s="43" t="s">
        <v>128</v>
      </c>
      <c r="C28" s="10">
        <v>9965</v>
      </c>
      <c r="D28" s="10">
        <v>4207271</v>
      </c>
      <c r="E28" s="44">
        <f>SUM(Sheet1!F34,Sheet1!H34,Sheet1!J34)</f>
        <v>39483</v>
      </c>
      <c r="F28" s="43">
        <f>SUM(Sheet1!G34,Sheet1!I34,Sheet1!K34)*1000</f>
        <v>288515258.70999998</v>
      </c>
      <c r="G28" s="44">
        <f>SUM(Sheet1!L34,Sheet1!N34,Sheet1!P34)</f>
        <v>2052446</v>
      </c>
      <c r="H28" s="43">
        <f>SUM(Sheet1!M34,Sheet1!O34,Sheet1!Q34)*1000</f>
        <v>4814133620.2399988</v>
      </c>
    </row>
    <row r="29" spans="1:8" x14ac:dyDescent="0.3">
      <c r="A29" s="9" t="s">
        <v>55</v>
      </c>
      <c r="B29" s="43" t="s">
        <v>128</v>
      </c>
      <c r="C29" s="10">
        <v>4809780</v>
      </c>
      <c r="D29" s="10">
        <v>27626811</v>
      </c>
      <c r="E29" s="44">
        <f>SUM(Sheet1!F35,Sheet1!H35,Sheet1!J35)</f>
        <v>9583894</v>
      </c>
      <c r="F29" s="43">
        <f>SUM(Sheet1!G35,Sheet1!I35,Sheet1!K35)*1000</f>
        <v>43341918216.700005</v>
      </c>
      <c r="G29" s="44">
        <f>SUM(Sheet1!L35,Sheet1!N35,Sheet1!P35)</f>
        <v>7043402</v>
      </c>
      <c r="H29" s="43">
        <f>SUM(Sheet1!M35,Sheet1!O35,Sheet1!Q35)*1000</f>
        <v>14767506374.230001</v>
      </c>
    </row>
    <row r="30" spans="1:8" x14ac:dyDescent="0.3">
      <c r="A30" s="9" t="s">
        <v>56</v>
      </c>
      <c r="B30" s="43" t="s">
        <v>128</v>
      </c>
      <c r="C30" s="10">
        <v>0</v>
      </c>
      <c r="D30" s="10">
        <v>200911</v>
      </c>
      <c r="E30" s="44">
        <f>SUM(Sheet1!F36,Sheet1!H36,Sheet1!J36)</f>
        <v>0</v>
      </c>
      <c r="F30" s="43">
        <f>SUM(Sheet1!G36,Sheet1!I36,Sheet1!K36)*1000</f>
        <v>0</v>
      </c>
      <c r="G30" s="44">
        <f>SUM(Sheet1!L36,Sheet1!N36,Sheet1!P36)</f>
        <v>44728</v>
      </c>
      <c r="H30" s="43">
        <f>SUM(Sheet1!M36,Sheet1!O36,Sheet1!Q36)*1000</f>
        <v>86508505.699999988</v>
      </c>
    </row>
    <row r="31" spans="1:8" x14ac:dyDescent="0.3">
      <c r="A31" s="9" t="s">
        <v>57</v>
      </c>
      <c r="B31" s="43" t="s">
        <v>128</v>
      </c>
      <c r="C31" s="10">
        <v>4319355</v>
      </c>
      <c r="D31" s="10">
        <v>1558896</v>
      </c>
      <c r="E31" s="44">
        <f>SUM(Sheet1!F37,Sheet1!H37,Sheet1!J37)</f>
        <v>10407743</v>
      </c>
      <c r="F31" s="43">
        <f>SUM(Sheet1!G37,Sheet1!I37,Sheet1!K37)*1000</f>
        <v>53849718052</v>
      </c>
      <c r="G31" s="44">
        <f>SUM(Sheet1!L37,Sheet1!N37,Sheet1!P37)</f>
        <v>394575</v>
      </c>
      <c r="H31" s="43">
        <f>SUM(Sheet1!M37,Sheet1!O37,Sheet1!Q37)*1000</f>
        <v>1087638161.9900002</v>
      </c>
    </row>
    <row r="32" spans="1:8" x14ac:dyDescent="0.3">
      <c r="A32" s="9" t="s">
        <v>58</v>
      </c>
      <c r="B32" s="43" t="s">
        <v>128</v>
      </c>
      <c r="C32" s="10">
        <v>195708</v>
      </c>
      <c r="D32" s="10">
        <v>3723175</v>
      </c>
      <c r="E32" s="44">
        <f>SUM(Sheet1!F38,Sheet1!H38,Sheet1!J38)</f>
        <v>965025</v>
      </c>
      <c r="F32" s="43">
        <f>SUM(Sheet1!G38,Sheet1!I38,Sheet1!K38)*1000</f>
        <v>4516757958.000001</v>
      </c>
      <c r="G32" s="44">
        <f>SUM(Sheet1!L38,Sheet1!N38,Sheet1!P38)</f>
        <v>2002136</v>
      </c>
      <c r="H32" s="43">
        <f>SUM(Sheet1!M38,Sheet1!O38,Sheet1!Q38)*1000</f>
        <v>4148688855.2999997</v>
      </c>
    </row>
    <row r="33" spans="1:8" x14ac:dyDescent="0.3">
      <c r="A33" s="9" t="s">
        <v>59</v>
      </c>
      <c r="B33" s="43" t="s">
        <v>128</v>
      </c>
      <c r="C33" s="10">
        <v>40939</v>
      </c>
      <c r="D33" s="10">
        <v>2169669</v>
      </c>
      <c r="E33" s="44">
        <f>SUM(Sheet1!F39,Sheet1!H39,Sheet1!J39)</f>
        <v>70661</v>
      </c>
      <c r="F33" s="43">
        <f>SUM(Sheet1!G39,Sheet1!I39,Sheet1!K39)*1000</f>
        <v>317831412.29999995</v>
      </c>
      <c r="G33" s="44">
        <f>SUM(Sheet1!L39,Sheet1!N39,Sheet1!P39)</f>
        <v>552824</v>
      </c>
      <c r="H33" s="43">
        <f>SUM(Sheet1!M39,Sheet1!O39,Sheet1!Q39)*1000</f>
        <v>1206448697.0000002</v>
      </c>
    </row>
    <row r="34" spans="1:8" x14ac:dyDescent="0.3">
      <c r="A34" s="9" t="s">
        <v>60</v>
      </c>
      <c r="B34" s="43" t="s">
        <v>128</v>
      </c>
      <c r="C34" s="10">
        <v>1354214</v>
      </c>
      <c r="D34" s="10">
        <v>4221468</v>
      </c>
      <c r="E34" s="44">
        <f>SUM(Sheet1!F40,Sheet1!H40,Sheet1!J40)</f>
        <v>3063901</v>
      </c>
      <c r="F34" s="43">
        <f>SUM(Sheet1!G40,Sheet1!I40,Sheet1!K40)*1000</f>
        <v>14440670209.969999</v>
      </c>
      <c r="G34" s="44">
        <f>SUM(Sheet1!L40,Sheet1!N40,Sheet1!P40)</f>
        <v>1563968</v>
      </c>
      <c r="H34" s="43">
        <f>SUM(Sheet1!M40,Sheet1!O40,Sheet1!Q40)*1000</f>
        <v>3741403328.04</v>
      </c>
    </row>
    <row r="35" spans="1:8" x14ac:dyDescent="0.3">
      <c r="A35" s="9" t="s">
        <v>62</v>
      </c>
      <c r="B35" s="43" t="s">
        <v>129</v>
      </c>
      <c r="C35" s="10">
        <v>1326051</v>
      </c>
      <c r="D35" s="10">
        <v>0</v>
      </c>
      <c r="E35" s="44">
        <f>SUM(Sheet1!F41,Sheet1!H41,Sheet1!J41)</f>
        <v>4189773</v>
      </c>
      <c r="F35" s="43">
        <f>SUM(Sheet1!G41,Sheet1!I41,Sheet1!K41)*1000</f>
        <v>31712092219</v>
      </c>
      <c r="G35" s="44">
        <f>SUM(Sheet1!L41,Sheet1!N41,Sheet1!P41)</f>
        <v>0</v>
      </c>
      <c r="H35" s="43">
        <f>SUM(Sheet1!M41,Sheet1!O41,Sheet1!Q41)*1000</f>
        <v>0</v>
      </c>
    </row>
    <row r="36" spans="1:8" x14ac:dyDescent="0.3">
      <c r="A36" s="9" t="s">
        <v>63</v>
      </c>
      <c r="B36" s="43" t="s">
        <v>129</v>
      </c>
      <c r="C36" s="10">
        <v>3</v>
      </c>
      <c r="D36" s="10">
        <v>0</v>
      </c>
      <c r="E36" s="44">
        <f>SUM(Sheet1!F42,Sheet1!H42,Sheet1!J42)</f>
        <v>0</v>
      </c>
      <c r="F36" s="43">
        <f>SUM(Sheet1!G42,Sheet1!I42,Sheet1!K42)*1000</f>
        <v>0</v>
      </c>
      <c r="G36" s="44">
        <f>SUM(Sheet1!L42,Sheet1!N42,Sheet1!P42)</f>
        <v>0</v>
      </c>
      <c r="H36" s="43">
        <f>SUM(Sheet1!M42,Sheet1!O42,Sheet1!Q42)*1000</f>
        <v>0</v>
      </c>
    </row>
    <row r="37" spans="1:8" x14ac:dyDescent="0.3">
      <c r="A37" s="9" t="s">
        <v>64</v>
      </c>
      <c r="B37" s="43" t="s">
        <v>129</v>
      </c>
      <c r="C37" s="10">
        <v>0</v>
      </c>
      <c r="D37" s="10">
        <v>890</v>
      </c>
      <c r="E37" s="44">
        <f>SUM(Sheet1!F43,Sheet1!H43,Sheet1!J43)</f>
        <v>0</v>
      </c>
      <c r="F37" s="43">
        <f>SUM(Sheet1!G43,Sheet1!I43,Sheet1!K43)*1000</f>
        <v>0</v>
      </c>
      <c r="G37" s="44">
        <f>SUM(Sheet1!L43,Sheet1!N43,Sheet1!P43)</f>
        <v>19</v>
      </c>
      <c r="H37" s="43">
        <f>SUM(Sheet1!M43,Sheet1!O43,Sheet1!Q43)*1000</f>
        <v>155979.94</v>
      </c>
    </row>
    <row r="38" spans="1:8" x14ac:dyDescent="0.3">
      <c r="A38" s="9" t="s">
        <v>65</v>
      </c>
      <c r="B38" s="43" t="s">
        <v>129</v>
      </c>
      <c r="C38" s="10">
        <v>2477654</v>
      </c>
      <c r="D38" s="10">
        <v>1237591</v>
      </c>
      <c r="E38" s="44">
        <f>SUM(Sheet1!F44,Sheet1!H44,Sheet1!J44)</f>
        <v>11652064</v>
      </c>
      <c r="F38" s="43">
        <f>SUM(Sheet1!G44,Sheet1!I44,Sheet1!K44)*1000</f>
        <v>41796137578.75</v>
      </c>
      <c r="G38" s="44">
        <f>SUM(Sheet1!L44,Sheet1!N44,Sheet1!P44)</f>
        <v>1493683</v>
      </c>
      <c r="H38" s="43">
        <f>SUM(Sheet1!M44,Sheet1!O44,Sheet1!Q44)*1000</f>
        <v>4542214065.6900005</v>
      </c>
    </row>
    <row r="39" spans="1:8" x14ac:dyDescent="0.3">
      <c r="A39" s="9" t="s">
        <v>66</v>
      </c>
      <c r="B39" s="43" t="s">
        <v>129</v>
      </c>
      <c r="C39" s="10">
        <v>171575</v>
      </c>
      <c r="D39" s="10">
        <v>1841460</v>
      </c>
      <c r="E39" s="44">
        <f>SUM(Sheet1!F45,Sheet1!H45,Sheet1!J45)</f>
        <v>322871</v>
      </c>
      <c r="F39" s="43">
        <f>SUM(Sheet1!G45,Sheet1!I45,Sheet1!K45)*1000</f>
        <v>1781998421.6199727</v>
      </c>
      <c r="G39" s="44">
        <f>SUM(Sheet1!L45,Sheet1!N45,Sheet1!P45)</f>
        <v>616088</v>
      </c>
      <c r="H39" s="43">
        <f>SUM(Sheet1!M45,Sheet1!O45,Sheet1!Q45)*1000</f>
        <v>1105829327.3100002</v>
      </c>
    </row>
    <row r="40" spans="1:8" x14ac:dyDescent="0.3">
      <c r="A40" s="9" t="s">
        <v>67</v>
      </c>
      <c r="B40" s="43" t="s">
        <v>129</v>
      </c>
      <c r="C40" s="10">
        <v>0</v>
      </c>
      <c r="D40" s="10">
        <v>116575</v>
      </c>
      <c r="E40" s="44">
        <f>SUM(Sheet1!F46,Sheet1!H46,Sheet1!J46)</f>
        <v>0</v>
      </c>
      <c r="F40" s="43">
        <f>SUM(Sheet1!G46,Sheet1!I46,Sheet1!K46)*1000</f>
        <v>0</v>
      </c>
      <c r="G40" s="44">
        <f>SUM(Sheet1!L46,Sheet1!N46,Sheet1!P46)</f>
        <v>71854</v>
      </c>
      <c r="H40" s="43">
        <f>SUM(Sheet1!M46,Sheet1!O46,Sheet1!Q46)*1000</f>
        <v>198796630.29999998</v>
      </c>
    </row>
    <row r="41" spans="1:8" x14ac:dyDescent="0.3">
      <c r="A41" s="9" t="s">
        <v>68</v>
      </c>
      <c r="B41" s="43" t="s">
        <v>129</v>
      </c>
      <c r="C41" s="10">
        <v>684237</v>
      </c>
      <c r="D41" s="10">
        <v>574279</v>
      </c>
      <c r="E41" s="44">
        <f>SUM(Sheet1!F47,Sheet1!H47,Sheet1!J47)</f>
        <v>1784430</v>
      </c>
      <c r="F41" s="43">
        <f>SUM(Sheet1!G47,Sheet1!I47,Sheet1!K47)*1000</f>
        <v>7342465547.9097948</v>
      </c>
      <c r="G41" s="44">
        <f>SUM(Sheet1!L47,Sheet1!N47,Sheet1!P47)</f>
        <v>320258</v>
      </c>
      <c r="H41" s="43">
        <f>SUM(Sheet1!M47,Sheet1!O47,Sheet1!Q47)*1000</f>
        <v>989933317.38999462</v>
      </c>
    </row>
    <row r="42" spans="1:8" x14ac:dyDescent="0.3">
      <c r="A42" s="38" t="s">
        <v>69</v>
      </c>
      <c r="B42" s="43" t="s">
        <v>129</v>
      </c>
      <c r="C42" s="39">
        <v>1003949</v>
      </c>
      <c r="D42" s="39">
        <v>535402</v>
      </c>
      <c r="E42" s="44">
        <f>SUM(Sheet1!F48,Sheet1!H48,Sheet1!J48)</f>
        <v>1657782</v>
      </c>
      <c r="F42" s="43">
        <f>SUM(Sheet1!G48,Sheet1!I48,Sheet1!K48)*1000</f>
        <v>5830355061</v>
      </c>
      <c r="G42" s="44">
        <f>SUM(Sheet1!L48,Sheet1!N48,Sheet1!P48)</f>
        <v>81658</v>
      </c>
      <c r="H42" s="43">
        <f>SUM(Sheet1!M48,Sheet1!O48,Sheet1!Q48)*1000</f>
        <v>188813141</v>
      </c>
    </row>
    <row r="43" spans="1:8" x14ac:dyDescent="0.3">
      <c r="A43" s="8" t="s">
        <v>70</v>
      </c>
      <c r="B43" s="43" t="s">
        <v>129</v>
      </c>
      <c r="C43" s="10">
        <v>1066900</v>
      </c>
      <c r="D43" s="10">
        <v>1153786</v>
      </c>
      <c r="E43" s="44">
        <f>SUM(Sheet1!F49,Sheet1!H49,Sheet1!J49)</f>
        <v>2909420</v>
      </c>
      <c r="F43" s="43">
        <f>SUM(Sheet1!G49,Sheet1!I49,Sheet1!K49)*1000</f>
        <v>11042345303</v>
      </c>
      <c r="G43" s="44">
        <f>SUM(Sheet1!L49,Sheet1!N49,Sheet1!P49)</f>
        <v>1085390</v>
      </c>
      <c r="H43" s="43">
        <f>SUM(Sheet1!M49,Sheet1!O49,Sheet1!Q49)*1000</f>
        <v>2665784515</v>
      </c>
    </row>
    <row r="44" spans="1:8" x14ac:dyDescent="0.3">
      <c r="A44" s="8" t="s">
        <v>71</v>
      </c>
      <c r="B44" s="43" t="s">
        <v>129</v>
      </c>
      <c r="C44" s="10">
        <v>0</v>
      </c>
      <c r="D44" s="10">
        <v>949</v>
      </c>
      <c r="E44" s="44">
        <f>SUM(Sheet1!F50,Sheet1!H50,Sheet1!J50)</f>
        <v>0</v>
      </c>
      <c r="F44" s="43">
        <f>SUM(Sheet1!G50,Sheet1!I50,Sheet1!K50)*1000</f>
        <v>0</v>
      </c>
      <c r="G44" s="44">
        <f>SUM(Sheet1!L50,Sheet1!N50,Sheet1!P50)</f>
        <v>5909</v>
      </c>
      <c r="H44" s="43">
        <f>SUM(Sheet1!M50,Sheet1!O50,Sheet1!Q50)*1000</f>
        <v>18221005.259999998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E103"/>
  <sheetViews>
    <sheetView topLeftCell="A23" workbookViewId="0">
      <selection activeCell="B1" sqref="B1:AC54"/>
    </sheetView>
  </sheetViews>
  <sheetFormatPr defaultColWidth="8.88671875" defaultRowHeight="11.4" x14ac:dyDescent="0.2"/>
  <cols>
    <col min="1" max="1" width="4.6640625" style="14" bestFit="1" customWidth="1"/>
    <col min="2" max="2" width="5.44140625" style="15" customWidth="1"/>
    <col min="3" max="3" width="38.44140625" style="15" customWidth="1"/>
    <col min="4" max="5" width="7" style="33" bestFit="1" customWidth="1"/>
    <col min="6" max="6" width="8" style="15" bestFit="1" customWidth="1"/>
    <col min="7" max="7" width="9.33203125" style="15" customWidth="1"/>
    <col min="8" max="8" width="9.6640625" style="15" customWidth="1"/>
    <col min="9" max="9" width="11" style="15" customWidth="1"/>
    <col min="10" max="11" width="9.88671875" style="15" customWidth="1"/>
    <col min="12" max="12" width="10.33203125" style="15" bestFit="1" customWidth="1"/>
    <col min="13" max="13" width="12" style="15" bestFit="1" customWidth="1"/>
    <col min="14" max="15" width="10" style="15" bestFit="1" customWidth="1"/>
    <col min="16" max="16" width="9.5546875" style="15" bestFit="1" customWidth="1"/>
    <col min="17" max="17" width="8" style="15" bestFit="1" customWidth="1"/>
    <col min="18" max="18" width="9.5546875" style="15" bestFit="1" customWidth="1"/>
    <col min="19" max="19" width="8" style="15" bestFit="1" customWidth="1"/>
    <col min="20" max="21" width="10" style="15" bestFit="1" customWidth="1"/>
    <col min="22" max="22" width="9.5546875" style="15" bestFit="1" customWidth="1"/>
    <col min="23" max="23" width="10" style="15" bestFit="1" customWidth="1"/>
    <col min="24" max="24" width="9.5546875" style="15" bestFit="1" customWidth="1"/>
    <col min="25" max="25" width="8" style="15" bestFit="1" customWidth="1"/>
    <col min="26" max="26" width="10" style="15" bestFit="1" customWidth="1"/>
    <col min="27" max="27" width="11" style="15" bestFit="1" customWidth="1"/>
    <col min="28" max="28" width="9.5546875" style="15" bestFit="1" customWidth="1"/>
    <col min="29" max="29" width="8" style="15" bestFit="1" customWidth="1"/>
    <col min="30" max="30" width="12.33203125" style="15" customWidth="1"/>
    <col min="31" max="16384" width="8.88671875" style="15"/>
  </cols>
  <sheetData>
    <row r="1" spans="1:29" ht="12" x14ac:dyDescent="0.2">
      <c r="B1" s="49" t="s">
        <v>121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ht="12" x14ac:dyDescent="0.2">
      <c r="B2" s="50" t="s">
        <v>0</v>
      </c>
      <c r="C2" s="51" t="s">
        <v>1</v>
      </c>
      <c r="D2" s="52" t="s">
        <v>2</v>
      </c>
      <c r="E2" s="52"/>
      <c r="F2" s="52"/>
      <c r="G2" s="52"/>
      <c r="H2" s="52"/>
      <c r="I2" s="52"/>
      <c r="J2" s="52"/>
      <c r="K2" s="52"/>
      <c r="L2" s="51" t="s">
        <v>3</v>
      </c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1:29" ht="12" x14ac:dyDescent="0.2">
      <c r="B3" s="50"/>
      <c r="C3" s="51"/>
      <c r="D3" s="50" t="s">
        <v>4</v>
      </c>
      <c r="E3" s="50"/>
      <c r="F3" s="50"/>
      <c r="G3" s="50"/>
      <c r="H3" s="50"/>
      <c r="I3" s="50"/>
      <c r="J3" s="50"/>
      <c r="K3" s="50"/>
      <c r="L3" s="51" t="s">
        <v>5</v>
      </c>
      <c r="M3" s="51"/>
      <c r="N3" s="51"/>
      <c r="O3" s="51"/>
      <c r="P3" s="51"/>
      <c r="Q3" s="51"/>
      <c r="R3" s="51"/>
      <c r="S3" s="51"/>
      <c r="T3" s="51" t="s">
        <v>6</v>
      </c>
      <c r="U3" s="51"/>
      <c r="V3" s="51"/>
      <c r="W3" s="51"/>
      <c r="X3" s="51"/>
      <c r="Y3" s="51"/>
      <c r="Z3" s="51"/>
      <c r="AA3" s="51"/>
      <c r="AB3" s="51"/>
      <c r="AC3" s="51"/>
    </row>
    <row r="4" spans="1:29" ht="12" x14ac:dyDescent="0.2">
      <c r="B4" s="50"/>
      <c r="C4" s="51"/>
      <c r="D4" s="50" t="s">
        <v>7</v>
      </c>
      <c r="E4" s="50"/>
      <c r="F4" s="50" t="s">
        <v>8</v>
      </c>
      <c r="G4" s="50" t="s">
        <v>9</v>
      </c>
      <c r="H4" s="50" t="s">
        <v>10</v>
      </c>
      <c r="I4" s="50" t="s">
        <v>11</v>
      </c>
      <c r="J4" s="50" t="s">
        <v>12</v>
      </c>
      <c r="K4" s="50" t="s">
        <v>13</v>
      </c>
      <c r="L4" s="51" t="s">
        <v>14</v>
      </c>
      <c r="M4" s="51"/>
      <c r="N4" s="51"/>
      <c r="O4" s="51"/>
      <c r="P4" s="51"/>
      <c r="Q4" s="51"/>
      <c r="R4" s="51" t="s">
        <v>15</v>
      </c>
      <c r="S4" s="51"/>
      <c r="T4" s="51" t="s">
        <v>14</v>
      </c>
      <c r="U4" s="51"/>
      <c r="V4" s="51"/>
      <c r="W4" s="51"/>
      <c r="X4" s="51"/>
      <c r="Y4" s="51"/>
      <c r="Z4" s="51" t="s">
        <v>15</v>
      </c>
      <c r="AA4" s="51"/>
      <c r="AB4" s="51"/>
      <c r="AC4" s="51"/>
    </row>
    <row r="5" spans="1:29" ht="12" x14ac:dyDescent="0.2">
      <c r="B5" s="50"/>
      <c r="C5" s="51"/>
      <c r="D5" s="50"/>
      <c r="E5" s="50"/>
      <c r="F5" s="50"/>
      <c r="G5" s="50"/>
      <c r="H5" s="50"/>
      <c r="I5" s="50"/>
      <c r="J5" s="50"/>
      <c r="K5" s="50"/>
      <c r="L5" s="50" t="s">
        <v>16</v>
      </c>
      <c r="M5" s="50"/>
      <c r="N5" s="50" t="s">
        <v>17</v>
      </c>
      <c r="O5" s="50"/>
      <c r="P5" s="51" t="s">
        <v>18</v>
      </c>
      <c r="Q5" s="51"/>
      <c r="R5" s="51" t="s">
        <v>19</v>
      </c>
      <c r="S5" s="51"/>
      <c r="T5" s="50" t="s">
        <v>16</v>
      </c>
      <c r="U5" s="50"/>
      <c r="V5" s="50" t="s">
        <v>17</v>
      </c>
      <c r="W5" s="50"/>
      <c r="X5" s="51" t="s">
        <v>18</v>
      </c>
      <c r="Y5" s="51"/>
      <c r="Z5" s="50" t="s">
        <v>20</v>
      </c>
      <c r="AA5" s="50"/>
      <c r="AB5" s="50" t="s">
        <v>8</v>
      </c>
      <c r="AC5" s="50"/>
    </row>
    <row r="6" spans="1:29" s="26" customFormat="1" ht="24" x14ac:dyDescent="0.3">
      <c r="A6" s="25"/>
      <c r="B6" s="50"/>
      <c r="C6" s="51"/>
      <c r="D6" s="1" t="s">
        <v>21</v>
      </c>
      <c r="E6" s="2" t="s">
        <v>22</v>
      </c>
      <c r="F6" s="50"/>
      <c r="G6" s="50"/>
      <c r="H6" s="50"/>
      <c r="I6" s="50"/>
      <c r="J6" s="50"/>
      <c r="K6" s="50"/>
      <c r="L6" s="3" t="s">
        <v>23</v>
      </c>
      <c r="M6" s="3" t="s">
        <v>24</v>
      </c>
      <c r="N6" s="3" t="s">
        <v>23</v>
      </c>
      <c r="O6" s="3" t="s">
        <v>24</v>
      </c>
      <c r="P6" s="3" t="s">
        <v>23</v>
      </c>
      <c r="Q6" s="3" t="s">
        <v>24</v>
      </c>
      <c r="R6" s="3" t="s">
        <v>23</v>
      </c>
      <c r="S6" s="3" t="s">
        <v>24</v>
      </c>
      <c r="T6" s="3" t="s">
        <v>23</v>
      </c>
      <c r="U6" s="3" t="s">
        <v>24</v>
      </c>
      <c r="V6" s="3" t="s">
        <v>23</v>
      </c>
      <c r="W6" s="3" t="s">
        <v>24</v>
      </c>
      <c r="X6" s="3" t="s">
        <v>23</v>
      </c>
      <c r="Y6" s="3" t="s">
        <v>24</v>
      </c>
      <c r="Z6" s="3" t="s">
        <v>23</v>
      </c>
      <c r="AA6" s="3" t="s">
        <v>24</v>
      </c>
      <c r="AB6" s="3" t="s">
        <v>23</v>
      </c>
      <c r="AC6" s="3" t="s">
        <v>24</v>
      </c>
    </row>
    <row r="7" spans="1:29" ht="12" x14ac:dyDescent="0.2">
      <c r="B7" s="4"/>
      <c r="C7" s="4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">
        <v>21</v>
      </c>
      <c r="Y7" s="1">
        <v>22</v>
      </c>
      <c r="Z7" s="1">
        <v>23</v>
      </c>
      <c r="AA7" s="1">
        <v>24</v>
      </c>
      <c r="AB7" s="1">
        <v>25</v>
      </c>
      <c r="AC7" s="1">
        <v>26</v>
      </c>
    </row>
    <row r="8" spans="1:29" ht="12" x14ac:dyDescent="0.2">
      <c r="B8" s="5" t="s">
        <v>25</v>
      </c>
      <c r="C8" s="5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2" x14ac:dyDescent="0.2">
      <c r="B9" s="5" t="s">
        <v>26</v>
      </c>
      <c r="C9" s="8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">
      <c r="B10" s="34">
        <v>1</v>
      </c>
      <c r="C10" s="9" t="s">
        <v>27</v>
      </c>
      <c r="D10" s="10">
        <v>8799</v>
      </c>
      <c r="E10" s="10">
        <v>2662</v>
      </c>
      <c r="F10" s="10">
        <v>23381</v>
      </c>
      <c r="G10" s="10">
        <v>40945</v>
      </c>
      <c r="H10" s="10">
        <v>9372</v>
      </c>
      <c r="I10" s="10">
        <v>1042439</v>
      </c>
      <c r="J10" s="10">
        <v>1824299</v>
      </c>
      <c r="K10" s="10">
        <v>80696087</v>
      </c>
      <c r="L10" s="11">
        <v>2309745</v>
      </c>
      <c r="M10" s="11">
        <v>6792765.1270000003</v>
      </c>
      <c r="N10" s="11">
        <v>2053933</v>
      </c>
      <c r="O10" s="11">
        <v>10337950.301000001</v>
      </c>
      <c r="P10" s="11">
        <v>0</v>
      </c>
      <c r="Q10" s="11">
        <v>0</v>
      </c>
      <c r="R10" s="11">
        <v>11844</v>
      </c>
      <c r="S10" s="11">
        <v>57225.4</v>
      </c>
      <c r="T10" s="11">
        <v>6606778</v>
      </c>
      <c r="U10" s="11">
        <v>13114662.309</v>
      </c>
      <c r="V10" s="11">
        <v>2267410</v>
      </c>
      <c r="W10" s="11">
        <v>5713638.2999999998</v>
      </c>
      <c r="X10" s="11">
        <v>9</v>
      </c>
      <c r="Y10" s="11">
        <v>24.501000000000001</v>
      </c>
      <c r="Z10" s="11">
        <v>26702683</v>
      </c>
      <c r="AA10" s="11">
        <v>124798526.32099999</v>
      </c>
      <c r="AB10" s="11">
        <v>1018</v>
      </c>
      <c r="AC10" s="11">
        <v>908.78599999999994</v>
      </c>
    </row>
    <row r="11" spans="1:29" x14ac:dyDescent="0.2">
      <c r="B11" s="34">
        <v>2</v>
      </c>
      <c r="C11" s="9" t="s">
        <v>28</v>
      </c>
      <c r="D11" s="10">
        <v>5318</v>
      </c>
      <c r="E11" s="10">
        <v>2866</v>
      </c>
      <c r="F11" s="10">
        <v>42778</v>
      </c>
      <c r="G11" s="10">
        <v>15608</v>
      </c>
      <c r="H11" s="10">
        <v>103</v>
      </c>
      <c r="I11" s="10">
        <v>557616</v>
      </c>
      <c r="J11" s="10">
        <v>84722</v>
      </c>
      <c r="K11" s="10">
        <v>46824899</v>
      </c>
      <c r="L11" s="11">
        <v>160155</v>
      </c>
      <c r="M11" s="11">
        <v>552853.21887999994</v>
      </c>
      <c r="N11" s="11">
        <v>70937</v>
      </c>
      <c r="O11" s="11">
        <v>253456.30230000001</v>
      </c>
      <c r="P11" s="11">
        <v>0</v>
      </c>
      <c r="Q11" s="11">
        <v>0</v>
      </c>
      <c r="R11" s="11">
        <v>10155</v>
      </c>
      <c r="S11" s="11">
        <v>59109.349200000004</v>
      </c>
      <c r="T11" s="11">
        <v>4362722</v>
      </c>
      <c r="U11" s="11">
        <v>7660196.0296800006</v>
      </c>
      <c r="V11" s="11">
        <v>1597922</v>
      </c>
      <c r="W11" s="11">
        <v>2554861.80522</v>
      </c>
      <c r="X11" s="11">
        <v>0</v>
      </c>
      <c r="Y11" s="11">
        <v>0</v>
      </c>
      <c r="Z11" s="11">
        <v>17499410</v>
      </c>
      <c r="AA11" s="11">
        <v>68313616.868000001</v>
      </c>
      <c r="AB11" s="11">
        <v>3385</v>
      </c>
      <c r="AC11" s="11">
        <v>3295.4960000000001</v>
      </c>
    </row>
    <row r="12" spans="1:29" x14ac:dyDescent="0.2">
      <c r="B12" s="34">
        <v>3</v>
      </c>
      <c r="C12" s="12" t="s">
        <v>29</v>
      </c>
      <c r="D12" s="13">
        <v>1851</v>
      </c>
      <c r="E12" s="13">
        <v>434</v>
      </c>
      <c r="F12" s="13">
        <v>1884</v>
      </c>
      <c r="G12" s="13">
        <v>1971</v>
      </c>
      <c r="H12" s="13">
        <v>355014</v>
      </c>
      <c r="I12" s="13">
        <v>1061100</v>
      </c>
      <c r="J12" s="13">
        <v>33716</v>
      </c>
      <c r="K12" s="13">
        <v>13271463</v>
      </c>
      <c r="L12" s="11">
        <v>60253</v>
      </c>
      <c r="M12" s="11">
        <v>235887.74636001448</v>
      </c>
      <c r="N12" s="11">
        <v>23581</v>
      </c>
      <c r="O12" s="11">
        <v>119705.18403999927</v>
      </c>
      <c r="P12" s="11">
        <v>0</v>
      </c>
      <c r="Q12" s="11">
        <v>0</v>
      </c>
      <c r="R12" s="11">
        <v>1080</v>
      </c>
      <c r="S12" s="11">
        <v>4997.8</v>
      </c>
      <c r="T12" s="11">
        <v>1836309</v>
      </c>
      <c r="U12" s="11">
        <v>2878445.1845200001</v>
      </c>
      <c r="V12" s="11">
        <v>696053</v>
      </c>
      <c r="W12" s="11">
        <v>1060806.76128</v>
      </c>
      <c r="X12" s="11">
        <v>7757</v>
      </c>
      <c r="Y12" s="11">
        <v>87052.697050000002</v>
      </c>
      <c r="Z12" s="11">
        <v>6396878</v>
      </c>
      <c r="AA12" s="11">
        <v>26966288.484269999</v>
      </c>
      <c r="AB12" s="11">
        <v>0</v>
      </c>
      <c r="AC12" s="11">
        <v>0</v>
      </c>
    </row>
    <row r="13" spans="1:29" x14ac:dyDescent="0.2">
      <c r="B13" s="34">
        <v>4</v>
      </c>
      <c r="C13" s="9" t="s">
        <v>30</v>
      </c>
      <c r="D13" s="10">
        <v>8097</v>
      </c>
      <c r="E13" s="10">
        <v>4030</v>
      </c>
      <c r="F13" s="10">
        <v>61949</v>
      </c>
      <c r="G13" s="10">
        <v>10273</v>
      </c>
      <c r="H13" s="10">
        <v>58</v>
      </c>
      <c r="I13" s="10">
        <v>2378299</v>
      </c>
      <c r="J13" s="10">
        <v>610068</v>
      </c>
      <c r="K13" s="10">
        <v>49589295</v>
      </c>
      <c r="L13" s="11">
        <v>809740</v>
      </c>
      <c r="M13" s="11">
        <v>2288330.9819999998</v>
      </c>
      <c r="N13" s="11">
        <v>280410</v>
      </c>
      <c r="O13" s="11">
        <v>1077444.9380000001</v>
      </c>
      <c r="P13" s="11">
        <v>0</v>
      </c>
      <c r="Q13" s="11">
        <v>0</v>
      </c>
      <c r="R13" s="11">
        <v>66160</v>
      </c>
      <c r="S13" s="11">
        <v>341154.3</v>
      </c>
      <c r="T13" s="11">
        <v>9080661</v>
      </c>
      <c r="U13" s="11">
        <v>19345274.936000001</v>
      </c>
      <c r="V13" s="11">
        <v>1991696</v>
      </c>
      <c r="W13" s="11">
        <v>4372540.8710000003</v>
      </c>
      <c r="X13" s="11">
        <v>5697</v>
      </c>
      <c r="Y13" s="11">
        <v>89363.123999999996</v>
      </c>
      <c r="Z13" s="11">
        <v>33347105</v>
      </c>
      <c r="AA13" s="11">
        <v>149646726.403</v>
      </c>
      <c r="AB13" s="11">
        <v>1313</v>
      </c>
      <c r="AC13" s="11">
        <v>1120.566</v>
      </c>
    </row>
    <row r="14" spans="1:29" x14ac:dyDescent="0.2">
      <c r="B14" s="34">
        <v>5</v>
      </c>
      <c r="C14" s="9" t="s">
        <v>31</v>
      </c>
      <c r="D14" s="10">
        <v>1696</v>
      </c>
      <c r="E14" s="10">
        <v>324</v>
      </c>
      <c r="F14" s="10">
        <v>2060</v>
      </c>
      <c r="G14" s="10">
        <v>9254</v>
      </c>
      <c r="H14" s="10">
        <v>7038</v>
      </c>
      <c r="I14" s="10">
        <v>327546</v>
      </c>
      <c r="J14" s="10">
        <v>0</v>
      </c>
      <c r="K14" s="10">
        <v>28029550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2804597</v>
      </c>
      <c r="U14" s="11">
        <v>6212432.551</v>
      </c>
      <c r="V14" s="11">
        <v>508168</v>
      </c>
      <c r="W14" s="11">
        <v>1170726.5379999999</v>
      </c>
      <c r="X14" s="11">
        <v>0</v>
      </c>
      <c r="Y14" s="11">
        <v>0</v>
      </c>
      <c r="Z14" s="11">
        <v>8798451</v>
      </c>
      <c r="AA14" s="11">
        <v>39090354.185000002</v>
      </c>
      <c r="AB14" s="11">
        <v>9762</v>
      </c>
      <c r="AC14" s="11">
        <v>9875.7240000000002</v>
      </c>
    </row>
    <row r="15" spans="1:29" x14ac:dyDescent="0.2">
      <c r="B15" s="34">
        <v>6</v>
      </c>
      <c r="C15" s="9" t="s">
        <v>32</v>
      </c>
      <c r="D15" s="10">
        <v>4366</v>
      </c>
      <c r="E15" s="10">
        <v>604</v>
      </c>
      <c r="F15" s="10">
        <v>14837</v>
      </c>
      <c r="G15" s="10">
        <v>10329</v>
      </c>
      <c r="H15" s="10">
        <v>0</v>
      </c>
      <c r="I15" s="10">
        <v>1183552</v>
      </c>
      <c r="J15" s="10">
        <v>154234</v>
      </c>
      <c r="K15" s="10">
        <v>29042234</v>
      </c>
      <c r="L15" s="11">
        <v>137416</v>
      </c>
      <c r="M15" s="11">
        <v>465406.435</v>
      </c>
      <c r="N15" s="11">
        <v>68539</v>
      </c>
      <c r="O15" s="11">
        <v>276570.86700000003</v>
      </c>
      <c r="P15" s="11">
        <v>0</v>
      </c>
      <c r="Q15" s="11">
        <v>0</v>
      </c>
      <c r="R15" s="11">
        <v>3196</v>
      </c>
      <c r="S15" s="11">
        <v>21153.816999999999</v>
      </c>
      <c r="T15" s="11">
        <v>5072748</v>
      </c>
      <c r="U15" s="11">
        <v>10012647.502</v>
      </c>
      <c r="V15" s="11">
        <v>2032739</v>
      </c>
      <c r="W15" s="11">
        <v>3516055.8509999998</v>
      </c>
      <c r="X15" s="11">
        <v>4319</v>
      </c>
      <c r="Y15" s="11">
        <v>65661.118000000002</v>
      </c>
      <c r="Z15" s="11">
        <v>20180616</v>
      </c>
      <c r="AA15" s="11">
        <v>93338086.408999994</v>
      </c>
      <c r="AB15" s="11">
        <v>62263</v>
      </c>
      <c r="AC15" s="11">
        <v>62121.062590000001</v>
      </c>
    </row>
    <row r="16" spans="1:29" x14ac:dyDescent="0.2">
      <c r="B16" s="34">
        <v>7</v>
      </c>
      <c r="C16" s="9" t="s">
        <v>33</v>
      </c>
      <c r="D16" s="10">
        <v>2710</v>
      </c>
      <c r="E16" s="10">
        <v>749</v>
      </c>
      <c r="F16" s="10">
        <v>0</v>
      </c>
      <c r="G16" s="10">
        <v>0</v>
      </c>
      <c r="H16" s="10">
        <v>0</v>
      </c>
      <c r="I16" s="10">
        <v>247753</v>
      </c>
      <c r="J16" s="10">
        <v>77361</v>
      </c>
      <c r="K16" s="10">
        <v>16102621</v>
      </c>
      <c r="L16" s="11">
        <v>71618</v>
      </c>
      <c r="M16" s="11">
        <v>180397.63666999998</v>
      </c>
      <c r="N16" s="11">
        <v>25199</v>
      </c>
      <c r="O16" s="11">
        <v>70552.449219999995</v>
      </c>
      <c r="P16" s="11">
        <v>0</v>
      </c>
      <c r="Q16" s="11">
        <v>0</v>
      </c>
      <c r="R16" s="11">
        <v>2288</v>
      </c>
      <c r="S16" s="11">
        <v>10789.074809999998</v>
      </c>
      <c r="T16" s="11">
        <v>3373955</v>
      </c>
      <c r="U16" s="11">
        <v>6374054.83268</v>
      </c>
      <c r="V16" s="11">
        <v>936804</v>
      </c>
      <c r="W16" s="11">
        <v>1696392.8291800001</v>
      </c>
      <c r="X16" s="11">
        <v>0</v>
      </c>
      <c r="Y16" s="11">
        <v>0</v>
      </c>
      <c r="Z16" s="11">
        <v>15223592</v>
      </c>
      <c r="AA16" s="11">
        <v>62636851.592809997</v>
      </c>
      <c r="AB16" s="11">
        <v>0</v>
      </c>
      <c r="AC16" s="11">
        <v>0</v>
      </c>
    </row>
    <row r="17" spans="2:29" x14ac:dyDescent="0.2">
      <c r="B17" s="34">
        <v>8</v>
      </c>
      <c r="C17" s="9" t="s">
        <v>34</v>
      </c>
      <c r="D17" s="10">
        <v>797</v>
      </c>
      <c r="E17" s="10">
        <v>21</v>
      </c>
      <c r="F17" s="10">
        <v>1005</v>
      </c>
      <c r="G17" s="10">
        <v>357</v>
      </c>
      <c r="H17" s="10">
        <v>1099</v>
      </c>
      <c r="I17" s="10">
        <v>29578</v>
      </c>
      <c r="J17" s="10">
        <v>0</v>
      </c>
      <c r="K17" s="10">
        <v>3633066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651857</v>
      </c>
      <c r="U17" s="11">
        <v>1478383.9680699999</v>
      </c>
      <c r="V17" s="11">
        <v>107909</v>
      </c>
      <c r="W17" s="11">
        <v>360598.98466000002</v>
      </c>
      <c r="X17" s="11">
        <v>0</v>
      </c>
      <c r="Y17" s="11">
        <v>0</v>
      </c>
      <c r="Z17" s="11">
        <v>1564920</v>
      </c>
      <c r="AA17" s="11">
        <v>7176403</v>
      </c>
      <c r="AB17" s="11">
        <v>0</v>
      </c>
      <c r="AC17" s="11">
        <v>0</v>
      </c>
    </row>
    <row r="18" spans="2:29" x14ac:dyDescent="0.2">
      <c r="B18" s="34">
        <v>9</v>
      </c>
      <c r="C18" s="9" t="s">
        <v>35</v>
      </c>
      <c r="D18" s="10">
        <v>8129</v>
      </c>
      <c r="E18" s="10">
        <v>4773</v>
      </c>
      <c r="F18" s="10">
        <v>45730</v>
      </c>
      <c r="G18" s="10">
        <v>11265</v>
      </c>
      <c r="H18" s="10">
        <v>618027</v>
      </c>
      <c r="I18" s="10">
        <v>76450</v>
      </c>
      <c r="J18" s="10">
        <v>324010</v>
      </c>
      <c r="K18" s="10">
        <v>41657959</v>
      </c>
      <c r="L18" s="11">
        <v>491125</v>
      </c>
      <c r="M18" s="11">
        <v>1625206.0243199999</v>
      </c>
      <c r="N18" s="11">
        <v>190708</v>
      </c>
      <c r="O18" s="11">
        <v>686020.09730999998</v>
      </c>
      <c r="P18" s="11">
        <v>0</v>
      </c>
      <c r="Q18" s="11">
        <v>0</v>
      </c>
      <c r="R18" s="11">
        <v>4293</v>
      </c>
      <c r="S18" s="11">
        <v>13563.388859999999</v>
      </c>
      <c r="T18" s="11">
        <v>6760160</v>
      </c>
      <c r="U18" s="11">
        <v>15174020.17172</v>
      </c>
      <c r="V18" s="11">
        <v>3301144</v>
      </c>
      <c r="W18" s="11">
        <v>6750600.6714799991</v>
      </c>
      <c r="X18" s="11">
        <v>0</v>
      </c>
      <c r="Y18" s="11">
        <v>0</v>
      </c>
      <c r="Z18" s="11">
        <v>27020904</v>
      </c>
      <c r="AA18" s="11">
        <v>131984291.18257001</v>
      </c>
      <c r="AB18" s="11">
        <v>0</v>
      </c>
      <c r="AC18" s="11">
        <v>0</v>
      </c>
    </row>
    <row r="19" spans="2:29" x14ac:dyDescent="0.2">
      <c r="B19" s="34">
        <v>10</v>
      </c>
      <c r="C19" s="9" t="s">
        <v>36</v>
      </c>
      <c r="D19" s="10">
        <v>25649</v>
      </c>
      <c r="E19" s="10">
        <v>39993</v>
      </c>
      <c r="F19" s="10">
        <v>1138665</v>
      </c>
      <c r="G19" s="10">
        <v>51935</v>
      </c>
      <c r="H19" s="10">
        <v>577624</v>
      </c>
      <c r="I19" s="10">
        <v>2164013</v>
      </c>
      <c r="J19" s="10">
        <v>16210142</v>
      </c>
      <c r="K19" s="10">
        <v>273051248</v>
      </c>
      <c r="L19" s="11">
        <v>27371804</v>
      </c>
      <c r="M19" s="11">
        <v>82482572.755999997</v>
      </c>
      <c r="N19" s="11">
        <v>20132186</v>
      </c>
      <c r="O19" s="11">
        <v>160489330.579</v>
      </c>
      <c r="P19" s="11">
        <v>0</v>
      </c>
      <c r="Q19" s="11">
        <v>0</v>
      </c>
      <c r="R19" s="11">
        <v>122676</v>
      </c>
      <c r="S19" s="11">
        <v>445458.63400000002</v>
      </c>
      <c r="T19" s="11">
        <v>50761596</v>
      </c>
      <c r="U19" s="11">
        <v>104614478.72288001</v>
      </c>
      <c r="V19" s="11">
        <v>20653288</v>
      </c>
      <c r="W19" s="11">
        <v>40018044.545550004</v>
      </c>
      <c r="X19" s="11">
        <v>1739</v>
      </c>
      <c r="Y19" s="11">
        <v>24579.574000000001</v>
      </c>
      <c r="Z19" s="11">
        <v>191631604</v>
      </c>
      <c r="AA19" s="11">
        <v>924421767.551</v>
      </c>
      <c r="AB19" s="11">
        <v>47733</v>
      </c>
      <c r="AC19" s="11">
        <v>44843.079310000001</v>
      </c>
    </row>
    <row r="20" spans="2:29" x14ac:dyDescent="0.2">
      <c r="B20" s="34">
        <v>11</v>
      </c>
      <c r="C20" s="9" t="s">
        <v>37</v>
      </c>
      <c r="D20" s="10">
        <v>2199</v>
      </c>
      <c r="E20" s="10">
        <v>217</v>
      </c>
      <c r="F20" s="10">
        <v>10573</v>
      </c>
      <c r="G20" s="10">
        <v>3568</v>
      </c>
      <c r="H20" s="10">
        <v>1467</v>
      </c>
      <c r="I20" s="10">
        <v>549858</v>
      </c>
      <c r="J20" s="10">
        <v>0</v>
      </c>
      <c r="K20" s="10">
        <v>12318323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1982253</v>
      </c>
      <c r="U20" s="11">
        <v>3705329.6015900001</v>
      </c>
      <c r="V20" s="11">
        <v>438520</v>
      </c>
      <c r="W20" s="11">
        <v>1112199.5774000001</v>
      </c>
      <c r="X20" s="11">
        <v>945</v>
      </c>
      <c r="Y20" s="11">
        <v>13896.03184</v>
      </c>
      <c r="Z20" s="11">
        <v>7031156</v>
      </c>
      <c r="AA20" s="11">
        <v>31006515.572700001</v>
      </c>
      <c r="AB20" s="11">
        <v>1454</v>
      </c>
      <c r="AC20" s="11">
        <v>1359.191</v>
      </c>
    </row>
    <row r="21" spans="2:29" x14ac:dyDescent="0.2">
      <c r="B21" s="34">
        <v>12</v>
      </c>
      <c r="C21" s="9" t="s">
        <v>38</v>
      </c>
      <c r="D21" s="10">
        <v>8042</v>
      </c>
      <c r="E21" s="10">
        <v>3190</v>
      </c>
      <c r="F21" s="10">
        <v>40128</v>
      </c>
      <c r="G21" s="10">
        <v>8017</v>
      </c>
      <c r="H21" s="10">
        <v>40789</v>
      </c>
      <c r="I21" s="10">
        <v>237312</v>
      </c>
      <c r="J21" s="10">
        <v>601682</v>
      </c>
      <c r="K21" s="10">
        <v>46762427</v>
      </c>
      <c r="L21" s="11">
        <v>605637</v>
      </c>
      <c r="M21" s="11">
        <v>2046632.5630000001</v>
      </c>
      <c r="N21" s="11">
        <v>354958</v>
      </c>
      <c r="O21" s="11">
        <v>1330576.3970000001</v>
      </c>
      <c r="P21" s="11">
        <v>0</v>
      </c>
      <c r="Q21" s="11">
        <v>0</v>
      </c>
      <c r="R21" s="11">
        <v>7630</v>
      </c>
      <c r="S21" s="11">
        <v>53771.396999999997</v>
      </c>
      <c r="T21" s="11">
        <v>8460349</v>
      </c>
      <c r="U21" s="11">
        <v>15209066.767000001</v>
      </c>
      <c r="V21" s="11">
        <v>4511557</v>
      </c>
      <c r="W21" s="11">
        <v>7646176.2680000002</v>
      </c>
      <c r="X21" s="11">
        <v>3343</v>
      </c>
      <c r="Y21" s="11">
        <v>12698.369000000001</v>
      </c>
      <c r="Z21" s="11">
        <v>48209940</v>
      </c>
      <c r="AA21" s="11">
        <v>140472901.96862</v>
      </c>
      <c r="AB21" s="11">
        <v>15864</v>
      </c>
      <c r="AC21" s="11">
        <v>15922.231470000001</v>
      </c>
    </row>
    <row r="22" spans="2:29" ht="12" x14ac:dyDescent="0.2">
      <c r="B22" s="5" t="s">
        <v>39</v>
      </c>
      <c r="C22" s="8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  <c r="P22" s="7"/>
      <c r="Q22" s="7"/>
      <c r="R22" s="7"/>
      <c r="S22" s="7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2:29" x14ac:dyDescent="0.2">
      <c r="B23" s="34">
        <v>13</v>
      </c>
      <c r="C23" s="9" t="s">
        <v>40</v>
      </c>
      <c r="D23" s="10">
        <v>5620</v>
      </c>
      <c r="E23" s="10">
        <v>9827</v>
      </c>
      <c r="F23" s="10">
        <v>1378867</v>
      </c>
      <c r="G23" s="10">
        <v>847</v>
      </c>
      <c r="H23" s="10">
        <v>560053</v>
      </c>
      <c r="I23" s="10">
        <v>52888182</v>
      </c>
      <c r="J23" s="10">
        <v>9585255</v>
      </c>
      <c r="K23" s="10">
        <v>28890599</v>
      </c>
      <c r="L23" s="11">
        <v>19596982</v>
      </c>
      <c r="M23" s="11">
        <v>61611990.259450004</v>
      </c>
      <c r="N23" s="11">
        <v>12950202</v>
      </c>
      <c r="O23" s="11">
        <v>56022076.778010003</v>
      </c>
      <c r="P23" s="11">
        <v>0</v>
      </c>
      <c r="Q23" s="11">
        <v>0</v>
      </c>
      <c r="R23" s="11">
        <v>67818</v>
      </c>
      <c r="S23" s="11">
        <v>267744.18429</v>
      </c>
      <c r="T23" s="11">
        <v>9329694</v>
      </c>
      <c r="U23" s="11">
        <v>22540609.545110002</v>
      </c>
      <c r="V23" s="11">
        <v>3986633</v>
      </c>
      <c r="W23" s="11">
        <v>13125277.071220001</v>
      </c>
      <c r="X23" s="11">
        <v>18305</v>
      </c>
      <c r="Y23" s="11">
        <v>463449.90489000001</v>
      </c>
      <c r="Z23" s="11">
        <v>20730852</v>
      </c>
      <c r="AA23" s="11">
        <v>127513891.82275</v>
      </c>
      <c r="AB23" s="11">
        <v>0</v>
      </c>
      <c r="AC23" s="11">
        <v>0</v>
      </c>
    </row>
    <row r="24" spans="2:29" x14ac:dyDescent="0.2">
      <c r="B24" s="34">
        <v>14</v>
      </c>
      <c r="C24" s="9" t="s">
        <v>41</v>
      </c>
      <c r="D24" s="10">
        <v>423</v>
      </c>
      <c r="E24" s="10">
        <v>5</v>
      </c>
      <c r="F24" s="10">
        <v>38431</v>
      </c>
      <c r="G24" s="10">
        <v>0</v>
      </c>
      <c r="H24" s="10">
        <v>0</v>
      </c>
      <c r="I24" s="10">
        <v>0</v>
      </c>
      <c r="J24" s="10">
        <v>0</v>
      </c>
      <c r="K24" s="10">
        <v>5329042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476876</v>
      </c>
      <c r="U24" s="11">
        <v>1189557.4898600001</v>
      </c>
      <c r="V24" s="11">
        <v>215592</v>
      </c>
      <c r="W24" s="11">
        <v>628479.56574999995</v>
      </c>
      <c r="X24" s="11">
        <v>0</v>
      </c>
      <c r="Y24" s="11">
        <v>0</v>
      </c>
      <c r="Z24" s="11">
        <v>2584931</v>
      </c>
      <c r="AA24" s="11">
        <v>13316386.653000001</v>
      </c>
      <c r="AB24" s="11">
        <v>30107</v>
      </c>
      <c r="AC24" s="11">
        <v>29693.037650000013</v>
      </c>
    </row>
    <row r="25" spans="2:29" x14ac:dyDescent="0.2">
      <c r="B25" s="34">
        <v>15</v>
      </c>
      <c r="C25" s="9" t="s">
        <v>42</v>
      </c>
      <c r="D25" s="10">
        <v>1123</v>
      </c>
      <c r="E25" s="10">
        <v>563</v>
      </c>
      <c r="F25" s="10">
        <v>7023</v>
      </c>
      <c r="G25" s="10">
        <v>32449</v>
      </c>
      <c r="H25" s="10">
        <v>0</v>
      </c>
      <c r="I25" s="10">
        <v>42951</v>
      </c>
      <c r="J25" s="10">
        <v>4199</v>
      </c>
      <c r="K25" s="10">
        <v>2715112</v>
      </c>
      <c r="L25" s="11">
        <v>7804</v>
      </c>
      <c r="M25" s="11">
        <v>17196.358969999997</v>
      </c>
      <c r="N25" s="11">
        <v>2820</v>
      </c>
      <c r="O25" s="11">
        <v>13708.485429999999</v>
      </c>
      <c r="P25" s="11">
        <v>0</v>
      </c>
      <c r="Q25" s="11">
        <v>0</v>
      </c>
      <c r="R25" s="11">
        <v>97</v>
      </c>
      <c r="S25" s="11">
        <v>366</v>
      </c>
      <c r="T25" s="11">
        <v>791129</v>
      </c>
      <c r="U25" s="11">
        <v>1635204.0190000001</v>
      </c>
      <c r="V25" s="11">
        <v>125844</v>
      </c>
      <c r="W25" s="11">
        <v>264150.92491999996</v>
      </c>
      <c r="X25" s="11">
        <v>0</v>
      </c>
      <c r="Y25" s="11">
        <v>0</v>
      </c>
      <c r="Z25" s="11">
        <v>2682169</v>
      </c>
      <c r="AA25" s="11">
        <v>13737167.76</v>
      </c>
      <c r="AB25" s="11">
        <v>0</v>
      </c>
      <c r="AC25" s="11">
        <v>0</v>
      </c>
    </row>
    <row r="26" spans="2:29" x14ac:dyDescent="0.2">
      <c r="B26" s="34">
        <v>16</v>
      </c>
      <c r="C26" s="9" t="s">
        <v>43</v>
      </c>
      <c r="D26" s="10">
        <v>462</v>
      </c>
      <c r="E26" s="10">
        <v>53</v>
      </c>
      <c r="F26" s="10">
        <v>0</v>
      </c>
      <c r="G26" s="10">
        <v>1188</v>
      </c>
      <c r="H26" s="10">
        <v>5733</v>
      </c>
      <c r="I26" s="10">
        <v>0</v>
      </c>
      <c r="J26" s="10">
        <v>1400</v>
      </c>
      <c r="K26" s="10">
        <v>871705</v>
      </c>
      <c r="L26" s="11">
        <v>1994</v>
      </c>
      <c r="M26" s="11">
        <v>10169.697179999999</v>
      </c>
      <c r="N26" s="11">
        <v>2062</v>
      </c>
      <c r="O26" s="11">
        <v>22604.58022</v>
      </c>
      <c r="P26" s="11">
        <v>0</v>
      </c>
      <c r="Q26" s="11">
        <v>0</v>
      </c>
      <c r="R26" s="11">
        <v>0</v>
      </c>
      <c r="S26" s="11">
        <v>0</v>
      </c>
      <c r="T26" s="11">
        <v>247100</v>
      </c>
      <c r="U26" s="11">
        <v>441167.23180000001</v>
      </c>
      <c r="V26" s="11">
        <v>31331</v>
      </c>
      <c r="W26" s="11">
        <v>69058.453040000008</v>
      </c>
      <c r="X26" s="11">
        <v>12</v>
      </c>
      <c r="Y26" s="11">
        <v>100.5</v>
      </c>
      <c r="Z26" s="11">
        <v>513844</v>
      </c>
      <c r="AA26" s="11">
        <v>2396451.4</v>
      </c>
      <c r="AB26" s="11">
        <v>10</v>
      </c>
      <c r="AC26" s="11">
        <v>6.4</v>
      </c>
    </row>
    <row r="27" spans="2:29" x14ac:dyDescent="0.2">
      <c r="B27" s="34">
        <v>17</v>
      </c>
      <c r="C27" s="9" t="s">
        <v>44</v>
      </c>
      <c r="D27" s="10">
        <v>383</v>
      </c>
      <c r="E27" s="10">
        <v>7</v>
      </c>
      <c r="F27" s="10">
        <v>8727</v>
      </c>
      <c r="G27" s="10">
        <v>0</v>
      </c>
      <c r="H27" s="10">
        <v>7035</v>
      </c>
      <c r="I27" s="10">
        <v>0</v>
      </c>
      <c r="J27" s="10">
        <v>0</v>
      </c>
      <c r="K27" s="10">
        <v>942892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142836</v>
      </c>
      <c r="U27" s="11">
        <v>350370.64899999998</v>
      </c>
      <c r="V27" s="11">
        <v>31729</v>
      </c>
      <c r="W27" s="11">
        <v>130495.76</v>
      </c>
      <c r="X27" s="11">
        <v>392</v>
      </c>
      <c r="Y27" s="11">
        <v>13151.575000000001</v>
      </c>
      <c r="Z27" s="11">
        <v>281689</v>
      </c>
      <c r="AA27" s="11">
        <v>1563916.9480000001</v>
      </c>
      <c r="AB27" s="11">
        <v>0</v>
      </c>
      <c r="AC27" s="11">
        <v>0</v>
      </c>
    </row>
    <row r="28" spans="2:29" x14ac:dyDescent="0.2">
      <c r="B28" s="34">
        <v>18</v>
      </c>
      <c r="C28" s="9" t="s">
        <v>45</v>
      </c>
      <c r="D28" s="10">
        <v>225</v>
      </c>
      <c r="E28" s="10">
        <v>42</v>
      </c>
      <c r="F28" s="10">
        <v>1472</v>
      </c>
      <c r="G28" s="10">
        <v>0</v>
      </c>
      <c r="H28" s="10">
        <v>0</v>
      </c>
      <c r="I28" s="10">
        <v>27100</v>
      </c>
      <c r="J28" s="10">
        <v>8781</v>
      </c>
      <c r="K28" s="10">
        <v>533066</v>
      </c>
      <c r="L28" s="11">
        <v>22238</v>
      </c>
      <c r="M28" s="11">
        <v>46552.73575</v>
      </c>
      <c r="N28" s="11">
        <v>6011</v>
      </c>
      <c r="O28" s="11">
        <v>19197.443289999999</v>
      </c>
      <c r="P28" s="11">
        <v>9</v>
      </c>
      <c r="Q28" s="11">
        <v>28.036799999999999</v>
      </c>
      <c r="R28" s="11">
        <v>202</v>
      </c>
      <c r="S28" s="11">
        <v>673.6</v>
      </c>
      <c r="T28" s="11">
        <v>247915</v>
      </c>
      <c r="U28" s="11">
        <v>399335.21902999975</v>
      </c>
      <c r="V28" s="11">
        <v>22532</v>
      </c>
      <c r="W28" s="11">
        <v>56936.611079999973</v>
      </c>
      <c r="X28" s="11">
        <v>0</v>
      </c>
      <c r="Y28" s="11">
        <v>0</v>
      </c>
      <c r="Z28" s="11">
        <v>482142</v>
      </c>
      <c r="AA28" s="11">
        <v>2062798.39334</v>
      </c>
      <c r="AB28" s="11">
        <v>0</v>
      </c>
      <c r="AC28" s="11">
        <v>0</v>
      </c>
    </row>
    <row r="29" spans="2:29" x14ac:dyDescent="0.2">
      <c r="B29" s="34">
        <v>19</v>
      </c>
      <c r="C29" s="9" t="s">
        <v>46</v>
      </c>
      <c r="D29" s="10">
        <v>1549</v>
      </c>
      <c r="E29" s="10">
        <v>350</v>
      </c>
      <c r="F29" s="10">
        <v>18268</v>
      </c>
      <c r="G29" s="10">
        <v>0</v>
      </c>
      <c r="H29" s="10">
        <v>61809</v>
      </c>
      <c r="I29" s="10">
        <v>3874238</v>
      </c>
      <c r="J29" s="10">
        <v>491928</v>
      </c>
      <c r="K29" s="10">
        <v>12092975</v>
      </c>
      <c r="L29" s="11">
        <v>1127130</v>
      </c>
      <c r="M29" s="11">
        <v>3445976.66</v>
      </c>
      <c r="N29" s="11">
        <v>1069702</v>
      </c>
      <c r="O29" s="11">
        <v>5788406.1097200001</v>
      </c>
      <c r="P29" s="11">
        <v>0</v>
      </c>
      <c r="Q29" s="11">
        <v>0</v>
      </c>
      <c r="R29" s="11">
        <v>4342</v>
      </c>
      <c r="S29" s="11">
        <v>18537.8</v>
      </c>
      <c r="T29" s="11">
        <v>5015373</v>
      </c>
      <c r="U29" s="11">
        <v>9290072.7090000007</v>
      </c>
      <c r="V29" s="11">
        <v>1699018</v>
      </c>
      <c r="W29" s="11">
        <v>4276755.358</v>
      </c>
      <c r="X29" s="11">
        <v>2336</v>
      </c>
      <c r="Y29" s="11">
        <v>29062.317920000001</v>
      </c>
      <c r="Z29" s="11">
        <v>9194584</v>
      </c>
      <c r="AA29" s="11">
        <v>44634147.324000001</v>
      </c>
      <c r="AB29" s="11">
        <v>215</v>
      </c>
      <c r="AC29" s="11">
        <v>185.61</v>
      </c>
    </row>
    <row r="30" spans="2:29" x14ac:dyDescent="0.2">
      <c r="B30" s="34">
        <v>20</v>
      </c>
      <c r="C30" s="9" t="s">
        <v>47</v>
      </c>
      <c r="D30" s="10">
        <v>9834</v>
      </c>
      <c r="E30" s="10">
        <v>9391</v>
      </c>
      <c r="F30" s="10">
        <v>1568092</v>
      </c>
      <c r="G30" s="10">
        <v>4232</v>
      </c>
      <c r="H30" s="10">
        <v>1682104</v>
      </c>
      <c r="I30" s="10">
        <v>0</v>
      </c>
      <c r="J30" s="10">
        <v>17235273</v>
      </c>
      <c r="K30" s="10">
        <v>50135874</v>
      </c>
      <c r="L30" s="11">
        <v>33708287</v>
      </c>
      <c r="M30" s="11">
        <v>130533153.55441999</v>
      </c>
      <c r="N30" s="11">
        <v>29259189</v>
      </c>
      <c r="O30" s="11">
        <v>221783617.61541</v>
      </c>
      <c r="P30" s="11">
        <v>0</v>
      </c>
      <c r="Q30" s="11">
        <v>0</v>
      </c>
      <c r="R30" s="11">
        <v>210331</v>
      </c>
      <c r="S30" s="11">
        <v>1189854.7519799999</v>
      </c>
      <c r="T30" s="11">
        <v>21043810</v>
      </c>
      <c r="U30" s="11">
        <v>54080883.935999997</v>
      </c>
      <c r="V30" s="11">
        <v>13615454</v>
      </c>
      <c r="W30" s="11">
        <v>39580662.019000001</v>
      </c>
      <c r="X30" s="11">
        <v>95602</v>
      </c>
      <c r="Y30" s="11">
        <v>1594359.808</v>
      </c>
      <c r="Z30" s="11">
        <v>40939446</v>
      </c>
      <c r="AA30" s="11">
        <v>244580730.09</v>
      </c>
      <c r="AB30" s="11">
        <v>67209</v>
      </c>
      <c r="AC30" s="11">
        <v>67151.998400000011</v>
      </c>
    </row>
    <row r="31" spans="2:29" x14ac:dyDescent="0.2">
      <c r="B31" s="34">
        <v>21</v>
      </c>
      <c r="C31" s="9" t="s">
        <v>48</v>
      </c>
      <c r="D31" s="10">
        <v>8891</v>
      </c>
      <c r="E31" s="10">
        <v>7709</v>
      </c>
      <c r="F31" s="10">
        <v>1224102</v>
      </c>
      <c r="G31" s="10">
        <v>9393</v>
      </c>
      <c r="H31" s="10">
        <v>556911</v>
      </c>
      <c r="I31" s="10">
        <v>2796507</v>
      </c>
      <c r="J31" s="10">
        <v>13655812</v>
      </c>
      <c r="K31" s="10">
        <v>32681104</v>
      </c>
      <c r="L31" s="11">
        <v>19826650</v>
      </c>
      <c r="M31" s="11">
        <v>69055283.208000004</v>
      </c>
      <c r="N31" s="11">
        <v>28361957</v>
      </c>
      <c r="O31" s="11">
        <v>148918551.74000001</v>
      </c>
      <c r="P31" s="11">
        <v>37</v>
      </c>
      <c r="Q31" s="11">
        <v>1472.0029999999999</v>
      </c>
      <c r="R31" s="11">
        <v>53319</v>
      </c>
      <c r="S31" s="11">
        <v>260383.4</v>
      </c>
      <c r="T31" s="11">
        <v>13449806</v>
      </c>
      <c r="U31" s="11">
        <v>36178776.818999998</v>
      </c>
      <c r="V31" s="11">
        <v>5258185</v>
      </c>
      <c r="W31" s="11">
        <v>19832941.750999998</v>
      </c>
      <c r="X31" s="11">
        <v>25073</v>
      </c>
      <c r="Y31" s="11">
        <v>248060.49100000001</v>
      </c>
      <c r="Z31" s="11">
        <v>21393532</v>
      </c>
      <c r="AA31" s="11">
        <v>140080611.90599999</v>
      </c>
      <c r="AB31" s="11">
        <v>15</v>
      </c>
      <c r="AC31" s="11">
        <v>5.3236800000000004</v>
      </c>
    </row>
    <row r="32" spans="2:29" x14ac:dyDescent="0.2">
      <c r="B32" s="34">
        <v>22</v>
      </c>
      <c r="C32" s="9" t="s">
        <v>49</v>
      </c>
      <c r="D32" s="10">
        <v>2235</v>
      </c>
      <c r="E32" s="10">
        <v>1116</v>
      </c>
      <c r="F32" s="10">
        <v>22335</v>
      </c>
      <c r="G32" s="10">
        <v>196</v>
      </c>
      <c r="H32" s="10">
        <v>8033</v>
      </c>
      <c r="I32" s="10">
        <v>221556</v>
      </c>
      <c r="J32" s="10">
        <v>44023</v>
      </c>
      <c r="K32" s="10">
        <v>12262322</v>
      </c>
      <c r="L32" s="11">
        <v>74743</v>
      </c>
      <c r="M32" s="11">
        <v>226300.18100000001</v>
      </c>
      <c r="N32" s="11">
        <v>46374</v>
      </c>
      <c r="O32" s="11">
        <v>161824.288</v>
      </c>
      <c r="P32" s="11">
        <v>0</v>
      </c>
      <c r="Q32" s="11">
        <v>0</v>
      </c>
      <c r="R32" s="11">
        <v>482</v>
      </c>
      <c r="S32" s="11">
        <v>2717.4961600000001</v>
      </c>
      <c r="T32" s="11">
        <v>2143820</v>
      </c>
      <c r="U32" s="11">
        <v>4280946.5630000001</v>
      </c>
      <c r="V32" s="11">
        <v>427873</v>
      </c>
      <c r="W32" s="11">
        <v>1022798.889</v>
      </c>
      <c r="X32" s="11">
        <v>0</v>
      </c>
      <c r="Y32" s="11">
        <v>0</v>
      </c>
      <c r="Z32" s="11">
        <v>6356308</v>
      </c>
      <c r="AA32" s="11">
        <v>30827893.022999998</v>
      </c>
      <c r="AB32" s="11">
        <v>338</v>
      </c>
      <c r="AC32" s="11">
        <v>336.11786000000001</v>
      </c>
    </row>
    <row r="33" spans="2:29" x14ac:dyDescent="0.2">
      <c r="B33" s="34">
        <v>23</v>
      </c>
      <c r="C33" s="9" t="s">
        <v>50</v>
      </c>
      <c r="D33" s="10">
        <v>644</v>
      </c>
      <c r="E33" s="10">
        <v>243</v>
      </c>
      <c r="F33" s="10">
        <v>35253</v>
      </c>
      <c r="G33" s="10">
        <v>10103</v>
      </c>
      <c r="H33" s="10">
        <v>0</v>
      </c>
      <c r="I33" s="10">
        <v>38079</v>
      </c>
      <c r="J33" s="10">
        <v>1420664</v>
      </c>
      <c r="K33" s="10">
        <v>5969226</v>
      </c>
      <c r="L33" s="11">
        <v>2099531</v>
      </c>
      <c r="M33" s="11">
        <v>6903395.4139999999</v>
      </c>
      <c r="N33" s="11">
        <v>1701086</v>
      </c>
      <c r="O33" s="11">
        <v>10961000</v>
      </c>
      <c r="P33" s="11">
        <v>0</v>
      </c>
      <c r="Q33" s="11">
        <v>0</v>
      </c>
      <c r="R33" s="11">
        <v>23654</v>
      </c>
      <c r="S33" s="11">
        <v>88368.2</v>
      </c>
      <c r="T33" s="11">
        <v>1069241</v>
      </c>
      <c r="U33" s="11">
        <v>2304003.56</v>
      </c>
      <c r="V33" s="11">
        <v>371464</v>
      </c>
      <c r="W33" s="11">
        <v>1576090.7309999999</v>
      </c>
      <c r="X33" s="11">
        <v>0</v>
      </c>
      <c r="Y33" s="11">
        <v>0</v>
      </c>
      <c r="Z33" s="11">
        <v>3834658</v>
      </c>
      <c r="AA33" s="11">
        <v>18890594.149</v>
      </c>
      <c r="AB33" s="11">
        <v>0</v>
      </c>
      <c r="AC33" s="11">
        <v>0</v>
      </c>
    </row>
    <row r="34" spans="2:29" x14ac:dyDescent="0.2">
      <c r="B34" s="34">
        <v>24</v>
      </c>
      <c r="C34" s="9" t="s">
        <v>51</v>
      </c>
      <c r="D34" s="10">
        <v>1664</v>
      </c>
      <c r="E34" s="10">
        <v>1242</v>
      </c>
      <c r="F34" s="10">
        <v>260049</v>
      </c>
      <c r="G34" s="10">
        <v>146</v>
      </c>
      <c r="H34" s="10">
        <v>58134</v>
      </c>
      <c r="I34" s="10">
        <v>3212004</v>
      </c>
      <c r="J34" s="10">
        <v>2117950</v>
      </c>
      <c r="K34" s="10">
        <v>8137752</v>
      </c>
      <c r="L34" s="11">
        <v>3658870</v>
      </c>
      <c r="M34" s="11">
        <v>18046665.892999999</v>
      </c>
      <c r="N34" s="11">
        <v>2353655</v>
      </c>
      <c r="O34" s="11">
        <v>46604269.498000003</v>
      </c>
      <c r="P34" s="11">
        <v>0</v>
      </c>
      <c r="Q34" s="11">
        <v>0</v>
      </c>
      <c r="R34" s="11">
        <v>26999</v>
      </c>
      <c r="S34" s="11">
        <v>134792.08600000001</v>
      </c>
      <c r="T34" s="11">
        <v>1386630</v>
      </c>
      <c r="U34" s="11">
        <v>3172239.2230000002</v>
      </c>
      <c r="V34" s="11">
        <v>838206</v>
      </c>
      <c r="W34" s="11">
        <v>2794797.0550000002</v>
      </c>
      <c r="X34" s="11">
        <v>895</v>
      </c>
      <c r="Y34" s="11">
        <v>55422.561170000001</v>
      </c>
      <c r="Z34" s="11">
        <v>5155183</v>
      </c>
      <c r="AA34" s="11">
        <v>25422980.287</v>
      </c>
      <c r="AB34" s="11">
        <v>0</v>
      </c>
      <c r="AC34" s="11">
        <v>0</v>
      </c>
    </row>
    <row r="35" spans="2:29" x14ac:dyDescent="0.2">
      <c r="B35" s="34">
        <v>25</v>
      </c>
      <c r="C35" s="9" t="s">
        <v>52</v>
      </c>
      <c r="D35" s="10">
        <v>859</v>
      </c>
      <c r="E35" s="10">
        <v>622</v>
      </c>
      <c r="F35" s="10">
        <v>11633</v>
      </c>
      <c r="G35" s="10">
        <v>945</v>
      </c>
      <c r="H35" s="10">
        <v>0</v>
      </c>
      <c r="I35" s="10">
        <v>118771</v>
      </c>
      <c r="J35" s="10">
        <v>87500</v>
      </c>
      <c r="K35" s="10">
        <v>3772532</v>
      </c>
      <c r="L35" s="11">
        <v>172433</v>
      </c>
      <c r="M35" s="11">
        <v>1092785.5889299999</v>
      </c>
      <c r="N35" s="11">
        <v>124877</v>
      </c>
      <c r="O35" s="11">
        <v>333182.49031000002</v>
      </c>
      <c r="P35" s="11">
        <v>0</v>
      </c>
      <c r="Q35" s="11">
        <v>0</v>
      </c>
      <c r="R35" s="11">
        <v>7079</v>
      </c>
      <c r="S35" s="11">
        <v>28062.5</v>
      </c>
      <c r="T35" s="11">
        <v>1624539</v>
      </c>
      <c r="U35" s="11">
        <v>2864851.7684100005</v>
      </c>
      <c r="V35" s="11">
        <v>2763069</v>
      </c>
      <c r="W35" s="11">
        <v>1215350.7871099999</v>
      </c>
      <c r="X35" s="11">
        <v>0</v>
      </c>
      <c r="Y35" s="11">
        <v>0</v>
      </c>
      <c r="Z35" s="11">
        <v>5507801</v>
      </c>
      <c r="AA35" s="11">
        <v>27698898.124000002</v>
      </c>
      <c r="AB35" s="11">
        <v>4</v>
      </c>
      <c r="AC35" s="11">
        <v>3.9</v>
      </c>
    </row>
    <row r="36" spans="2:29" x14ac:dyDescent="0.2">
      <c r="B36" s="34">
        <v>26</v>
      </c>
      <c r="C36" s="9" t="s">
        <v>53</v>
      </c>
      <c r="D36" s="10">
        <v>873</v>
      </c>
      <c r="E36" s="10">
        <v>587</v>
      </c>
      <c r="F36" s="10">
        <v>9347</v>
      </c>
      <c r="G36" s="10">
        <v>0</v>
      </c>
      <c r="H36" s="10">
        <v>0</v>
      </c>
      <c r="I36" s="10">
        <v>45909</v>
      </c>
      <c r="J36" s="10">
        <v>0</v>
      </c>
      <c r="K36" s="10">
        <v>5178073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1582146</v>
      </c>
      <c r="U36" s="11">
        <v>2394065.4530000002</v>
      </c>
      <c r="V36" s="11">
        <v>202179</v>
      </c>
      <c r="W36" s="11">
        <v>436936.60499999998</v>
      </c>
      <c r="X36" s="11">
        <v>0</v>
      </c>
      <c r="Y36" s="11">
        <v>0</v>
      </c>
      <c r="Z36" s="11">
        <v>4360525</v>
      </c>
      <c r="AA36" s="11">
        <v>19411367.127</v>
      </c>
      <c r="AB36" s="11">
        <v>0</v>
      </c>
      <c r="AC36" s="11">
        <v>0</v>
      </c>
    </row>
    <row r="37" spans="2:29" x14ac:dyDescent="0.2">
      <c r="B37" s="34">
        <v>27</v>
      </c>
      <c r="C37" s="9" t="s">
        <v>54</v>
      </c>
      <c r="D37" s="10">
        <v>1386</v>
      </c>
      <c r="E37" s="10">
        <v>841</v>
      </c>
      <c r="F37" s="10">
        <v>11570</v>
      </c>
      <c r="G37" s="10">
        <v>0</v>
      </c>
      <c r="H37" s="10">
        <v>0</v>
      </c>
      <c r="I37" s="10">
        <v>23108</v>
      </c>
      <c r="J37" s="10">
        <v>9965</v>
      </c>
      <c r="K37" s="10">
        <v>4207271</v>
      </c>
      <c r="L37" s="11">
        <v>30888</v>
      </c>
      <c r="M37" s="11">
        <v>192614.26841999998</v>
      </c>
      <c r="N37" s="11">
        <v>8595</v>
      </c>
      <c r="O37" s="11">
        <v>95900.990290000002</v>
      </c>
      <c r="P37" s="11">
        <v>0</v>
      </c>
      <c r="Q37" s="11">
        <v>0</v>
      </c>
      <c r="R37" s="11">
        <v>870</v>
      </c>
      <c r="S37" s="11">
        <v>6698.4461200000005</v>
      </c>
      <c r="T37" s="11">
        <v>1736916</v>
      </c>
      <c r="U37" s="11">
        <v>3703828.5151499999</v>
      </c>
      <c r="V37" s="11">
        <v>306498</v>
      </c>
      <c r="W37" s="11">
        <v>913396.44993</v>
      </c>
      <c r="X37" s="11">
        <v>9032</v>
      </c>
      <c r="Y37" s="11">
        <v>196908.65515999999</v>
      </c>
      <c r="Z37" s="11">
        <v>4842681</v>
      </c>
      <c r="AA37" s="11">
        <v>22925560.572950002</v>
      </c>
      <c r="AB37" s="11">
        <v>0</v>
      </c>
      <c r="AC37" s="11">
        <v>0</v>
      </c>
    </row>
    <row r="38" spans="2:29" x14ac:dyDescent="0.2">
      <c r="B38" s="34">
        <v>28</v>
      </c>
      <c r="C38" s="9" t="s">
        <v>55</v>
      </c>
      <c r="D38" s="10">
        <v>1495</v>
      </c>
      <c r="E38" s="10">
        <v>1361</v>
      </c>
      <c r="F38" s="10">
        <v>71645</v>
      </c>
      <c r="G38" s="10">
        <v>11267</v>
      </c>
      <c r="H38" s="10">
        <v>54430</v>
      </c>
      <c r="I38" s="10">
        <v>384910</v>
      </c>
      <c r="J38" s="10">
        <v>4809780</v>
      </c>
      <c r="K38" s="10">
        <v>27626811</v>
      </c>
      <c r="L38" s="11">
        <v>5360673</v>
      </c>
      <c r="M38" s="11">
        <v>17500164.120610002</v>
      </c>
      <c r="N38" s="11">
        <v>4223221</v>
      </c>
      <c r="O38" s="11">
        <v>25841754.09609</v>
      </c>
      <c r="P38" s="11">
        <v>0</v>
      </c>
      <c r="Q38" s="11">
        <v>0</v>
      </c>
      <c r="R38" s="11">
        <v>48881</v>
      </c>
      <c r="S38" s="11">
        <v>179613.18426999997</v>
      </c>
      <c r="T38" s="11">
        <v>4117389</v>
      </c>
      <c r="U38" s="11">
        <v>8009774.3309300002</v>
      </c>
      <c r="V38" s="11">
        <v>2926013</v>
      </c>
      <c r="W38" s="11">
        <v>6757732.0433</v>
      </c>
      <c r="X38" s="11">
        <v>0</v>
      </c>
      <c r="Y38" s="11">
        <v>0</v>
      </c>
      <c r="Z38" s="11">
        <v>11700286</v>
      </c>
      <c r="AA38" s="11">
        <v>53201088.892450012</v>
      </c>
      <c r="AB38" s="11">
        <v>0</v>
      </c>
      <c r="AC38" s="11">
        <v>0</v>
      </c>
    </row>
    <row r="39" spans="2:29" x14ac:dyDescent="0.2">
      <c r="B39" s="34">
        <v>29</v>
      </c>
      <c r="C39" s="9" t="s">
        <v>56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200911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28819</v>
      </c>
      <c r="U39" s="11">
        <v>52235.410899999995</v>
      </c>
      <c r="V39" s="11">
        <v>15909</v>
      </c>
      <c r="W39" s="11">
        <v>34273.094799999999</v>
      </c>
      <c r="X39" s="11">
        <v>0</v>
      </c>
      <c r="Y39" s="11">
        <v>0</v>
      </c>
      <c r="Z39" s="11">
        <v>92367</v>
      </c>
      <c r="AA39" s="11">
        <v>423362.20199999999</v>
      </c>
      <c r="AB39" s="11">
        <v>26</v>
      </c>
      <c r="AC39" s="11">
        <v>20.3</v>
      </c>
    </row>
    <row r="40" spans="2:29" x14ac:dyDescent="0.2">
      <c r="B40" s="34">
        <v>30</v>
      </c>
      <c r="C40" s="9" t="s">
        <v>57</v>
      </c>
      <c r="D40" s="10">
        <v>371</v>
      </c>
      <c r="E40" s="10">
        <v>39</v>
      </c>
      <c r="F40" s="10">
        <v>873821</v>
      </c>
      <c r="G40" s="10">
        <v>0</v>
      </c>
      <c r="H40" s="10">
        <v>47441</v>
      </c>
      <c r="I40" s="10">
        <v>74672</v>
      </c>
      <c r="J40" s="10">
        <v>4319355</v>
      </c>
      <c r="K40" s="10">
        <v>1558896</v>
      </c>
      <c r="L40" s="11">
        <v>7187059</v>
      </c>
      <c r="M40" s="11">
        <v>30391780.818999998</v>
      </c>
      <c r="N40" s="11">
        <v>3220684</v>
      </c>
      <c r="O40" s="11">
        <v>23457937.232999999</v>
      </c>
      <c r="P40" s="11">
        <v>0</v>
      </c>
      <c r="Q40" s="11">
        <v>0</v>
      </c>
      <c r="R40" s="11">
        <v>44077</v>
      </c>
      <c r="S40" s="11">
        <v>140310.67264999999</v>
      </c>
      <c r="T40" s="11">
        <v>276774</v>
      </c>
      <c r="U40" s="11">
        <v>612893.674</v>
      </c>
      <c r="V40" s="11">
        <v>117681</v>
      </c>
      <c r="W40" s="11">
        <v>467582.41600000003</v>
      </c>
      <c r="X40" s="11">
        <v>120</v>
      </c>
      <c r="Y40" s="11">
        <v>7162.0719900000004</v>
      </c>
      <c r="Z40" s="11">
        <v>640645</v>
      </c>
      <c r="AA40" s="11">
        <v>3157272.31</v>
      </c>
      <c r="AB40" s="11">
        <v>0</v>
      </c>
      <c r="AC40" s="11">
        <v>0</v>
      </c>
    </row>
    <row r="41" spans="2:29" x14ac:dyDescent="0.2">
      <c r="B41" s="34">
        <v>31</v>
      </c>
      <c r="C41" s="9" t="s">
        <v>58</v>
      </c>
      <c r="D41" s="10">
        <v>858</v>
      </c>
      <c r="E41" s="10">
        <v>419</v>
      </c>
      <c r="F41" s="10">
        <v>14260</v>
      </c>
      <c r="G41" s="10">
        <v>0</v>
      </c>
      <c r="H41" s="10">
        <v>6362</v>
      </c>
      <c r="I41" s="10">
        <v>71576</v>
      </c>
      <c r="J41" s="10">
        <v>195708</v>
      </c>
      <c r="K41" s="10">
        <v>3723175</v>
      </c>
      <c r="L41" s="11">
        <v>520294</v>
      </c>
      <c r="M41" s="11">
        <v>1611604.1470000001</v>
      </c>
      <c r="N41" s="11">
        <v>444731</v>
      </c>
      <c r="O41" s="11">
        <v>2905153.8110000002</v>
      </c>
      <c r="P41" s="11">
        <v>0</v>
      </c>
      <c r="Q41" s="11">
        <v>0</v>
      </c>
      <c r="R41" s="11">
        <v>0</v>
      </c>
      <c r="S41" s="11">
        <v>0</v>
      </c>
      <c r="T41" s="11">
        <v>1713802</v>
      </c>
      <c r="U41" s="11">
        <v>3288343.61</v>
      </c>
      <c r="V41" s="11">
        <v>288334</v>
      </c>
      <c r="W41" s="11">
        <v>860345.24529999995</v>
      </c>
      <c r="X41" s="11">
        <v>0</v>
      </c>
      <c r="Y41" s="11">
        <v>0</v>
      </c>
      <c r="Z41" s="11">
        <v>3156602</v>
      </c>
      <c r="AA41" s="11">
        <v>14254095</v>
      </c>
      <c r="AB41" s="11">
        <v>0</v>
      </c>
      <c r="AC41" s="11">
        <v>0</v>
      </c>
    </row>
    <row r="42" spans="2:29" x14ac:dyDescent="0.2">
      <c r="B42" s="34">
        <v>32</v>
      </c>
      <c r="C42" s="9" t="s">
        <v>59</v>
      </c>
      <c r="D42" s="10">
        <v>482</v>
      </c>
      <c r="E42" s="10">
        <v>666</v>
      </c>
      <c r="F42" s="10">
        <v>5916</v>
      </c>
      <c r="G42" s="10">
        <v>0</v>
      </c>
      <c r="H42" s="10">
        <v>0</v>
      </c>
      <c r="I42" s="10">
        <v>0</v>
      </c>
      <c r="J42" s="10">
        <v>40939</v>
      </c>
      <c r="K42" s="10">
        <v>2169669</v>
      </c>
      <c r="L42" s="11">
        <v>58003</v>
      </c>
      <c r="M42" s="11">
        <v>253207.44</v>
      </c>
      <c r="N42" s="11">
        <v>12658</v>
      </c>
      <c r="O42" s="11">
        <v>64623.972299999994</v>
      </c>
      <c r="P42" s="11">
        <v>0</v>
      </c>
      <c r="Q42" s="11">
        <v>0</v>
      </c>
      <c r="R42" s="11">
        <v>2424</v>
      </c>
      <c r="S42" s="11">
        <v>9138.2999999999993</v>
      </c>
      <c r="T42" s="11">
        <v>456269</v>
      </c>
      <c r="U42" s="11">
        <v>1013301.4</v>
      </c>
      <c r="V42" s="11">
        <v>96470</v>
      </c>
      <c r="W42" s="11">
        <v>192889.90599999999</v>
      </c>
      <c r="X42" s="11">
        <v>85</v>
      </c>
      <c r="Y42" s="11">
        <v>257.39100000000002</v>
      </c>
      <c r="Z42" s="11">
        <v>4883615</v>
      </c>
      <c r="AA42" s="11">
        <v>20451724.600000001</v>
      </c>
      <c r="AB42" s="11">
        <v>0</v>
      </c>
      <c r="AC42" s="11">
        <v>0</v>
      </c>
    </row>
    <row r="43" spans="2:29" x14ac:dyDescent="0.2">
      <c r="B43" s="34">
        <v>33</v>
      </c>
      <c r="C43" s="9" t="s">
        <v>60</v>
      </c>
      <c r="D43" s="10">
        <v>1078</v>
      </c>
      <c r="E43" s="10">
        <v>185</v>
      </c>
      <c r="F43" s="10">
        <v>67952</v>
      </c>
      <c r="G43" s="10">
        <v>84223</v>
      </c>
      <c r="H43" s="10">
        <v>357572</v>
      </c>
      <c r="I43" s="10">
        <v>136154954</v>
      </c>
      <c r="J43" s="10">
        <v>1354214</v>
      </c>
      <c r="K43" s="10">
        <v>4221468</v>
      </c>
      <c r="L43" s="11">
        <v>2128313</v>
      </c>
      <c r="M43" s="11">
        <v>7035237.2878999999</v>
      </c>
      <c r="N43" s="11">
        <v>935588</v>
      </c>
      <c r="O43" s="11">
        <v>7405432.9220699994</v>
      </c>
      <c r="P43" s="11">
        <v>0</v>
      </c>
      <c r="Q43" s="11">
        <v>0</v>
      </c>
      <c r="R43" s="11">
        <v>22000</v>
      </c>
      <c r="S43" s="11">
        <v>97310.45</v>
      </c>
      <c r="T43" s="11">
        <v>1084456</v>
      </c>
      <c r="U43" s="11">
        <v>2329896.8045000001</v>
      </c>
      <c r="V43" s="11">
        <v>479468</v>
      </c>
      <c r="W43" s="11">
        <v>1410544.7093900002</v>
      </c>
      <c r="X43" s="11">
        <v>44</v>
      </c>
      <c r="Y43" s="11">
        <v>961.81415000000004</v>
      </c>
      <c r="Z43" s="11">
        <v>2881116</v>
      </c>
      <c r="AA43" s="11">
        <v>13365460.300000001</v>
      </c>
      <c r="AB43" s="11">
        <v>635</v>
      </c>
      <c r="AC43" s="11">
        <v>632.79999999999995</v>
      </c>
    </row>
    <row r="44" spans="2:29" ht="12" x14ac:dyDescent="0.2">
      <c r="B44" s="5" t="s">
        <v>61</v>
      </c>
      <c r="C44" s="8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2:29" x14ac:dyDescent="0.2">
      <c r="B45" s="34">
        <v>34</v>
      </c>
      <c r="C45" s="9" t="s">
        <v>62</v>
      </c>
      <c r="D45" s="10">
        <v>0</v>
      </c>
      <c r="E45" s="10">
        <v>0</v>
      </c>
      <c r="F45" s="10">
        <v>51207</v>
      </c>
      <c r="G45" s="10">
        <v>0</v>
      </c>
      <c r="H45" s="10">
        <v>0</v>
      </c>
      <c r="I45" s="10">
        <v>0</v>
      </c>
      <c r="J45" s="10">
        <v>1326051</v>
      </c>
      <c r="K45" s="10">
        <v>0</v>
      </c>
      <c r="L45" s="11">
        <v>1094967</v>
      </c>
      <c r="M45" s="11">
        <v>8108053.4630000005</v>
      </c>
      <c r="N45" s="11">
        <v>3094806</v>
      </c>
      <c r="O45" s="11">
        <v>23604038.756000001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</row>
    <row r="46" spans="2:29" x14ac:dyDescent="0.2">
      <c r="B46" s="34">
        <v>35</v>
      </c>
      <c r="C46" s="9" t="s">
        <v>63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3</v>
      </c>
      <c r="K46" s="10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</row>
    <row r="47" spans="2:29" x14ac:dyDescent="0.2">
      <c r="B47" s="34">
        <v>36</v>
      </c>
      <c r="C47" s="9" t="s">
        <v>64</v>
      </c>
      <c r="D47" s="10">
        <v>0</v>
      </c>
      <c r="E47" s="10">
        <v>361</v>
      </c>
      <c r="F47" s="10">
        <v>0</v>
      </c>
      <c r="G47" s="10">
        <v>0</v>
      </c>
      <c r="H47" s="10">
        <v>1</v>
      </c>
      <c r="I47" s="10">
        <v>0</v>
      </c>
      <c r="J47" s="10">
        <v>0</v>
      </c>
      <c r="K47" s="10">
        <v>890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18</v>
      </c>
      <c r="U47" s="11">
        <v>132.97994</v>
      </c>
      <c r="V47" s="11">
        <v>1</v>
      </c>
      <c r="W47" s="11">
        <v>23</v>
      </c>
      <c r="X47" s="11">
        <v>0</v>
      </c>
      <c r="Y47" s="11">
        <v>0</v>
      </c>
      <c r="Z47" s="11">
        <v>287</v>
      </c>
      <c r="AA47" s="11">
        <v>2449.5</v>
      </c>
      <c r="AB47" s="11">
        <v>0</v>
      </c>
      <c r="AC47" s="11">
        <v>0</v>
      </c>
    </row>
    <row r="48" spans="2:29" x14ac:dyDescent="0.2">
      <c r="B48" s="34">
        <v>37</v>
      </c>
      <c r="C48" s="9" t="s">
        <v>65</v>
      </c>
      <c r="D48" s="10">
        <v>430</v>
      </c>
      <c r="E48" s="10">
        <v>47</v>
      </c>
      <c r="F48" s="10">
        <v>0</v>
      </c>
      <c r="G48" s="10">
        <v>0</v>
      </c>
      <c r="H48" s="10">
        <v>0</v>
      </c>
      <c r="I48" s="10">
        <v>0</v>
      </c>
      <c r="J48" s="10">
        <v>2477654</v>
      </c>
      <c r="K48" s="10">
        <v>1237591</v>
      </c>
      <c r="L48" s="11">
        <v>8666792</v>
      </c>
      <c r="M48" s="11">
        <v>23629110.298840001</v>
      </c>
      <c r="N48" s="11">
        <v>2985272</v>
      </c>
      <c r="O48" s="11">
        <v>18167027.279909998</v>
      </c>
      <c r="P48" s="11">
        <v>0</v>
      </c>
      <c r="Q48" s="11">
        <v>0</v>
      </c>
      <c r="R48" s="11">
        <v>11451</v>
      </c>
      <c r="S48" s="11">
        <v>67892.399999999994</v>
      </c>
      <c r="T48" s="11">
        <v>723109</v>
      </c>
      <c r="U48" s="11">
        <v>1940295.0029500003</v>
      </c>
      <c r="V48" s="11">
        <v>770574</v>
      </c>
      <c r="W48" s="11">
        <v>2601919.0627400004</v>
      </c>
      <c r="X48" s="11">
        <v>0</v>
      </c>
      <c r="Y48" s="11">
        <v>0</v>
      </c>
      <c r="Z48" s="11">
        <v>766718</v>
      </c>
      <c r="AA48" s="11">
        <v>4288467.2860000003</v>
      </c>
      <c r="AB48" s="11">
        <v>0</v>
      </c>
      <c r="AC48" s="11">
        <v>0</v>
      </c>
    </row>
    <row r="49" spans="1:29" x14ac:dyDescent="0.2">
      <c r="B49" s="34">
        <v>38</v>
      </c>
      <c r="C49" s="9" t="s">
        <v>66</v>
      </c>
      <c r="D49" s="10">
        <v>449</v>
      </c>
      <c r="E49" s="10">
        <v>499</v>
      </c>
      <c r="F49" s="10">
        <v>473</v>
      </c>
      <c r="G49" s="10">
        <v>83</v>
      </c>
      <c r="H49" s="10">
        <v>0</v>
      </c>
      <c r="I49" s="10">
        <v>3457</v>
      </c>
      <c r="J49" s="10">
        <v>171575</v>
      </c>
      <c r="K49" s="10">
        <v>1841460</v>
      </c>
      <c r="L49" s="11">
        <v>199132</v>
      </c>
      <c r="M49" s="11">
        <v>733832.31918996689</v>
      </c>
      <c r="N49" s="11">
        <v>123739</v>
      </c>
      <c r="O49" s="11">
        <v>1048166.1024300058</v>
      </c>
      <c r="P49" s="11">
        <v>0</v>
      </c>
      <c r="Q49" s="11">
        <v>0</v>
      </c>
      <c r="R49" s="11">
        <v>2845</v>
      </c>
      <c r="S49" s="11">
        <v>8847</v>
      </c>
      <c r="T49" s="11">
        <v>475765</v>
      </c>
      <c r="U49" s="11">
        <v>802631.00492000021</v>
      </c>
      <c r="V49" s="11">
        <v>140323</v>
      </c>
      <c r="W49" s="11">
        <v>303198.32238999999</v>
      </c>
      <c r="X49" s="11">
        <v>0</v>
      </c>
      <c r="Y49" s="11">
        <v>0</v>
      </c>
      <c r="Z49" s="11">
        <v>1061234</v>
      </c>
      <c r="AA49" s="11">
        <v>4836852.1550000003</v>
      </c>
      <c r="AB49" s="11">
        <v>0</v>
      </c>
      <c r="AC49" s="11">
        <v>0</v>
      </c>
    </row>
    <row r="50" spans="1:29" x14ac:dyDescent="0.2">
      <c r="B50" s="34">
        <v>39</v>
      </c>
      <c r="C50" s="9" t="s">
        <v>67</v>
      </c>
      <c r="D50" s="10">
        <v>13</v>
      </c>
      <c r="E50" s="10">
        <v>18</v>
      </c>
      <c r="F50" s="10">
        <v>0</v>
      </c>
      <c r="G50" s="10">
        <v>0</v>
      </c>
      <c r="H50" s="10">
        <v>0</v>
      </c>
      <c r="I50" s="10">
        <v>4</v>
      </c>
      <c r="J50" s="10">
        <v>0</v>
      </c>
      <c r="K50" s="10">
        <v>116575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48637</v>
      </c>
      <c r="U50" s="11">
        <v>129075.139</v>
      </c>
      <c r="V50" s="11">
        <v>23217</v>
      </c>
      <c r="W50" s="11">
        <v>69721.491299999994</v>
      </c>
      <c r="X50" s="11">
        <v>0</v>
      </c>
      <c r="Y50" s="11">
        <v>0</v>
      </c>
      <c r="Z50" s="11">
        <v>46228</v>
      </c>
      <c r="AA50" s="11">
        <v>254339.94200000001</v>
      </c>
      <c r="AB50" s="11">
        <v>0</v>
      </c>
      <c r="AC50" s="11">
        <v>0</v>
      </c>
    </row>
    <row r="51" spans="1:29" x14ac:dyDescent="0.2">
      <c r="B51" s="34">
        <v>40</v>
      </c>
      <c r="C51" s="9" t="s">
        <v>68</v>
      </c>
      <c r="D51" s="10">
        <v>46</v>
      </c>
      <c r="E51" s="10">
        <v>28</v>
      </c>
      <c r="F51" s="10">
        <v>0</v>
      </c>
      <c r="G51" s="10">
        <v>0</v>
      </c>
      <c r="H51" s="10">
        <v>0</v>
      </c>
      <c r="I51" s="10">
        <v>0</v>
      </c>
      <c r="J51" s="10">
        <v>684237</v>
      </c>
      <c r="K51" s="10">
        <v>574279</v>
      </c>
      <c r="L51" s="11">
        <v>738636</v>
      </c>
      <c r="M51" s="11">
        <v>2437867.1667995378</v>
      </c>
      <c r="N51" s="11">
        <v>1045794</v>
      </c>
      <c r="O51" s="11">
        <v>4904598.3811102565</v>
      </c>
      <c r="P51" s="11">
        <v>0</v>
      </c>
      <c r="Q51" s="11">
        <v>0</v>
      </c>
      <c r="R51" s="11">
        <v>1663</v>
      </c>
      <c r="S51" s="11">
        <v>13031.383400000001</v>
      </c>
      <c r="T51" s="11">
        <v>320258</v>
      </c>
      <c r="U51" s="11">
        <v>989933.31738999463</v>
      </c>
      <c r="V51" s="11">
        <v>0</v>
      </c>
      <c r="W51" s="11">
        <v>0</v>
      </c>
      <c r="X51" s="11">
        <v>0</v>
      </c>
      <c r="Y51" s="11">
        <v>0</v>
      </c>
      <c r="Z51" s="11">
        <v>254343</v>
      </c>
      <c r="AA51" s="11">
        <v>1432087.1117199997</v>
      </c>
      <c r="AB51" s="11">
        <v>0</v>
      </c>
      <c r="AC51" s="11">
        <v>0</v>
      </c>
    </row>
    <row r="52" spans="1:29" s="41" customFormat="1" x14ac:dyDescent="0.2">
      <c r="A52" s="36"/>
      <c r="B52" s="37">
        <v>41</v>
      </c>
      <c r="C52" s="38" t="s">
        <v>69</v>
      </c>
      <c r="D52" s="39">
        <v>0</v>
      </c>
      <c r="E52" s="39">
        <v>0</v>
      </c>
      <c r="F52" s="39">
        <v>0</v>
      </c>
      <c r="G52" s="39">
        <v>346949</v>
      </c>
      <c r="H52" s="39">
        <v>0</v>
      </c>
      <c r="I52" s="39">
        <v>0</v>
      </c>
      <c r="J52" s="39">
        <v>1003949</v>
      </c>
      <c r="K52" s="39">
        <v>535402</v>
      </c>
      <c r="L52" s="40">
        <v>492103</v>
      </c>
      <c r="M52" s="40">
        <v>1706836.5330000001</v>
      </c>
      <c r="N52" s="40">
        <v>1165679</v>
      </c>
      <c r="O52" s="40">
        <v>4123518.5279999999</v>
      </c>
      <c r="P52" s="40">
        <v>0</v>
      </c>
      <c r="Q52" s="40">
        <v>0</v>
      </c>
      <c r="R52" s="40">
        <v>46580</v>
      </c>
      <c r="S52" s="40">
        <v>283404.61800000002</v>
      </c>
      <c r="T52" s="40">
        <v>52162</v>
      </c>
      <c r="U52" s="40">
        <v>83484.616999999998</v>
      </c>
      <c r="V52" s="40">
        <v>29496</v>
      </c>
      <c r="W52" s="40">
        <v>105328.524</v>
      </c>
      <c r="X52" s="40">
        <v>0</v>
      </c>
      <c r="Y52" s="40">
        <v>0</v>
      </c>
      <c r="Z52" s="40">
        <v>82711</v>
      </c>
      <c r="AA52" s="40">
        <v>191510.83</v>
      </c>
      <c r="AB52" s="40">
        <v>0</v>
      </c>
      <c r="AC52" s="40">
        <v>0</v>
      </c>
    </row>
    <row r="53" spans="1:29" x14ac:dyDescent="0.2">
      <c r="B53" s="34">
        <v>42</v>
      </c>
      <c r="C53" s="8" t="s">
        <v>70</v>
      </c>
      <c r="D53" s="10">
        <v>103</v>
      </c>
      <c r="E53" s="10">
        <v>73</v>
      </c>
      <c r="F53" s="10">
        <v>0</v>
      </c>
      <c r="G53" s="10">
        <v>0</v>
      </c>
      <c r="H53" s="10">
        <v>0</v>
      </c>
      <c r="I53" s="10">
        <v>0</v>
      </c>
      <c r="J53" s="10">
        <v>1066900</v>
      </c>
      <c r="K53" s="10">
        <v>1153786</v>
      </c>
      <c r="L53" s="11">
        <v>1526305</v>
      </c>
      <c r="M53" s="11">
        <v>4752186.966</v>
      </c>
      <c r="N53" s="11">
        <v>1383115</v>
      </c>
      <c r="O53" s="11">
        <v>6290158.3370000003</v>
      </c>
      <c r="P53" s="11">
        <v>0</v>
      </c>
      <c r="Q53" s="11">
        <v>0</v>
      </c>
      <c r="R53" s="11">
        <v>2761</v>
      </c>
      <c r="S53" s="11">
        <v>16750.2</v>
      </c>
      <c r="T53" s="11">
        <v>958437</v>
      </c>
      <c r="U53" s="11">
        <v>2056326.203</v>
      </c>
      <c r="V53" s="11">
        <v>126914</v>
      </c>
      <c r="W53" s="11">
        <v>608825.61300000001</v>
      </c>
      <c r="X53" s="11">
        <v>39</v>
      </c>
      <c r="Y53" s="11">
        <v>632.69899999999996</v>
      </c>
      <c r="Z53" s="11">
        <v>872297</v>
      </c>
      <c r="AA53" s="11">
        <v>4105762.3569999998</v>
      </c>
      <c r="AB53" s="11">
        <v>0</v>
      </c>
      <c r="AC53" s="11">
        <v>0</v>
      </c>
    </row>
    <row r="54" spans="1:29" x14ac:dyDescent="0.2">
      <c r="B54" s="34">
        <v>43</v>
      </c>
      <c r="C54" s="8" t="s">
        <v>71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949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4523</v>
      </c>
      <c r="U54" s="11">
        <v>13110.5728</v>
      </c>
      <c r="V54" s="11">
        <v>1386</v>
      </c>
      <c r="W54" s="11">
        <v>5110.43246</v>
      </c>
      <c r="X54" s="11">
        <v>0</v>
      </c>
      <c r="Y54" s="11">
        <v>0</v>
      </c>
      <c r="Z54" s="11">
        <v>1234</v>
      </c>
      <c r="AA54" s="11">
        <v>8526.2330000000002</v>
      </c>
      <c r="AB54" s="11">
        <v>0</v>
      </c>
      <c r="AC54" s="11">
        <v>0</v>
      </c>
    </row>
    <row r="55" spans="1:29" ht="12" x14ac:dyDescent="0.2">
      <c r="B55" s="5" t="s">
        <v>72</v>
      </c>
      <c r="C55" s="8"/>
      <c r="D55" s="10"/>
      <c r="E55" s="10"/>
      <c r="F55" s="10"/>
      <c r="G55" s="10"/>
      <c r="H55" s="10"/>
      <c r="I55" s="10"/>
      <c r="J55" s="10"/>
      <c r="K55" s="1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s="28" customFormat="1" x14ac:dyDescent="0.3">
      <c r="A56" s="27"/>
      <c r="B56" s="35">
        <v>44</v>
      </c>
      <c r="C56" s="16" t="s">
        <v>73</v>
      </c>
      <c r="D56" s="17">
        <v>0</v>
      </c>
      <c r="E56" s="17">
        <v>0</v>
      </c>
      <c r="F56" s="17">
        <v>0</v>
      </c>
      <c r="G56" s="17">
        <v>48575</v>
      </c>
      <c r="H56" s="17">
        <v>0</v>
      </c>
      <c r="I56" s="17">
        <v>4459903</v>
      </c>
      <c r="J56" s="17">
        <v>0</v>
      </c>
      <c r="K56" s="17">
        <v>3817705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254817</v>
      </c>
      <c r="W56" s="18">
        <v>193167.22099999999</v>
      </c>
      <c r="X56" s="18">
        <v>0</v>
      </c>
      <c r="Y56" s="18">
        <v>0</v>
      </c>
      <c r="Z56" s="18">
        <v>3</v>
      </c>
      <c r="AA56" s="18">
        <v>1.5</v>
      </c>
      <c r="AB56" s="18">
        <v>0</v>
      </c>
      <c r="AC56" s="18">
        <v>0</v>
      </c>
    </row>
    <row r="57" spans="1:29" s="28" customFormat="1" x14ac:dyDescent="0.3">
      <c r="A57" s="27"/>
      <c r="B57" s="35">
        <v>45</v>
      </c>
      <c r="C57" s="16" t="s">
        <v>74</v>
      </c>
      <c r="D57" s="17">
        <v>0</v>
      </c>
      <c r="E57" s="17">
        <v>0</v>
      </c>
      <c r="F57" s="17">
        <v>0</v>
      </c>
      <c r="G57" s="17">
        <v>360336</v>
      </c>
      <c r="H57" s="17">
        <v>0</v>
      </c>
      <c r="I57" s="17">
        <v>18713</v>
      </c>
      <c r="J57" s="17">
        <v>0</v>
      </c>
      <c r="K57" s="17">
        <v>6219214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204988</v>
      </c>
      <c r="U57" s="18">
        <v>455859.60973000003</v>
      </c>
      <c r="V57" s="18">
        <v>15928</v>
      </c>
      <c r="W57" s="18">
        <v>20391.826530000002</v>
      </c>
      <c r="X57" s="18">
        <v>0</v>
      </c>
      <c r="Y57" s="18">
        <v>0</v>
      </c>
      <c r="Z57" s="18">
        <v>1842123</v>
      </c>
      <c r="AA57" s="18">
        <v>5811602.8810000001</v>
      </c>
      <c r="AB57" s="18">
        <v>189</v>
      </c>
      <c r="AC57" s="18">
        <v>111.49</v>
      </c>
    </row>
    <row r="58" spans="1:29" s="28" customFormat="1" x14ac:dyDescent="0.3">
      <c r="A58" s="27"/>
      <c r="B58" s="35">
        <v>46</v>
      </c>
      <c r="C58" s="16" t="s">
        <v>75</v>
      </c>
      <c r="D58" s="17">
        <v>0</v>
      </c>
      <c r="E58" s="17">
        <v>0</v>
      </c>
      <c r="F58" s="17">
        <v>0</v>
      </c>
      <c r="G58" s="17">
        <v>149611</v>
      </c>
      <c r="H58" s="17">
        <v>0</v>
      </c>
      <c r="I58" s="17">
        <v>122293</v>
      </c>
      <c r="J58" s="17">
        <v>0</v>
      </c>
      <c r="K58" s="17">
        <v>8884477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448910</v>
      </c>
      <c r="W58" s="18">
        <v>588058.71739999996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</row>
    <row r="59" spans="1:29" s="28" customFormat="1" x14ac:dyDescent="0.3">
      <c r="A59" s="27"/>
      <c r="B59" s="35">
        <v>47</v>
      </c>
      <c r="C59" s="16" t="s">
        <v>76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</row>
    <row r="60" spans="1:29" s="28" customFormat="1" x14ac:dyDescent="0.3">
      <c r="A60" s="27"/>
      <c r="B60" s="35">
        <v>48</v>
      </c>
      <c r="C60" s="16" t="s">
        <v>77</v>
      </c>
      <c r="D60" s="17">
        <v>0</v>
      </c>
      <c r="E60" s="17">
        <v>0</v>
      </c>
      <c r="F60" s="17">
        <v>0</v>
      </c>
      <c r="G60" s="17">
        <v>247004</v>
      </c>
      <c r="H60" s="17">
        <v>0</v>
      </c>
      <c r="I60" s="17">
        <v>0</v>
      </c>
      <c r="J60" s="17">
        <v>0</v>
      </c>
      <c r="K60" s="17">
        <v>480639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794</v>
      </c>
      <c r="U60" s="18">
        <v>752.55491000000006</v>
      </c>
      <c r="V60" s="18">
        <v>36230</v>
      </c>
      <c r="W60" s="18">
        <v>18872.853489999998</v>
      </c>
      <c r="X60" s="18">
        <v>0</v>
      </c>
      <c r="Y60" s="18">
        <v>0</v>
      </c>
      <c r="Z60" s="18">
        <v>4235</v>
      </c>
      <c r="AA60" s="18">
        <v>16127.365</v>
      </c>
      <c r="AB60" s="18">
        <v>0</v>
      </c>
      <c r="AC60" s="18">
        <v>0</v>
      </c>
    </row>
    <row r="61" spans="1:29" s="28" customFormat="1" x14ac:dyDescent="0.3">
      <c r="A61" s="27"/>
      <c r="B61" s="35">
        <v>49</v>
      </c>
      <c r="C61" s="19" t="s">
        <v>78</v>
      </c>
      <c r="D61" s="17">
        <v>1</v>
      </c>
      <c r="E61" s="17">
        <v>62</v>
      </c>
      <c r="F61" s="17">
        <v>571971</v>
      </c>
      <c r="G61" s="17">
        <v>0</v>
      </c>
      <c r="H61" s="17">
        <v>0</v>
      </c>
      <c r="I61" s="17">
        <v>28036489</v>
      </c>
      <c r="J61" s="17">
        <v>0</v>
      </c>
      <c r="K61" s="17">
        <v>37850239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481539</v>
      </c>
      <c r="U61" s="18">
        <v>605297.75604999997</v>
      </c>
      <c r="V61" s="18">
        <v>1368463</v>
      </c>
      <c r="W61" s="18">
        <v>2172130.5533000003</v>
      </c>
      <c r="X61" s="18">
        <v>0</v>
      </c>
      <c r="Y61" s="18">
        <v>0</v>
      </c>
      <c r="Z61" s="18">
        <v>1563406</v>
      </c>
      <c r="AA61" s="18">
        <v>6280297.324</v>
      </c>
      <c r="AB61" s="18">
        <v>0</v>
      </c>
      <c r="AC61" s="18">
        <v>0</v>
      </c>
    </row>
    <row r="62" spans="1:29" ht="12" x14ac:dyDescent="0.2">
      <c r="B62" s="5" t="s">
        <v>79</v>
      </c>
      <c r="C62" s="8"/>
      <c r="D62" s="6"/>
      <c r="E62" s="6"/>
      <c r="F62" s="6"/>
      <c r="G62" s="6"/>
      <c r="H62" s="6"/>
      <c r="I62" s="6"/>
      <c r="J62" s="6"/>
      <c r="K62" s="6"/>
      <c r="L62" s="7"/>
      <c r="M62" s="7"/>
      <c r="N62" s="7"/>
      <c r="O62" s="7"/>
      <c r="P62" s="7"/>
      <c r="Q62" s="7"/>
      <c r="R62" s="7"/>
      <c r="S62" s="7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x14ac:dyDescent="0.2">
      <c r="B63" s="34">
        <v>50</v>
      </c>
      <c r="C63" s="9" t="s">
        <v>80</v>
      </c>
      <c r="D63" s="10">
        <v>485</v>
      </c>
      <c r="E63" s="10">
        <v>3</v>
      </c>
      <c r="F63" s="10">
        <v>0</v>
      </c>
      <c r="G63" s="10">
        <v>356</v>
      </c>
      <c r="H63" s="10">
        <v>0</v>
      </c>
      <c r="I63" s="10">
        <v>928370</v>
      </c>
      <c r="J63" s="10">
        <v>418680</v>
      </c>
      <c r="K63" s="10">
        <v>2425014</v>
      </c>
      <c r="L63" s="11">
        <v>601536</v>
      </c>
      <c r="M63" s="11">
        <v>3328694.199</v>
      </c>
      <c r="N63" s="11">
        <v>709219</v>
      </c>
      <c r="O63" s="11">
        <v>4302551.9450000003</v>
      </c>
      <c r="P63" s="11">
        <v>1665</v>
      </c>
      <c r="Q63" s="11">
        <v>835.98800000000006</v>
      </c>
      <c r="R63" s="11">
        <v>5374</v>
      </c>
      <c r="S63" s="11">
        <v>33231.1</v>
      </c>
      <c r="T63" s="11">
        <v>238273</v>
      </c>
      <c r="U63" s="11">
        <v>609225.67200000002</v>
      </c>
      <c r="V63" s="11">
        <v>251550</v>
      </c>
      <c r="W63" s="11">
        <v>662656.33299999998</v>
      </c>
      <c r="X63" s="11">
        <v>175</v>
      </c>
      <c r="Y63" s="11">
        <v>2738.6379999999999</v>
      </c>
      <c r="Z63" s="11">
        <v>979181</v>
      </c>
      <c r="AA63" s="11">
        <v>6308578.4500000002</v>
      </c>
      <c r="AB63" s="11">
        <v>338</v>
      </c>
      <c r="AC63" s="11">
        <v>334.8</v>
      </c>
    </row>
    <row r="64" spans="1:29" x14ac:dyDescent="0.2">
      <c r="B64" s="34">
        <v>51</v>
      </c>
      <c r="C64" s="9" t="s">
        <v>81</v>
      </c>
      <c r="D64" s="10">
        <v>168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207556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39130</v>
      </c>
      <c r="U64" s="11">
        <v>112537.12028999999</v>
      </c>
      <c r="V64" s="11">
        <v>11658</v>
      </c>
      <c r="W64" s="11">
        <v>31272.834579999839</v>
      </c>
      <c r="X64" s="11">
        <v>0</v>
      </c>
      <c r="Y64" s="11">
        <v>0</v>
      </c>
      <c r="Z64" s="11">
        <v>124582</v>
      </c>
      <c r="AA64" s="11">
        <v>698867.10600000003</v>
      </c>
      <c r="AB64" s="11">
        <v>0</v>
      </c>
      <c r="AC64" s="11">
        <v>0</v>
      </c>
    </row>
    <row r="65" spans="1:29" x14ac:dyDescent="0.2">
      <c r="B65" s="34">
        <v>52</v>
      </c>
      <c r="C65" s="9" t="s">
        <v>82</v>
      </c>
      <c r="D65" s="10">
        <v>345</v>
      </c>
      <c r="E65" s="10">
        <v>3</v>
      </c>
      <c r="F65" s="10">
        <v>22008</v>
      </c>
      <c r="G65" s="10">
        <v>287</v>
      </c>
      <c r="H65" s="10">
        <v>41285</v>
      </c>
      <c r="I65" s="10">
        <v>0</v>
      </c>
      <c r="J65" s="10">
        <v>0</v>
      </c>
      <c r="K65" s="10">
        <v>3237558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245605</v>
      </c>
      <c r="U65" s="11">
        <v>412623.64983000001</v>
      </c>
      <c r="V65" s="11">
        <v>75002</v>
      </c>
      <c r="W65" s="11">
        <v>302062.90685999999</v>
      </c>
      <c r="X65" s="11">
        <v>0</v>
      </c>
      <c r="Y65" s="11">
        <v>0</v>
      </c>
      <c r="Z65" s="11">
        <v>1267202</v>
      </c>
      <c r="AA65" s="11">
        <v>3577094.2629999998</v>
      </c>
      <c r="AB65" s="11">
        <v>0</v>
      </c>
      <c r="AC65" s="11">
        <v>0</v>
      </c>
    </row>
    <row r="66" spans="1:29" x14ac:dyDescent="0.2">
      <c r="B66" s="34">
        <v>53</v>
      </c>
      <c r="C66" s="9" t="s">
        <v>83</v>
      </c>
      <c r="D66" s="10">
        <v>501</v>
      </c>
      <c r="E66" s="10">
        <v>2</v>
      </c>
      <c r="F66" s="10">
        <v>0</v>
      </c>
      <c r="G66" s="10">
        <v>1802</v>
      </c>
      <c r="H66" s="10">
        <v>0</v>
      </c>
      <c r="I66" s="10">
        <v>0</v>
      </c>
      <c r="J66" s="10">
        <v>0</v>
      </c>
      <c r="K66" s="10">
        <v>4920739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257621</v>
      </c>
      <c r="U66" s="11">
        <v>343930.13</v>
      </c>
      <c r="V66" s="11">
        <v>17068</v>
      </c>
      <c r="W66" s="11">
        <v>33985.854200000002</v>
      </c>
      <c r="X66" s="11">
        <v>0</v>
      </c>
      <c r="Y66" s="11">
        <v>0</v>
      </c>
      <c r="Z66" s="11">
        <v>995372</v>
      </c>
      <c r="AA66" s="11">
        <v>4645290.773</v>
      </c>
      <c r="AB66" s="11">
        <v>51</v>
      </c>
      <c r="AC66" s="11">
        <v>35.9</v>
      </c>
    </row>
    <row r="67" spans="1:29" x14ac:dyDescent="0.2">
      <c r="B67" s="34">
        <v>54</v>
      </c>
      <c r="C67" s="9" t="s">
        <v>84</v>
      </c>
      <c r="D67" s="10">
        <v>138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4249826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48300</v>
      </c>
      <c r="U67" s="11">
        <v>62346.350829999996</v>
      </c>
      <c r="V67" s="11">
        <v>5817</v>
      </c>
      <c r="W67" s="11">
        <v>10944.21903</v>
      </c>
      <c r="X67" s="11">
        <v>0</v>
      </c>
      <c r="Y67" s="11">
        <v>0</v>
      </c>
      <c r="Z67" s="11">
        <v>784622</v>
      </c>
      <c r="AA67" s="11">
        <v>3921973.0269999998</v>
      </c>
      <c r="AB67" s="11">
        <v>0</v>
      </c>
      <c r="AC67" s="11">
        <v>0</v>
      </c>
    </row>
    <row r="68" spans="1:29" x14ac:dyDescent="0.2">
      <c r="B68" s="34">
        <v>55</v>
      </c>
      <c r="C68" s="9" t="s">
        <v>85</v>
      </c>
      <c r="D68" s="10">
        <v>59</v>
      </c>
      <c r="E68" s="10">
        <v>2</v>
      </c>
      <c r="F68" s="10">
        <v>0</v>
      </c>
      <c r="G68" s="10">
        <v>159</v>
      </c>
      <c r="H68" s="10">
        <v>0</v>
      </c>
      <c r="I68" s="10">
        <v>494587</v>
      </c>
      <c r="J68" s="10">
        <v>0</v>
      </c>
      <c r="K68" s="10">
        <v>2668149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54858</v>
      </c>
      <c r="U68" s="11">
        <v>92520.175569999992</v>
      </c>
      <c r="V68" s="11">
        <v>8146</v>
      </c>
      <c r="W68" s="11">
        <v>18957.070520000001</v>
      </c>
      <c r="X68" s="11">
        <v>0</v>
      </c>
      <c r="Y68" s="11">
        <v>0</v>
      </c>
      <c r="Z68" s="11">
        <v>386609</v>
      </c>
      <c r="AA68" s="11">
        <v>2012098.7</v>
      </c>
      <c r="AB68" s="11">
        <v>0</v>
      </c>
      <c r="AC68" s="11">
        <v>0</v>
      </c>
    </row>
    <row r="69" spans="1:29" x14ac:dyDescent="0.2">
      <c r="B69" s="34">
        <v>56</v>
      </c>
      <c r="C69" s="9" t="s">
        <v>86</v>
      </c>
      <c r="D69" s="10">
        <v>10</v>
      </c>
      <c r="E69" s="10">
        <v>1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381660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13372</v>
      </c>
      <c r="U69" s="11">
        <v>18587.160920000002</v>
      </c>
      <c r="V69" s="11">
        <v>0</v>
      </c>
      <c r="W69" s="11">
        <v>0</v>
      </c>
      <c r="X69" s="11">
        <v>0</v>
      </c>
      <c r="Y69" s="11">
        <v>0</v>
      </c>
      <c r="Z69" s="11">
        <v>52294</v>
      </c>
      <c r="AA69" s="11">
        <v>209241.122</v>
      </c>
      <c r="AB69" s="11">
        <v>0</v>
      </c>
      <c r="AC69" s="11">
        <v>0</v>
      </c>
    </row>
    <row r="70" spans="1:29" x14ac:dyDescent="0.2">
      <c r="B70" s="34">
        <v>57</v>
      </c>
      <c r="C70" s="9" t="s">
        <v>87</v>
      </c>
      <c r="D70" s="10">
        <v>32</v>
      </c>
      <c r="E70" s="10">
        <v>1</v>
      </c>
      <c r="F70" s="10">
        <v>0</v>
      </c>
      <c r="G70" s="10">
        <v>279</v>
      </c>
      <c r="H70" s="10">
        <v>0</v>
      </c>
      <c r="I70" s="10">
        <v>0</v>
      </c>
      <c r="J70" s="10">
        <v>0</v>
      </c>
      <c r="K70" s="10">
        <v>88305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6341</v>
      </c>
      <c r="U70" s="11">
        <v>14452.703099999999</v>
      </c>
      <c r="V70" s="11">
        <v>5265</v>
      </c>
      <c r="W70" s="11">
        <v>16136.554099999999</v>
      </c>
      <c r="X70" s="11">
        <v>0</v>
      </c>
      <c r="Y70" s="11">
        <v>0</v>
      </c>
      <c r="Z70" s="11">
        <v>36973</v>
      </c>
      <c r="AA70" s="11">
        <v>195039.1</v>
      </c>
      <c r="AB70" s="11">
        <v>0</v>
      </c>
      <c r="AC70" s="11">
        <v>0</v>
      </c>
    </row>
    <row r="71" spans="1:29" x14ac:dyDescent="0.2">
      <c r="B71" s="34">
        <v>58</v>
      </c>
      <c r="C71" s="9" t="s">
        <v>88</v>
      </c>
      <c r="D71" s="10">
        <v>0</v>
      </c>
      <c r="E71" s="10">
        <v>0</v>
      </c>
      <c r="F71" s="10">
        <v>0</v>
      </c>
      <c r="G71" s="10">
        <v>67</v>
      </c>
      <c r="H71" s="10">
        <v>0</v>
      </c>
      <c r="I71" s="10">
        <v>0</v>
      </c>
      <c r="J71" s="10">
        <v>0</v>
      </c>
      <c r="K71" s="10">
        <v>557093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19072</v>
      </c>
      <c r="U71" s="11">
        <v>25513.867189999997</v>
      </c>
      <c r="V71" s="11">
        <v>2055</v>
      </c>
      <c r="W71" s="11">
        <v>5407.3891199999998</v>
      </c>
      <c r="X71" s="11">
        <v>0</v>
      </c>
      <c r="Y71" s="11">
        <v>0</v>
      </c>
      <c r="Z71" s="11">
        <v>185693</v>
      </c>
      <c r="AA71" s="11">
        <v>567078.25899999996</v>
      </c>
      <c r="AB71" s="11">
        <v>0</v>
      </c>
      <c r="AC71" s="11">
        <v>0</v>
      </c>
    </row>
    <row r="72" spans="1:29" x14ac:dyDescent="0.2">
      <c r="B72" s="34">
        <v>59</v>
      </c>
      <c r="C72" s="9" t="s">
        <v>89</v>
      </c>
      <c r="D72" s="10">
        <v>508</v>
      </c>
      <c r="E72" s="10">
        <v>3</v>
      </c>
      <c r="F72" s="10">
        <v>0</v>
      </c>
      <c r="G72" s="10">
        <v>0</v>
      </c>
      <c r="H72" s="10">
        <v>0</v>
      </c>
      <c r="I72" s="10">
        <v>325958</v>
      </c>
      <c r="J72" s="10">
        <v>0</v>
      </c>
      <c r="K72" s="10">
        <v>8416877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301846</v>
      </c>
      <c r="U72" s="11">
        <v>462341.19364000001</v>
      </c>
      <c r="V72" s="11">
        <v>117265</v>
      </c>
      <c r="W72" s="11">
        <v>259287.88093000001</v>
      </c>
      <c r="X72" s="11">
        <v>0</v>
      </c>
      <c r="Y72" s="11">
        <v>0</v>
      </c>
      <c r="Z72" s="11">
        <v>3530737</v>
      </c>
      <c r="AA72" s="11">
        <v>15606242.945</v>
      </c>
      <c r="AB72" s="11">
        <v>125</v>
      </c>
      <c r="AC72" s="11">
        <v>101.7</v>
      </c>
    </row>
    <row r="73" spans="1:29" x14ac:dyDescent="0.2">
      <c r="B73" s="34">
        <v>60</v>
      </c>
      <c r="C73" s="9" t="s">
        <v>90</v>
      </c>
      <c r="D73" s="10">
        <v>231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</row>
    <row r="74" spans="1:29" x14ac:dyDescent="0.2">
      <c r="B74" s="34">
        <v>61</v>
      </c>
      <c r="C74" s="9" t="s">
        <v>91</v>
      </c>
      <c r="D74" s="10">
        <v>267</v>
      </c>
      <c r="E74" s="10">
        <v>7</v>
      </c>
      <c r="F74" s="10">
        <v>0</v>
      </c>
      <c r="G74" s="10">
        <v>529</v>
      </c>
      <c r="H74" s="10">
        <v>0</v>
      </c>
      <c r="I74" s="10">
        <v>14431</v>
      </c>
      <c r="J74" s="10">
        <v>0</v>
      </c>
      <c r="K74" s="10">
        <v>1515458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36601</v>
      </c>
      <c r="U74" s="11">
        <v>61945.142</v>
      </c>
      <c r="V74" s="11">
        <v>9811</v>
      </c>
      <c r="W74" s="11">
        <v>21930.59</v>
      </c>
      <c r="X74" s="11">
        <v>13</v>
      </c>
      <c r="Y74" s="11">
        <v>183.49799999999999</v>
      </c>
      <c r="Z74" s="11">
        <v>287942</v>
      </c>
      <c r="AA74" s="11">
        <v>1215179.892</v>
      </c>
      <c r="AB74" s="11">
        <v>0</v>
      </c>
      <c r="AC74" s="11">
        <v>0</v>
      </c>
    </row>
    <row r="75" spans="1:29" s="30" customFormat="1" ht="12" x14ac:dyDescent="0.25">
      <c r="A75" s="29"/>
      <c r="B75" s="47" t="s">
        <v>92</v>
      </c>
      <c r="C75" s="48"/>
      <c r="D75" s="20">
        <f>SUM(D10:D74)</f>
        <v>121894</v>
      </c>
      <c r="E75" s="20">
        <f>SUM(E10:E74)</f>
        <v>96243</v>
      </c>
      <c r="F75" s="20">
        <f t="shared" ref="F75:AC75" si="0">SUM(F10:F74)</f>
        <v>7657412</v>
      </c>
      <c r="G75" s="20">
        <f t="shared" si="0"/>
        <v>1474548</v>
      </c>
      <c r="H75" s="20">
        <f t="shared" si="0"/>
        <v>5057494</v>
      </c>
      <c r="I75" s="20">
        <f t="shared" si="0"/>
        <v>244234238</v>
      </c>
      <c r="J75" s="20">
        <f t="shared" si="0"/>
        <v>82452029</v>
      </c>
      <c r="K75" s="20">
        <f t="shared" si="0"/>
        <v>945581088</v>
      </c>
      <c r="L75" s="20">
        <f t="shared" si="0"/>
        <v>140918856</v>
      </c>
      <c r="M75" s="20">
        <f t="shared" si="0"/>
        <v>489340711.06868947</v>
      </c>
      <c r="N75" s="20">
        <f t="shared" si="0"/>
        <v>118431487</v>
      </c>
      <c r="O75" s="20">
        <f t="shared" si="0"/>
        <v>787480908.49746048</v>
      </c>
      <c r="P75" s="20">
        <f t="shared" si="0"/>
        <v>1711</v>
      </c>
      <c r="Q75" s="20">
        <f t="shared" si="0"/>
        <v>2336.0277999999998</v>
      </c>
      <c r="R75" s="20">
        <f t="shared" si="0"/>
        <v>812571</v>
      </c>
      <c r="S75" s="20">
        <f t="shared" si="0"/>
        <v>3854950.9337400007</v>
      </c>
      <c r="T75" s="20">
        <f t="shared" si="0"/>
        <v>174250574</v>
      </c>
      <c r="U75" s="20">
        <f t="shared" si="0"/>
        <v>375204272.42988998</v>
      </c>
      <c r="V75" s="20">
        <f t="shared" si="0"/>
        <v>76582588</v>
      </c>
      <c r="W75" s="20">
        <f t="shared" si="0"/>
        <v>179669527.69856003</v>
      </c>
      <c r="X75" s="20">
        <f t="shared" si="0"/>
        <v>175932</v>
      </c>
      <c r="Y75" s="20">
        <f t="shared" si="0"/>
        <v>2905727.3401700002</v>
      </c>
      <c r="Z75" s="42">
        <f t="shared" si="0"/>
        <v>570948261</v>
      </c>
      <c r="AA75" s="42">
        <f t="shared" si="0"/>
        <v>2705953436.5441794</v>
      </c>
      <c r="AB75" s="20">
        <f t="shared" si="0"/>
        <v>242054</v>
      </c>
      <c r="AC75" s="20">
        <f t="shared" si="0"/>
        <v>238065.51395999998</v>
      </c>
    </row>
    <row r="76" spans="1:29" s="30" customFormat="1" ht="12.75" customHeight="1" x14ac:dyDescent="0.25">
      <c r="A76" s="29"/>
      <c r="B76" s="5"/>
      <c r="C76" s="8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2" x14ac:dyDescent="0.2">
      <c r="A77" s="21" t="s">
        <v>93</v>
      </c>
      <c r="B77" s="53" t="s">
        <v>94</v>
      </c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</row>
    <row r="78" spans="1:29" x14ac:dyDescent="0.2">
      <c r="A78" s="31">
        <v>1</v>
      </c>
      <c r="B78" s="53" t="s">
        <v>95</v>
      </c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</row>
    <row r="79" spans="1:29" x14ac:dyDescent="0.2">
      <c r="A79" s="31">
        <v>2</v>
      </c>
      <c r="B79" s="53" t="s">
        <v>96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</row>
    <row r="80" spans="1:29" s="32" customFormat="1" x14ac:dyDescent="0.2">
      <c r="A80" s="31">
        <v>3</v>
      </c>
      <c r="B80" s="53" t="s">
        <v>97</v>
      </c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</row>
    <row r="81" spans="1:30" s="32" customFormat="1" x14ac:dyDescent="0.2">
      <c r="A81" s="31">
        <v>4</v>
      </c>
      <c r="B81" s="53" t="s">
        <v>98</v>
      </c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</row>
    <row r="82" spans="1:30" s="32" customFormat="1" x14ac:dyDescent="0.2">
      <c r="A82" s="31">
        <v>5</v>
      </c>
      <c r="B82" s="53" t="s">
        <v>99</v>
      </c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</row>
    <row r="83" spans="1:30" s="32" customFormat="1" x14ac:dyDescent="0.2">
      <c r="A83" s="31">
        <v>6</v>
      </c>
      <c r="B83" s="53" t="s">
        <v>100</v>
      </c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</row>
    <row r="84" spans="1:30" s="32" customFormat="1" x14ac:dyDescent="0.2">
      <c r="A84" s="31">
        <v>7</v>
      </c>
      <c r="B84" s="53" t="s">
        <v>101</v>
      </c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</row>
    <row r="85" spans="1:30" s="32" customFormat="1" x14ac:dyDescent="0.2">
      <c r="A85" s="31">
        <v>8</v>
      </c>
      <c r="B85" s="53" t="s">
        <v>102</v>
      </c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</row>
    <row r="86" spans="1:30" s="32" customFormat="1" x14ac:dyDescent="0.2">
      <c r="A86" s="31">
        <v>9</v>
      </c>
      <c r="B86" s="53" t="s">
        <v>103</v>
      </c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22"/>
    </row>
    <row r="87" spans="1:30" s="32" customFormat="1" x14ac:dyDescent="0.2">
      <c r="A87" s="31">
        <v>10</v>
      </c>
      <c r="B87" s="53" t="s">
        <v>104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</row>
    <row r="88" spans="1:30" s="32" customFormat="1" x14ac:dyDescent="0.2">
      <c r="A88" s="31">
        <v>11</v>
      </c>
      <c r="B88" s="53" t="s">
        <v>105</v>
      </c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22"/>
    </row>
    <row r="89" spans="1:30" s="32" customFormat="1" x14ac:dyDescent="0.2">
      <c r="A89" s="31">
        <v>12</v>
      </c>
      <c r="B89" s="53" t="s">
        <v>106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</row>
    <row r="90" spans="1:30" s="32" customFormat="1" x14ac:dyDescent="0.2">
      <c r="A90" s="31">
        <v>13</v>
      </c>
      <c r="B90" s="53" t="s">
        <v>107</v>
      </c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</row>
    <row r="91" spans="1:30" s="32" customFormat="1" x14ac:dyDescent="0.2">
      <c r="A91" s="31">
        <v>14</v>
      </c>
      <c r="B91" s="53" t="s">
        <v>108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</row>
    <row r="92" spans="1:30" s="32" customFormat="1" x14ac:dyDescent="0.2">
      <c r="A92" s="31">
        <v>15</v>
      </c>
      <c r="B92" s="53" t="s">
        <v>109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</row>
    <row r="93" spans="1:30" s="32" customFormat="1" x14ac:dyDescent="0.2">
      <c r="A93" s="31">
        <v>16</v>
      </c>
      <c r="B93" s="53" t="s">
        <v>110</v>
      </c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</row>
    <row r="94" spans="1:30" s="32" customFormat="1" x14ac:dyDescent="0.2">
      <c r="A94" s="31">
        <v>17</v>
      </c>
      <c r="B94" s="53" t="s">
        <v>111</v>
      </c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</row>
    <row r="95" spans="1:30" s="32" customFormat="1" x14ac:dyDescent="0.2">
      <c r="A95" s="31">
        <v>18</v>
      </c>
      <c r="B95" s="53" t="s">
        <v>112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</row>
    <row r="96" spans="1:30" s="32" customFormat="1" x14ac:dyDescent="0.2">
      <c r="A96" s="31">
        <v>19</v>
      </c>
      <c r="B96" s="53" t="s">
        <v>113</v>
      </c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</row>
    <row r="97" spans="1:31" s="32" customFormat="1" x14ac:dyDescent="0.2">
      <c r="A97" s="23">
        <v>20</v>
      </c>
      <c r="B97" s="53" t="s">
        <v>114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24"/>
      <c r="AE97" s="24"/>
    </row>
    <row r="98" spans="1:31" s="32" customFormat="1" x14ac:dyDescent="0.2">
      <c r="A98" s="31">
        <v>21</v>
      </c>
      <c r="B98" s="53" t="s">
        <v>115</v>
      </c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</row>
    <row r="99" spans="1:31" s="32" customFormat="1" x14ac:dyDescent="0.2">
      <c r="A99" s="31">
        <v>22</v>
      </c>
      <c r="B99" s="53" t="s">
        <v>116</v>
      </c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</row>
    <row r="100" spans="1:31" s="32" customFormat="1" x14ac:dyDescent="0.2">
      <c r="A100" s="31">
        <v>23</v>
      </c>
      <c r="B100" s="53" t="s">
        <v>117</v>
      </c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</row>
    <row r="101" spans="1:31" s="32" customFormat="1" x14ac:dyDescent="0.2">
      <c r="A101" s="31">
        <v>24</v>
      </c>
      <c r="B101" s="53" t="s">
        <v>118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</row>
    <row r="102" spans="1:31" s="32" customFormat="1" x14ac:dyDescent="0.2">
      <c r="A102" s="31">
        <v>25</v>
      </c>
      <c r="B102" s="53" t="s">
        <v>119</v>
      </c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</row>
    <row r="103" spans="1:31" s="32" customFormat="1" x14ac:dyDescent="0.2">
      <c r="A103" s="31">
        <v>26</v>
      </c>
      <c r="B103" s="53" t="s">
        <v>120</v>
      </c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</row>
  </sheetData>
  <mergeCells count="56">
    <mergeCell ref="B103:AC103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102:AC102"/>
    <mergeCell ref="B77:AC77"/>
    <mergeCell ref="B78:AC78"/>
    <mergeCell ref="B91:AC91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89:AC89"/>
    <mergeCell ref="B90:AC90"/>
    <mergeCell ref="B79:AC79"/>
    <mergeCell ref="J4:J6"/>
    <mergeCell ref="K4:K6"/>
    <mergeCell ref="R4:S4"/>
    <mergeCell ref="T4:Y4"/>
    <mergeCell ref="Z4:AC4"/>
    <mergeCell ref="L5:M5"/>
    <mergeCell ref="N5:O5"/>
    <mergeCell ref="P5:Q5"/>
    <mergeCell ref="R5:S5"/>
    <mergeCell ref="T5:U5"/>
    <mergeCell ref="V5:W5"/>
    <mergeCell ref="X5:Y5"/>
    <mergeCell ref="L4:Q4"/>
    <mergeCell ref="B75:C75"/>
    <mergeCell ref="B1:AC1"/>
    <mergeCell ref="B2:B6"/>
    <mergeCell ref="C2:C6"/>
    <mergeCell ref="D2:K2"/>
    <mergeCell ref="L2:AC2"/>
    <mergeCell ref="D3:K3"/>
    <mergeCell ref="L3:S3"/>
    <mergeCell ref="T3:AC3"/>
    <mergeCell ref="D4:E5"/>
    <mergeCell ref="F4:F6"/>
    <mergeCell ref="Z5:AA5"/>
    <mergeCell ref="AB5:AC5"/>
    <mergeCell ref="G4:G6"/>
    <mergeCell ref="H4:H6"/>
    <mergeCell ref="I4:I6"/>
  </mergeCells>
  <pageMargins left="7.874015748031496E-2" right="3.937007874015748E-2" top="0.11811023622047245" bottom="7.874015748031496E-2" header="7.874015748031496E-2" footer="3.937007874015748E-2"/>
  <pageSetup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0"/>
  <sheetViews>
    <sheetView workbookViewId="0">
      <selection activeCell="S12" sqref="S12"/>
    </sheetView>
  </sheetViews>
  <sheetFormatPr defaultRowHeight="14.4" x14ac:dyDescent="0.3"/>
  <sheetData>
    <row r="2" spans="1:17" x14ac:dyDescent="0.3">
      <c r="B2" s="49" t="s">
        <v>121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x14ac:dyDescent="0.3">
      <c r="B3" s="50" t="s">
        <v>0</v>
      </c>
      <c r="C3" s="51" t="s">
        <v>1</v>
      </c>
      <c r="D3" s="52"/>
      <c r="E3" s="52"/>
      <c r="F3" s="51" t="s">
        <v>3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x14ac:dyDescent="0.3">
      <c r="B4" s="50"/>
      <c r="C4" s="51"/>
      <c r="D4" s="50"/>
      <c r="E4" s="50"/>
      <c r="F4" s="51" t="s">
        <v>5</v>
      </c>
      <c r="G4" s="51"/>
      <c r="H4" s="51"/>
      <c r="I4" s="51"/>
      <c r="J4" s="51"/>
      <c r="K4" s="51"/>
      <c r="L4" s="51" t="s">
        <v>6</v>
      </c>
      <c r="M4" s="51"/>
      <c r="N4" s="51"/>
      <c r="O4" s="51"/>
      <c r="P4" s="51"/>
      <c r="Q4" s="51"/>
    </row>
    <row r="5" spans="1:17" ht="14.4" customHeight="1" x14ac:dyDescent="0.3">
      <c r="B5" s="50"/>
      <c r="C5" s="51"/>
      <c r="D5" s="50" t="s">
        <v>12</v>
      </c>
      <c r="E5" s="50" t="s">
        <v>13</v>
      </c>
      <c r="F5" s="51" t="s">
        <v>14</v>
      </c>
      <c r="G5" s="51"/>
      <c r="H5" s="51"/>
      <c r="I5" s="51"/>
      <c r="J5" s="51"/>
      <c r="K5" s="51"/>
      <c r="L5" s="51" t="s">
        <v>14</v>
      </c>
      <c r="M5" s="51"/>
      <c r="N5" s="51"/>
      <c r="O5" s="51"/>
      <c r="P5" s="51"/>
      <c r="Q5" s="51"/>
    </row>
    <row r="6" spans="1:17" x14ac:dyDescent="0.3">
      <c r="B6" s="50"/>
      <c r="C6" s="51"/>
      <c r="D6" s="50"/>
      <c r="E6" s="50"/>
      <c r="F6" s="50" t="s">
        <v>16</v>
      </c>
      <c r="G6" s="50"/>
      <c r="H6" s="50" t="s">
        <v>17</v>
      </c>
      <c r="I6" s="50"/>
      <c r="J6" s="51" t="s">
        <v>18</v>
      </c>
      <c r="K6" s="51"/>
      <c r="L6" s="50" t="s">
        <v>16</v>
      </c>
      <c r="M6" s="50"/>
      <c r="N6" s="50" t="s">
        <v>17</v>
      </c>
      <c r="O6" s="50"/>
      <c r="P6" s="51" t="s">
        <v>18</v>
      </c>
      <c r="Q6" s="51"/>
    </row>
    <row r="7" spans="1:17" ht="36" x14ac:dyDescent="0.3">
      <c r="B7" s="50"/>
      <c r="C7" s="51"/>
      <c r="D7" s="50"/>
      <c r="E7" s="50"/>
      <c r="F7" s="3" t="s">
        <v>23</v>
      </c>
      <c r="G7" s="3" t="s">
        <v>24</v>
      </c>
      <c r="H7" s="3" t="s">
        <v>23</v>
      </c>
      <c r="I7" s="3" t="s">
        <v>24</v>
      </c>
      <c r="J7" s="3" t="s">
        <v>23</v>
      </c>
      <c r="K7" s="3" t="s">
        <v>24</v>
      </c>
      <c r="L7" s="3" t="s">
        <v>23</v>
      </c>
      <c r="M7" s="3" t="s">
        <v>24</v>
      </c>
      <c r="N7" s="3" t="s">
        <v>23</v>
      </c>
      <c r="O7" s="3" t="s">
        <v>24</v>
      </c>
      <c r="P7" s="3" t="s">
        <v>23</v>
      </c>
      <c r="Q7" s="3" t="s">
        <v>24</v>
      </c>
    </row>
    <row r="8" spans="1:17" x14ac:dyDescent="0.3">
      <c r="A8" t="s">
        <v>127</v>
      </c>
      <c r="B8" s="34">
        <v>1</v>
      </c>
      <c r="C8" s="9" t="s">
        <v>27</v>
      </c>
      <c r="D8" s="10">
        <v>1824299</v>
      </c>
      <c r="E8" s="10">
        <v>80696087</v>
      </c>
      <c r="F8" s="11">
        <v>2309745</v>
      </c>
      <c r="G8" s="11">
        <v>6792765.1270000003</v>
      </c>
      <c r="H8" s="11">
        <v>2053933</v>
      </c>
      <c r="I8" s="11">
        <v>10337950.301000001</v>
      </c>
      <c r="J8" s="11">
        <v>0</v>
      </c>
      <c r="K8" s="11">
        <v>0</v>
      </c>
      <c r="L8" s="11">
        <v>6606778</v>
      </c>
      <c r="M8" s="11">
        <v>13114662.309</v>
      </c>
      <c r="N8" s="11">
        <v>2267410</v>
      </c>
      <c r="O8" s="11">
        <v>5713638.2999999998</v>
      </c>
      <c r="P8" s="11">
        <v>9</v>
      </c>
      <c r="Q8" s="11">
        <v>24.501000000000001</v>
      </c>
    </row>
    <row r="9" spans="1:17" x14ac:dyDescent="0.3">
      <c r="A9" t="s">
        <v>127</v>
      </c>
      <c r="B9" s="34">
        <v>2</v>
      </c>
      <c r="C9" s="9" t="s">
        <v>28</v>
      </c>
      <c r="D9" s="10">
        <v>84722</v>
      </c>
      <c r="E9" s="10">
        <v>46824899</v>
      </c>
      <c r="F9" s="11">
        <v>160155</v>
      </c>
      <c r="G9" s="11">
        <v>552853.21887999994</v>
      </c>
      <c r="H9" s="11">
        <v>70937</v>
      </c>
      <c r="I9" s="11">
        <v>253456.30230000001</v>
      </c>
      <c r="J9" s="11">
        <v>0</v>
      </c>
      <c r="K9" s="11">
        <v>0</v>
      </c>
      <c r="L9" s="11">
        <v>4362722</v>
      </c>
      <c r="M9" s="11">
        <v>7660196.0296800006</v>
      </c>
      <c r="N9" s="11">
        <v>1597922</v>
      </c>
      <c r="O9" s="11">
        <v>2554861.80522</v>
      </c>
      <c r="P9" s="11">
        <v>0</v>
      </c>
      <c r="Q9" s="11">
        <v>0</v>
      </c>
    </row>
    <row r="10" spans="1:17" x14ac:dyDescent="0.3">
      <c r="A10" t="s">
        <v>127</v>
      </c>
      <c r="B10" s="34">
        <v>3</v>
      </c>
      <c r="C10" s="12" t="s">
        <v>29</v>
      </c>
      <c r="D10" s="13">
        <v>33716</v>
      </c>
      <c r="E10" s="13">
        <v>13271463</v>
      </c>
      <c r="F10" s="11">
        <v>60253</v>
      </c>
      <c r="G10" s="11">
        <v>235887.74636001448</v>
      </c>
      <c r="H10" s="11">
        <v>23581</v>
      </c>
      <c r="I10" s="11">
        <v>119705.18403999927</v>
      </c>
      <c r="J10" s="11">
        <v>0</v>
      </c>
      <c r="K10" s="11">
        <v>0</v>
      </c>
      <c r="L10" s="11">
        <v>1836309</v>
      </c>
      <c r="M10" s="11">
        <v>2878445.1845200001</v>
      </c>
      <c r="N10" s="11">
        <v>696053</v>
      </c>
      <c r="O10" s="11">
        <v>1060806.76128</v>
      </c>
      <c r="P10" s="11">
        <v>7757</v>
      </c>
      <c r="Q10" s="11">
        <v>87052.697050000002</v>
      </c>
    </row>
    <row r="11" spans="1:17" x14ac:dyDescent="0.3">
      <c r="A11" t="s">
        <v>127</v>
      </c>
      <c r="B11" s="34">
        <v>4</v>
      </c>
      <c r="C11" s="9" t="s">
        <v>30</v>
      </c>
      <c r="D11" s="10">
        <v>610068</v>
      </c>
      <c r="E11" s="10">
        <v>49589295</v>
      </c>
      <c r="F11" s="11">
        <v>809740</v>
      </c>
      <c r="G11" s="11">
        <v>2288330.9819999998</v>
      </c>
      <c r="H11" s="11">
        <v>280410</v>
      </c>
      <c r="I11" s="11">
        <v>1077444.9380000001</v>
      </c>
      <c r="J11" s="11">
        <v>0</v>
      </c>
      <c r="K11" s="11">
        <v>0</v>
      </c>
      <c r="L11" s="11">
        <v>9080661</v>
      </c>
      <c r="M11" s="11">
        <v>19345274.936000001</v>
      </c>
      <c r="N11" s="11">
        <v>1991696</v>
      </c>
      <c r="O11" s="11">
        <v>4372540.8710000003</v>
      </c>
      <c r="P11" s="11">
        <v>5697</v>
      </c>
      <c r="Q11" s="11">
        <v>89363.123999999996</v>
      </c>
    </row>
    <row r="12" spans="1:17" x14ac:dyDescent="0.3">
      <c r="A12" t="s">
        <v>127</v>
      </c>
      <c r="B12" s="34">
        <v>5</v>
      </c>
      <c r="C12" s="9" t="s">
        <v>31</v>
      </c>
      <c r="D12" s="10">
        <v>0</v>
      </c>
      <c r="E12" s="10">
        <v>28029550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2804597</v>
      </c>
      <c r="M12" s="11">
        <v>6212432.551</v>
      </c>
      <c r="N12" s="11">
        <v>508168</v>
      </c>
      <c r="O12" s="11">
        <v>1170726.5379999999</v>
      </c>
      <c r="P12" s="11">
        <v>0</v>
      </c>
      <c r="Q12" s="11">
        <v>0</v>
      </c>
    </row>
    <row r="13" spans="1:17" x14ac:dyDescent="0.3">
      <c r="A13" t="s">
        <v>127</v>
      </c>
      <c r="B13" s="34">
        <v>6</v>
      </c>
      <c r="C13" s="9" t="s">
        <v>32</v>
      </c>
      <c r="D13" s="10">
        <v>154234</v>
      </c>
      <c r="E13" s="10">
        <v>29042234</v>
      </c>
      <c r="F13" s="11">
        <v>137416</v>
      </c>
      <c r="G13" s="11">
        <v>465406.435</v>
      </c>
      <c r="H13" s="11">
        <v>68539</v>
      </c>
      <c r="I13" s="11">
        <v>276570.86700000003</v>
      </c>
      <c r="J13" s="11">
        <v>0</v>
      </c>
      <c r="K13" s="11">
        <v>0</v>
      </c>
      <c r="L13" s="11">
        <v>5072748</v>
      </c>
      <c r="M13" s="11">
        <v>10012647.502</v>
      </c>
      <c r="N13" s="11">
        <v>2032739</v>
      </c>
      <c r="O13" s="11">
        <v>3516055.8509999998</v>
      </c>
      <c r="P13" s="11">
        <v>4319</v>
      </c>
      <c r="Q13" s="11">
        <v>65661.118000000002</v>
      </c>
    </row>
    <row r="14" spans="1:17" x14ac:dyDescent="0.3">
      <c r="A14" t="s">
        <v>127</v>
      </c>
      <c r="B14" s="34">
        <v>7</v>
      </c>
      <c r="C14" s="9" t="s">
        <v>33</v>
      </c>
      <c r="D14" s="10">
        <v>77361</v>
      </c>
      <c r="E14" s="10">
        <v>16102621</v>
      </c>
      <c r="F14" s="11">
        <v>71618</v>
      </c>
      <c r="G14" s="11">
        <v>180397.63666999998</v>
      </c>
      <c r="H14" s="11">
        <v>25199</v>
      </c>
      <c r="I14" s="11">
        <v>70552.449219999995</v>
      </c>
      <c r="J14" s="11">
        <v>0</v>
      </c>
      <c r="K14" s="11">
        <v>0</v>
      </c>
      <c r="L14" s="11">
        <v>3373955</v>
      </c>
      <c r="M14" s="11">
        <v>6374054.83268</v>
      </c>
      <c r="N14" s="11">
        <v>936804</v>
      </c>
      <c r="O14" s="11">
        <v>1696392.8291800001</v>
      </c>
      <c r="P14" s="11">
        <v>0</v>
      </c>
      <c r="Q14" s="11">
        <v>0</v>
      </c>
    </row>
    <row r="15" spans="1:17" x14ac:dyDescent="0.3">
      <c r="A15" t="s">
        <v>127</v>
      </c>
      <c r="B15" s="34">
        <v>8</v>
      </c>
      <c r="C15" s="9" t="s">
        <v>34</v>
      </c>
      <c r="D15" s="10">
        <v>0</v>
      </c>
      <c r="E15" s="10">
        <v>3633066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651857</v>
      </c>
      <c r="M15" s="11">
        <v>1478383.9680699999</v>
      </c>
      <c r="N15" s="11">
        <v>107909</v>
      </c>
      <c r="O15" s="11">
        <v>360598.98466000002</v>
      </c>
      <c r="P15" s="11">
        <v>0</v>
      </c>
      <c r="Q15" s="11">
        <v>0</v>
      </c>
    </row>
    <row r="16" spans="1:17" x14ac:dyDescent="0.3">
      <c r="A16" t="s">
        <v>127</v>
      </c>
      <c r="B16" s="34">
        <v>9</v>
      </c>
      <c r="C16" s="9" t="s">
        <v>35</v>
      </c>
      <c r="D16" s="10">
        <v>324010</v>
      </c>
      <c r="E16" s="10">
        <v>41657959</v>
      </c>
      <c r="F16" s="11">
        <v>491125</v>
      </c>
      <c r="G16" s="11">
        <v>1625206.0243199999</v>
      </c>
      <c r="H16" s="11">
        <v>190708</v>
      </c>
      <c r="I16" s="11">
        <v>686020.09730999998</v>
      </c>
      <c r="J16" s="11">
        <v>0</v>
      </c>
      <c r="K16" s="11">
        <v>0</v>
      </c>
      <c r="L16" s="11">
        <v>6760160</v>
      </c>
      <c r="M16" s="11">
        <v>15174020.17172</v>
      </c>
      <c r="N16" s="11">
        <v>3301144</v>
      </c>
      <c r="O16" s="11">
        <v>6750600.6714799991</v>
      </c>
      <c r="P16" s="11">
        <v>0</v>
      </c>
      <c r="Q16" s="11">
        <v>0</v>
      </c>
    </row>
    <row r="17" spans="1:17" x14ac:dyDescent="0.3">
      <c r="A17" t="s">
        <v>127</v>
      </c>
      <c r="B17" s="34">
        <v>10</v>
      </c>
      <c r="C17" s="9" t="s">
        <v>36</v>
      </c>
      <c r="D17" s="10">
        <v>16210142</v>
      </c>
      <c r="E17" s="10">
        <v>273051248</v>
      </c>
      <c r="F17" s="11">
        <v>27371804</v>
      </c>
      <c r="G17" s="11">
        <v>82482572.755999997</v>
      </c>
      <c r="H17" s="11">
        <v>20132186</v>
      </c>
      <c r="I17" s="11">
        <v>160489330.579</v>
      </c>
      <c r="J17" s="11">
        <v>0</v>
      </c>
      <c r="K17" s="11">
        <v>0</v>
      </c>
      <c r="L17" s="11">
        <v>50761596</v>
      </c>
      <c r="M17" s="11">
        <v>104614478.72288001</v>
      </c>
      <c r="N17" s="11">
        <v>20653288</v>
      </c>
      <c r="O17" s="11">
        <v>40018044.545550004</v>
      </c>
      <c r="P17" s="11">
        <v>1739</v>
      </c>
      <c r="Q17" s="11">
        <v>24579.574000000001</v>
      </c>
    </row>
    <row r="18" spans="1:17" x14ac:dyDescent="0.3">
      <c r="A18" t="s">
        <v>127</v>
      </c>
      <c r="B18" s="34">
        <v>11</v>
      </c>
      <c r="C18" s="9" t="s">
        <v>37</v>
      </c>
      <c r="D18" s="10">
        <v>0</v>
      </c>
      <c r="E18" s="10">
        <v>12318323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1982253</v>
      </c>
      <c r="M18" s="11">
        <v>3705329.6015900001</v>
      </c>
      <c r="N18" s="11">
        <v>438520</v>
      </c>
      <c r="O18" s="11">
        <v>1112199.5774000001</v>
      </c>
      <c r="P18" s="11">
        <v>945</v>
      </c>
      <c r="Q18" s="11">
        <v>13896.03184</v>
      </c>
    </row>
    <row r="19" spans="1:17" x14ac:dyDescent="0.3">
      <c r="A19" t="s">
        <v>127</v>
      </c>
      <c r="B19" s="34">
        <v>12</v>
      </c>
      <c r="C19" s="9" t="s">
        <v>38</v>
      </c>
      <c r="D19" s="10">
        <v>601682</v>
      </c>
      <c r="E19" s="10">
        <v>46762427</v>
      </c>
      <c r="F19" s="11">
        <v>605637</v>
      </c>
      <c r="G19" s="11">
        <v>2046632.5630000001</v>
      </c>
      <c r="H19" s="11">
        <v>354958</v>
      </c>
      <c r="I19" s="11">
        <v>1330576.3970000001</v>
      </c>
      <c r="J19" s="11">
        <v>0</v>
      </c>
      <c r="K19" s="11">
        <v>0</v>
      </c>
      <c r="L19" s="11">
        <v>8460349</v>
      </c>
      <c r="M19" s="11">
        <v>15209066.767000001</v>
      </c>
      <c r="N19" s="11">
        <v>4511557</v>
      </c>
      <c r="O19" s="11">
        <v>7646176.2680000002</v>
      </c>
      <c r="P19" s="11">
        <v>3343</v>
      </c>
      <c r="Q19" s="11">
        <v>12698.369000000001</v>
      </c>
    </row>
    <row r="20" spans="1:17" x14ac:dyDescent="0.3">
      <c r="A20" t="s">
        <v>128</v>
      </c>
      <c r="B20" s="34">
        <v>13</v>
      </c>
      <c r="C20" s="9" t="s">
        <v>40</v>
      </c>
      <c r="D20" s="10">
        <v>9585255</v>
      </c>
      <c r="E20" s="10">
        <v>28890599</v>
      </c>
      <c r="F20" s="11">
        <v>19596982</v>
      </c>
      <c r="G20" s="11">
        <v>61611990.259450004</v>
      </c>
      <c r="H20" s="11">
        <v>12950202</v>
      </c>
      <c r="I20" s="11">
        <v>56022076.778010003</v>
      </c>
      <c r="J20" s="11">
        <v>0</v>
      </c>
      <c r="K20" s="11">
        <v>0</v>
      </c>
      <c r="L20" s="11">
        <v>9329694</v>
      </c>
      <c r="M20" s="11">
        <v>22540609.545110002</v>
      </c>
      <c r="N20" s="11">
        <v>3986633</v>
      </c>
      <c r="O20" s="11">
        <v>13125277.071220001</v>
      </c>
      <c r="P20" s="11">
        <v>18305</v>
      </c>
      <c r="Q20" s="11">
        <v>463449.90489000001</v>
      </c>
    </row>
    <row r="21" spans="1:17" x14ac:dyDescent="0.3">
      <c r="A21" t="s">
        <v>128</v>
      </c>
      <c r="B21" s="34">
        <v>14</v>
      </c>
      <c r="C21" s="9" t="s">
        <v>41</v>
      </c>
      <c r="D21" s="10">
        <v>0</v>
      </c>
      <c r="E21" s="10">
        <v>5329042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476876</v>
      </c>
      <c r="M21" s="11">
        <v>1189557.4898600001</v>
      </c>
      <c r="N21" s="11">
        <v>215592</v>
      </c>
      <c r="O21" s="11">
        <v>628479.56574999995</v>
      </c>
      <c r="P21" s="11">
        <v>0</v>
      </c>
      <c r="Q21" s="11">
        <v>0</v>
      </c>
    </row>
    <row r="22" spans="1:17" x14ac:dyDescent="0.3">
      <c r="A22" t="s">
        <v>128</v>
      </c>
      <c r="B22" s="34">
        <v>15</v>
      </c>
      <c r="C22" s="9" t="s">
        <v>42</v>
      </c>
      <c r="D22" s="10">
        <v>4199</v>
      </c>
      <c r="E22" s="10">
        <v>2715112</v>
      </c>
      <c r="F22" s="11">
        <v>7804</v>
      </c>
      <c r="G22" s="11">
        <v>17196.358969999997</v>
      </c>
      <c r="H22" s="11">
        <v>2820</v>
      </c>
      <c r="I22" s="11">
        <v>13708.485429999999</v>
      </c>
      <c r="J22" s="11">
        <v>0</v>
      </c>
      <c r="K22" s="11">
        <v>0</v>
      </c>
      <c r="L22" s="11">
        <v>791129</v>
      </c>
      <c r="M22" s="11">
        <v>1635204.0190000001</v>
      </c>
      <c r="N22" s="11">
        <v>125844</v>
      </c>
      <c r="O22" s="11">
        <v>264150.92491999996</v>
      </c>
      <c r="P22" s="11">
        <v>0</v>
      </c>
      <c r="Q22" s="11">
        <v>0</v>
      </c>
    </row>
    <row r="23" spans="1:17" x14ac:dyDescent="0.3">
      <c r="A23" t="s">
        <v>128</v>
      </c>
      <c r="B23" s="34">
        <v>16</v>
      </c>
      <c r="C23" s="9" t="s">
        <v>43</v>
      </c>
      <c r="D23" s="10">
        <v>1400</v>
      </c>
      <c r="E23" s="10">
        <v>871705</v>
      </c>
      <c r="F23" s="11">
        <v>1994</v>
      </c>
      <c r="G23" s="11">
        <v>10169.697179999999</v>
      </c>
      <c r="H23" s="11">
        <v>2062</v>
      </c>
      <c r="I23" s="11">
        <v>22604.58022</v>
      </c>
      <c r="J23" s="11">
        <v>0</v>
      </c>
      <c r="K23" s="11">
        <v>0</v>
      </c>
      <c r="L23" s="11">
        <v>247100</v>
      </c>
      <c r="M23" s="11">
        <v>441167.23180000001</v>
      </c>
      <c r="N23" s="11">
        <v>31331</v>
      </c>
      <c r="O23" s="11">
        <v>69058.453040000008</v>
      </c>
      <c r="P23" s="11">
        <v>12</v>
      </c>
      <c r="Q23" s="11">
        <v>100.5</v>
      </c>
    </row>
    <row r="24" spans="1:17" x14ac:dyDescent="0.3">
      <c r="A24" t="s">
        <v>128</v>
      </c>
      <c r="B24" s="34">
        <v>17</v>
      </c>
      <c r="C24" s="9" t="s">
        <v>44</v>
      </c>
      <c r="D24" s="10">
        <v>0</v>
      </c>
      <c r="E24" s="10">
        <v>942892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142836</v>
      </c>
      <c r="M24" s="11">
        <v>350370.64899999998</v>
      </c>
      <c r="N24" s="11">
        <v>31729</v>
      </c>
      <c r="O24" s="11">
        <v>130495.76</v>
      </c>
      <c r="P24" s="11">
        <v>392</v>
      </c>
      <c r="Q24" s="11">
        <v>13151.575000000001</v>
      </c>
    </row>
    <row r="25" spans="1:17" x14ac:dyDescent="0.3">
      <c r="A25" t="s">
        <v>128</v>
      </c>
      <c r="B25" s="34">
        <v>18</v>
      </c>
      <c r="C25" s="9" t="s">
        <v>45</v>
      </c>
      <c r="D25" s="10">
        <v>8781</v>
      </c>
      <c r="E25" s="10">
        <v>533066</v>
      </c>
      <c r="F25" s="11">
        <v>22238</v>
      </c>
      <c r="G25" s="11">
        <v>46552.73575</v>
      </c>
      <c r="H25" s="11">
        <v>6011</v>
      </c>
      <c r="I25" s="11">
        <v>19197.443289999999</v>
      </c>
      <c r="J25" s="11">
        <v>9</v>
      </c>
      <c r="K25" s="11">
        <v>28.036799999999999</v>
      </c>
      <c r="L25" s="11">
        <v>247915</v>
      </c>
      <c r="M25" s="11">
        <v>399335.21902999975</v>
      </c>
      <c r="N25" s="11">
        <v>22532</v>
      </c>
      <c r="O25" s="11">
        <v>56936.611079999973</v>
      </c>
      <c r="P25" s="11">
        <v>0</v>
      </c>
      <c r="Q25" s="11">
        <v>0</v>
      </c>
    </row>
    <row r="26" spans="1:17" x14ac:dyDescent="0.3">
      <c r="A26" t="s">
        <v>128</v>
      </c>
      <c r="B26" s="34">
        <v>19</v>
      </c>
      <c r="C26" s="9" t="s">
        <v>46</v>
      </c>
      <c r="D26" s="10">
        <v>491928</v>
      </c>
      <c r="E26" s="10">
        <v>12092975</v>
      </c>
      <c r="F26" s="11">
        <v>1127130</v>
      </c>
      <c r="G26" s="11">
        <v>3445976.66</v>
      </c>
      <c r="H26" s="11">
        <v>1069702</v>
      </c>
      <c r="I26" s="11">
        <v>5788406.1097200001</v>
      </c>
      <c r="J26" s="11">
        <v>0</v>
      </c>
      <c r="K26" s="11">
        <v>0</v>
      </c>
      <c r="L26" s="11">
        <v>5015373</v>
      </c>
      <c r="M26" s="11">
        <v>9290072.7090000007</v>
      </c>
      <c r="N26" s="11">
        <v>1699018</v>
      </c>
      <c r="O26" s="11">
        <v>4276755.358</v>
      </c>
      <c r="P26" s="11">
        <v>2336</v>
      </c>
      <c r="Q26" s="11">
        <v>29062.317920000001</v>
      </c>
    </row>
    <row r="27" spans="1:17" x14ac:dyDescent="0.3">
      <c r="A27" t="s">
        <v>128</v>
      </c>
      <c r="B27" s="34">
        <v>20</v>
      </c>
      <c r="C27" s="9" t="s">
        <v>47</v>
      </c>
      <c r="D27" s="10">
        <v>17235273</v>
      </c>
      <c r="E27" s="10">
        <v>50135874</v>
      </c>
      <c r="F27" s="11">
        <v>33708287</v>
      </c>
      <c r="G27" s="11">
        <v>130533153.55441999</v>
      </c>
      <c r="H27" s="11">
        <v>29259189</v>
      </c>
      <c r="I27" s="11">
        <v>221783617.61541</v>
      </c>
      <c r="J27" s="11">
        <v>0</v>
      </c>
      <c r="K27" s="11">
        <v>0</v>
      </c>
      <c r="L27" s="11">
        <v>21043810</v>
      </c>
      <c r="M27" s="11">
        <v>54080883.935999997</v>
      </c>
      <c r="N27" s="11">
        <v>13615454</v>
      </c>
      <c r="O27" s="11">
        <v>39580662.019000001</v>
      </c>
      <c r="P27" s="11">
        <v>95602</v>
      </c>
      <c r="Q27" s="11">
        <v>1594359.808</v>
      </c>
    </row>
    <row r="28" spans="1:17" x14ac:dyDescent="0.3">
      <c r="A28" t="s">
        <v>128</v>
      </c>
      <c r="B28" s="34">
        <v>21</v>
      </c>
      <c r="C28" s="9" t="s">
        <v>48</v>
      </c>
      <c r="D28" s="10">
        <v>13655812</v>
      </c>
      <c r="E28" s="10">
        <v>32681104</v>
      </c>
      <c r="F28" s="11">
        <v>19826650</v>
      </c>
      <c r="G28" s="11">
        <v>69055283.208000004</v>
      </c>
      <c r="H28" s="11">
        <v>28361957</v>
      </c>
      <c r="I28" s="11">
        <v>148918551.74000001</v>
      </c>
      <c r="J28" s="11">
        <v>37</v>
      </c>
      <c r="K28" s="11">
        <v>1472.0029999999999</v>
      </c>
      <c r="L28" s="11">
        <v>13449806</v>
      </c>
      <c r="M28" s="11">
        <v>36178776.818999998</v>
      </c>
      <c r="N28" s="11">
        <v>5258185</v>
      </c>
      <c r="O28" s="11">
        <v>19832941.750999998</v>
      </c>
      <c r="P28" s="11">
        <v>25073</v>
      </c>
      <c r="Q28" s="11">
        <v>248060.49100000001</v>
      </c>
    </row>
    <row r="29" spans="1:17" x14ac:dyDescent="0.3">
      <c r="A29" t="s">
        <v>128</v>
      </c>
      <c r="B29" s="34">
        <v>22</v>
      </c>
      <c r="C29" s="9" t="s">
        <v>49</v>
      </c>
      <c r="D29" s="10">
        <v>44023</v>
      </c>
      <c r="E29" s="10">
        <v>12262322</v>
      </c>
      <c r="F29" s="11">
        <v>74743</v>
      </c>
      <c r="G29" s="11">
        <v>226300.18100000001</v>
      </c>
      <c r="H29" s="11">
        <v>46374</v>
      </c>
      <c r="I29" s="11">
        <v>161824.288</v>
      </c>
      <c r="J29" s="11">
        <v>0</v>
      </c>
      <c r="K29" s="11">
        <v>0</v>
      </c>
      <c r="L29" s="11">
        <v>2143820</v>
      </c>
      <c r="M29" s="11">
        <v>4280946.5630000001</v>
      </c>
      <c r="N29" s="11">
        <v>427873</v>
      </c>
      <c r="O29" s="11">
        <v>1022798.889</v>
      </c>
      <c r="P29" s="11">
        <v>0</v>
      </c>
      <c r="Q29" s="11">
        <v>0</v>
      </c>
    </row>
    <row r="30" spans="1:17" x14ac:dyDescent="0.3">
      <c r="A30" t="s">
        <v>128</v>
      </c>
      <c r="B30" s="34">
        <v>23</v>
      </c>
      <c r="C30" s="9" t="s">
        <v>50</v>
      </c>
      <c r="D30" s="10">
        <v>1420664</v>
      </c>
      <c r="E30" s="10">
        <v>5969226</v>
      </c>
      <c r="F30" s="11">
        <v>2099531</v>
      </c>
      <c r="G30" s="11">
        <v>6903395.4139999999</v>
      </c>
      <c r="H30" s="11">
        <v>1701086</v>
      </c>
      <c r="I30" s="11">
        <v>10961000</v>
      </c>
      <c r="J30" s="11">
        <v>0</v>
      </c>
      <c r="K30" s="11">
        <v>0</v>
      </c>
      <c r="L30" s="11">
        <v>1069241</v>
      </c>
      <c r="M30" s="11">
        <v>2304003.56</v>
      </c>
      <c r="N30" s="11">
        <v>371464</v>
      </c>
      <c r="O30" s="11">
        <v>1576090.7309999999</v>
      </c>
      <c r="P30" s="11">
        <v>0</v>
      </c>
      <c r="Q30" s="11">
        <v>0</v>
      </c>
    </row>
    <row r="31" spans="1:17" x14ac:dyDescent="0.3">
      <c r="A31" t="s">
        <v>128</v>
      </c>
      <c r="B31" s="34">
        <v>24</v>
      </c>
      <c r="C31" s="9" t="s">
        <v>51</v>
      </c>
      <c r="D31" s="10">
        <v>2117950</v>
      </c>
      <c r="E31" s="10">
        <v>8137752</v>
      </c>
      <c r="F31" s="11">
        <v>3658870</v>
      </c>
      <c r="G31" s="11">
        <v>18046665.892999999</v>
      </c>
      <c r="H31" s="11">
        <v>2353655</v>
      </c>
      <c r="I31" s="11">
        <v>46604269.498000003</v>
      </c>
      <c r="J31" s="11">
        <v>0</v>
      </c>
      <c r="K31" s="11">
        <v>0</v>
      </c>
      <c r="L31" s="11">
        <v>1386630</v>
      </c>
      <c r="M31" s="11">
        <v>3172239.2230000002</v>
      </c>
      <c r="N31" s="11">
        <v>838206</v>
      </c>
      <c r="O31" s="11">
        <v>2794797.0550000002</v>
      </c>
      <c r="P31" s="11">
        <v>895</v>
      </c>
      <c r="Q31" s="11">
        <v>55422.561170000001</v>
      </c>
    </row>
    <row r="32" spans="1:17" x14ac:dyDescent="0.3">
      <c r="A32" t="s">
        <v>128</v>
      </c>
      <c r="B32" s="34">
        <v>25</v>
      </c>
      <c r="C32" s="9" t="s">
        <v>52</v>
      </c>
      <c r="D32" s="10">
        <v>87500</v>
      </c>
      <c r="E32" s="10">
        <v>3772532</v>
      </c>
      <c r="F32" s="11">
        <v>172433</v>
      </c>
      <c r="G32" s="11">
        <v>1092785.5889299999</v>
      </c>
      <c r="H32" s="11">
        <v>124877</v>
      </c>
      <c r="I32" s="11">
        <v>333182.49031000002</v>
      </c>
      <c r="J32" s="11">
        <v>0</v>
      </c>
      <c r="K32" s="11">
        <v>0</v>
      </c>
      <c r="L32" s="11">
        <v>1624539</v>
      </c>
      <c r="M32" s="11">
        <v>2864851.7684100005</v>
      </c>
      <c r="N32" s="11">
        <v>2763069</v>
      </c>
      <c r="O32" s="11">
        <v>1215350.7871099999</v>
      </c>
      <c r="P32" s="11">
        <v>0</v>
      </c>
      <c r="Q32" s="11">
        <v>0</v>
      </c>
    </row>
    <row r="33" spans="1:17" x14ac:dyDescent="0.3">
      <c r="A33" t="s">
        <v>128</v>
      </c>
      <c r="B33" s="34">
        <v>26</v>
      </c>
      <c r="C33" s="9" t="s">
        <v>53</v>
      </c>
      <c r="D33" s="10">
        <v>0</v>
      </c>
      <c r="E33" s="10">
        <v>5178073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1582146</v>
      </c>
      <c r="M33" s="11">
        <v>2394065.4530000002</v>
      </c>
      <c r="N33" s="11">
        <v>202179</v>
      </c>
      <c r="O33" s="11">
        <v>436936.60499999998</v>
      </c>
      <c r="P33" s="11">
        <v>0</v>
      </c>
      <c r="Q33" s="11">
        <v>0</v>
      </c>
    </row>
    <row r="34" spans="1:17" x14ac:dyDescent="0.3">
      <c r="A34" t="s">
        <v>128</v>
      </c>
      <c r="B34" s="34">
        <v>27</v>
      </c>
      <c r="C34" s="9" t="s">
        <v>54</v>
      </c>
      <c r="D34" s="10">
        <v>9965</v>
      </c>
      <c r="E34" s="10">
        <v>4207271</v>
      </c>
      <c r="F34" s="11">
        <v>30888</v>
      </c>
      <c r="G34" s="11">
        <v>192614.26841999998</v>
      </c>
      <c r="H34" s="11">
        <v>8595</v>
      </c>
      <c r="I34" s="11">
        <v>95900.990290000002</v>
      </c>
      <c r="J34" s="11">
        <v>0</v>
      </c>
      <c r="K34" s="11">
        <v>0</v>
      </c>
      <c r="L34" s="11">
        <v>1736916</v>
      </c>
      <c r="M34" s="11">
        <v>3703828.5151499999</v>
      </c>
      <c r="N34" s="11">
        <v>306498</v>
      </c>
      <c r="O34" s="11">
        <v>913396.44993</v>
      </c>
      <c r="P34" s="11">
        <v>9032</v>
      </c>
      <c r="Q34" s="11">
        <v>196908.65515999999</v>
      </c>
    </row>
    <row r="35" spans="1:17" x14ac:dyDescent="0.3">
      <c r="A35" t="s">
        <v>128</v>
      </c>
      <c r="B35" s="34">
        <v>28</v>
      </c>
      <c r="C35" s="9" t="s">
        <v>55</v>
      </c>
      <c r="D35" s="10">
        <v>4809780</v>
      </c>
      <c r="E35" s="10">
        <v>27626811</v>
      </c>
      <c r="F35" s="11">
        <v>5360673</v>
      </c>
      <c r="G35" s="11">
        <v>17500164.120610002</v>
      </c>
      <c r="H35" s="11">
        <v>4223221</v>
      </c>
      <c r="I35" s="11">
        <v>25841754.09609</v>
      </c>
      <c r="J35" s="11">
        <v>0</v>
      </c>
      <c r="K35" s="11">
        <v>0</v>
      </c>
      <c r="L35" s="11">
        <v>4117389</v>
      </c>
      <c r="M35" s="11">
        <v>8009774.3309300002</v>
      </c>
      <c r="N35" s="11">
        <v>2926013</v>
      </c>
      <c r="O35" s="11">
        <v>6757732.0433</v>
      </c>
      <c r="P35" s="11">
        <v>0</v>
      </c>
      <c r="Q35" s="11">
        <v>0</v>
      </c>
    </row>
    <row r="36" spans="1:17" x14ac:dyDescent="0.3">
      <c r="A36" t="s">
        <v>128</v>
      </c>
      <c r="B36" s="34">
        <v>29</v>
      </c>
      <c r="C36" s="9" t="s">
        <v>56</v>
      </c>
      <c r="D36" s="10">
        <v>0</v>
      </c>
      <c r="E36" s="10">
        <v>200911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28819</v>
      </c>
      <c r="M36" s="11">
        <v>52235.410899999995</v>
      </c>
      <c r="N36" s="11">
        <v>15909</v>
      </c>
      <c r="O36" s="11">
        <v>34273.094799999999</v>
      </c>
      <c r="P36" s="11">
        <v>0</v>
      </c>
      <c r="Q36" s="11">
        <v>0</v>
      </c>
    </row>
    <row r="37" spans="1:17" x14ac:dyDescent="0.3">
      <c r="A37" t="s">
        <v>128</v>
      </c>
      <c r="B37" s="34">
        <v>30</v>
      </c>
      <c r="C37" s="9" t="s">
        <v>57</v>
      </c>
      <c r="D37" s="10">
        <v>4319355</v>
      </c>
      <c r="E37" s="10">
        <v>1558896</v>
      </c>
      <c r="F37" s="11">
        <v>7187059</v>
      </c>
      <c r="G37" s="11">
        <v>30391780.818999998</v>
      </c>
      <c r="H37" s="11">
        <v>3220684</v>
      </c>
      <c r="I37" s="11">
        <v>23457937.232999999</v>
      </c>
      <c r="J37" s="11">
        <v>0</v>
      </c>
      <c r="K37" s="11">
        <v>0</v>
      </c>
      <c r="L37" s="11">
        <v>276774</v>
      </c>
      <c r="M37" s="11">
        <v>612893.674</v>
      </c>
      <c r="N37" s="11">
        <v>117681</v>
      </c>
      <c r="O37" s="11">
        <v>467582.41600000003</v>
      </c>
      <c r="P37" s="11">
        <v>120</v>
      </c>
      <c r="Q37" s="11">
        <v>7162.0719900000004</v>
      </c>
    </row>
    <row r="38" spans="1:17" x14ac:dyDescent="0.3">
      <c r="A38" t="s">
        <v>128</v>
      </c>
      <c r="B38" s="34">
        <v>31</v>
      </c>
      <c r="C38" s="9" t="s">
        <v>58</v>
      </c>
      <c r="D38" s="10">
        <v>195708</v>
      </c>
      <c r="E38" s="10">
        <v>3723175</v>
      </c>
      <c r="F38" s="11">
        <v>520294</v>
      </c>
      <c r="G38" s="11">
        <v>1611604.1470000001</v>
      </c>
      <c r="H38" s="11">
        <v>444731</v>
      </c>
      <c r="I38" s="11">
        <v>2905153.8110000002</v>
      </c>
      <c r="J38" s="11">
        <v>0</v>
      </c>
      <c r="K38" s="11">
        <v>0</v>
      </c>
      <c r="L38" s="11">
        <v>1713802</v>
      </c>
      <c r="M38" s="11">
        <v>3288343.61</v>
      </c>
      <c r="N38" s="11">
        <v>288334</v>
      </c>
      <c r="O38" s="11">
        <v>860345.24529999995</v>
      </c>
      <c r="P38" s="11">
        <v>0</v>
      </c>
      <c r="Q38" s="11">
        <v>0</v>
      </c>
    </row>
    <row r="39" spans="1:17" x14ac:dyDescent="0.3">
      <c r="A39" t="s">
        <v>128</v>
      </c>
      <c r="B39" s="34">
        <v>32</v>
      </c>
      <c r="C39" s="9" t="s">
        <v>59</v>
      </c>
      <c r="D39" s="10">
        <v>40939</v>
      </c>
      <c r="E39" s="10">
        <v>2169669</v>
      </c>
      <c r="F39" s="11">
        <v>58003</v>
      </c>
      <c r="G39" s="11">
        <v>253207.44</v>
      </c>
      <c r="H39" s="11">
        <v>12658</v>
      </c>
      <c r="I39" s="11">
        <v>64623.972299999994</v>
      </c>
      <c r="J39" s="11">
        <v>0</v>
      </c>
      <c r="K39" s="11">
        <v>0</v>
      </c>
      <c r="L39" s="11">
        <v>456269</v>
      </c>
      <c r="M39" s="11">
        <v>1013301.4</v>
      </c>
      <c r="N39" s="11">
        <v>96470</v>
      </c>
      <c r="O39" s="11">
        <v>192889.90599999999</v>
      </c>
      <c r="P39" s="11">
        <v>85</v>
      </c>
      <c r="Q39" s="11">
        <v>257.39100000000002</v>
      </c>
    </row>
    <row r="40" spans="1:17" x14ac:dyDescent="0.3">
      <c r="A40" t="s">
        <v>128</v>
      </c>
      <c r="B40" s="34">
        <v>33</v>
      </c>
      <c r="C40" s="9" t="s">
        <v>60</v>
      </c>
      <c r="D40" s="10">
        <v>1354214</v>
      </c>
      <c r="E40" s="10">
        <v>4221468</v>
      </c>
      <c r="F40" s="11">
        <v>2128313</v>
      </c>
      <c r="G40" s="11">
        <v>7035237.2878999999</v>
      </c>
      <c r="H40" s="11">
        <v>935588</v>
      </c>
      <c r="I40" s="11">
        <v>7405432.9220699994</v>
      </c>
      <c r="J40" s="11">
        <v>0</v>
      </c>
      <c r="K40" s="11">
        <v>0</v>
      </c>
      <c r="L40" s="11">
        <v>1084456</v>
      </c>
      <c r="M40" s="11">
        <v>2329896.8045000001</v>
      </c>
      <c r="N40" s="11">
        <v>479468</v>
      </c>
      <c r="O40" s="11">
        <v>1410544.7093900002</v>
      </c>
      <c r="P40" s="11">
        <v>44</v>
      </c>
      <c r="Q40" s="11">
        <v>961.81415000000004</v>
      </c>
    </row>
    <row r="41" spans="1:17" x14ac:dyDescent="0.3">
      <c r="A41" t="s">
        <v>129</v>
      </c>
      <c r="B41" s="34">
        <v>34</v>
      </c>
      <c r="C41" s="9" t="s">
        <v>62</v>
      </c>
      <c r="D41" s="10">
        <v>1326051</v>
      </c>
      <c r="E41" s="10">
        <v>0</v>
      </c>
      <c r="F41" s="11">
        <v>1094967</v>
      </c>
      <c r="G41" s="11">
        <v>8108053.4630000005</v>
      </c>
      <c r="H41" s="11">
        <v>3094806</v>
      </c>
      <c r="I41" s="11">
        <v>23604038.756000001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</row>
    <row r="42" spans="1:17" x14ac:dyDescent="0.3">
      <c r="A42" t="s">
        <v>129</v>
      </c>
      <c r="B42" s="34">
        <v>35</v>
      </c>
      <c r="C42" s="9" t="s">
        <v>63</v>
      </c>
      <c r="D42" s="10">
        <v>3</v>
      </c>
      <c r="E42" s="10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</row>
    <row r="43" spans="1:17" x14ac:dyDescent="0.3">
      <c r="A43" t="s">
        <v>129</v>
      </c>
      <c r="B43" s="34">
        <v>36</v>
      </c>
      <c r="C43" s="9" t="s">
        <v>64</v>
      </c>
      <c r="D43" s="10">
        <v>0</v>
      </c>
      <c r="E43" s="10">
        <v>890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18</v>
      </c>
      <c r="M43" s="11">
        <v>132.97994</v>
      </c>
      <c r="N43" s="11">
        <v>1</v>
      </c>
      <c r="O43" s="11">
        <v>23</v>
      </c>
      <c r="P43" s="11">
        <v>0</v>
      </c>
      <c r="Q43" s="11">
        <v>0</v>
      </c>
    </row>
    <row r="44" spans="1:17" x14ac:dyDescent="0.3">
      <c r="A44" t="s">
        <v>129</v>
      </c>
      <c r="B44" s="34">
        <v>37</v>
      </c>
      <c r="C44" s="9" t="s">
        <v>65</v>
      </c>
      <c r="D44" s="10">
        <v>2477654</v>
      </c>
      <c r="E44" s="10">
        <v>1237591</v>
      </c>
      <c r="F44" s="11">
        <v>8666792</v>
      </c>
      <c r="G44" s="11">
        <v>23629110.298840001</v>
      </c>
      <c r="H44" s="11">
        <v>2985272</v>
      </c>
      <c r="I44" s="11">
        <v>18167027.279909998</v>
      </c>
      <c r="J44" s="11">
        <v>0</v>
      </c>
      <c r="K44" s="11">
        <v>0</v>
      </c>
      <c r="L44" s="11">
        <v>723109</v>
      </c>
      <c r="M44" s="11">
        <v>1940295.0029500003</v>
      </c>
      <c r="N44" s="11">
        <v>770574</v>
      </c>
      <c r="O44" s="11">
        <v>2601919.0627400004</v>
      </c>
      <c r="P44" s="11">
        <v>0</v>
      </c>
      <c r="Q44" s="11">
        <v>0</v>
      </c>
    </row>
    <row r="45" spans="1:17" x14ac:dyDescent="0.3">
      <c r="A45" t="s">
        <v>129</v>
      </c>
      <c r="B45" s="34">
        <v>38</v>
      </c>
      <c r="C45" s="9" t="s">
        <v>66</v>
      </c>
      <c r="D45" s="10">
        <v>171575</v>
      </c>
      <c r="E45" s="10">
        <v>1841460</v>
      </c>
      <c r="F45" s="11">
        <v>199132</v>
      </c>
      <c r="G45" s="11">
        <v>733832.31918996689</v>
      </c>
      <c r="H45" s="11">
        <v>123739</v>
      </c>
      <c r="I45" s="11">
        <v>1048166.1024300058</v>
      </c>
      <c r="J45" s="11">
        <v>0</v>
      </c>
      <c r="K45" s="11">
        <v>0</v>
      </c>
      <c r="L45" s="11">
        <v>475765</v>
      </c>
      <c r="M45" s="11">
        <v>802631.00492000021</v>
      </c>
      <c r="N45" s="11">
        <v>140323</v>
      </c>
      <c r="O45" s="11">
        <v>303198.32238999999</v>
      </c>
      <c r="P45" s="11">
        <v>0</v>
      </c>
      <c r="Q45" s="11">
        <v>0</v>
      </c>
    </row>
    <row r="46" spans="1:17" x14ac:dyDescent="0.3">
      <c r="A46" t="s">
        <v>129</v>
      </c>
      <c r="B46" s="34">
        <v>39</v>
      </c>
      <c r="C46" s="9" t="s">
        <v>67</v>
      </c>
      <c r="D46" s="10">
        <v>0</v>
      </c>
      <c r="E46" s="10">
        <v>116575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48637</v>
      </c>
      <c r="M46" s="11">
        <v>129075.139</v>
      </c>
      <c r="N46" s="11">
        <v>23217</v>
      </c>
      <c r="O46" s="11">
        <v>69721.491299999994</v>
      </c>
      <c r="P46" s="11">
        <v>0</v>
      </c>
      <c r="Q46" s="11">
        <v>0</v>
      </c>
    </row>
    <row r="47" spans="1:17" x14ac:dyDescent="0.3">
      <c r="A47" t="s">
        <v>129</v>
      </c>
      <c r="B47" s="34">
        <v>40</v>
      </c>
      <c r="C47" s="9" t="s">
        <v>68</v>
      </c>
      <c r="D47" s="10">
        <v>684237</v>
      </c>
      <c r="E47" s="10">
        <v>574279</v>
      </c>
      <c r="F47" s="11">
        <v>738636</v>
      </c>
      <c r="G47" s="11">
        <v>2437867.1667995378</v>
      </c>
      <c r="H47" s="11">
        <v>1045794</v>
      </c>
      <c r="I47" s="11">
        <v>4904598.3811102565</v>
      </c>
      <c r="J47" s="11">
        <v>0</v>
      </c>
      <c r="K47" s="11">
        <v>0</v>
      </c>
      <c r="L47" s="11">
        <v>320258</v>
      </c>
      <c r="M47" s="11">
        <v>989933.31738999463</v>
      </c>
      <c r="N47" s="11">
        <v>0</v>
      </c>
      <c r="O47" s="11">
        <v>0</v>
      </c>
      <c r="P47" s="11">
        <v>0</v>
      </c>
      <c r="Q47" s="11">
        <v>0</v>
      </c>
    </row>
    <row r="48" spans="1:17" x14ac:dyDescent="0.3">
      <c r="A48" t="s">
        <v>129</v>
      </c>
      <c r="B48" s="37">
        <v>41</v>
      </c>
      <c r="C48" s="38" t="s">
        <v>69</v>
      </c>
      <c r="D48" s="39">
        <v>1003949</v>
      </c>
      <c r="E48" s="39">
        <v>535402</v>
      </c>
      <c r="F48" s="40">
        <v>492103</v>
      </c>
      <c r="G48" s="40">
        <v>1706836.5330000001</v>
      </c>
      <c r="H48" s="40">
        <v>1165679</v>
      </c>
      <c r="I48" s="40">
        <v>4123518.5279999999</v>
      </c>
      <c r="J48" s="40">
        <v>0</v>
      </c>
      <c r="K48" s="40">
        <v>0</v>
      </c>
      <c r="L48" s="40">
        <v>52162</v>
      </c>
      <c r="M48" s="40">
        <v>83484.616999999998</v>
      </c>
      <c r="N48" s="40">
        <v>29496</v>
      </c>
      <c r="O48" s="40">
        <v>105328.524</v>
      </c>
      <c r="P48" s="40">
        <v>0</v>
      </c>
      <c r="Q48" s="40">
        <v>0</v>
      </c>
    </row>
    <row r="49" spans="1:17" x14ac:dyDescent="0.3">
      <c r="A49" t="s">
        <v>129</v>
      </c>
      <c r="B49" s="34">
        <v>42</v>
      </c>
      <c r="C49" s="8" t="s">
        <v>70</v>
      </c>
      <c r="D49" s="10">
        <v>1066900</v>
      </c>
      <c r="E49" s="10">
        <v>1153786</v>
      </c>
      <c r="F49" s="11">
        <v>1526305</v>
      </c>
      <c r="G49" s="11">
        <v>4752186.966</v>
      </c>
      <c r="H49" s="11">
        <v>1383115</v>
      </c>
      <c r="I49" s="11">
        <v>6290158.3370000003</v>
      </c>
      <c r="J49" s="11">
        <v>0</v>
      </c>
      <c r="K49" s="11">
        <v>0</v>
      </c>
      <c r="L49" s="11">
        <v>958437</v>
      </c>
      <c r="M49" s="11">
        <v>2056326.203</v>
      </c>
      <c r="N49" s="11">
        <v>126914</v>
      </c>
      <c r="O49" s="11">
        <v>608825.61300000001</v>
      </c>
      <c r="P49" s="11">
        <v>39</v>
      </c>
      <c r="Q49" s="11">
        <v>632.69899999999996</v>
      </c>
    </row>
    <row r="50" spans="1:17" x14ac:dyDescent="0.3">
      <c r="A50" t="s">
        <v>129</v>
      </c>
      <c r="B50" s="34">
        <v>43</v>
      </c>
      <c r="C50" s="8" t="s">
        <v>71</v>
      </c>
      <c r="D50" s="10">
        <v>0</v>
      </c>
      <c r="E50" s="10">
        <v>949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4523</v>
      </c>
      <c r="M50" s="11">
        <v>13110.5728</v>
      </c>
      <c r="N50" s="11">
        <v>1386</v>
      </c>
      <c r="O50" s="11">
        <v>5110.43246</v>
      </c>
      <c r="P50" s="11">
        <v>0</v>
      </c>
      <c r="Q50" s="11">
        <v>0</v>
      </c>
    </row>
  </sheetData>
  <mergeCells count="18">
    <mergeCell ref="B2:Q2"/>
    <mergeCell ref="B3:B7"/>
    <mergeCell ref="C3:C7"/>
    <mergeCell ref="D3:E3"/>
    <mergeCell ref="F3:Q3"/>
    <mergeCell ref="D4:E4"/>
    <mergeCell ref="F4:K4"/>
    <mergeCell ref="L4:Q4"/>
    <mergeCell ref="L5:Q5"/>
    <mergeCell ref="F6:G6"/>
    <mergeCell ref="H6:I6"/>
    <mergeCell ref="J6:K6"/>
    <mergeCell ref="L6:M6"/>
    <mergeCell ref="N6:O6"/>
    <mergeCell ref="P6:Q6"/>
    <mergeCell ref="D5:D7"/>
    <mergeCell ref="E5:E7"/>
    <mergeCell ref="F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Jan_2023_Cleaned</vt:lpstr>
      <vt:lpstr>Revised January-23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Anand Vighne</dc:creator>
  <cp:lastModifiedBy>suraj basarwadkar</cp:lastModifiedBy>
  <cp:lastPrinted>2023-05-18T14:39:24Z</cp:lastPrinted>
  <dcterms:created xsi:type="dcterms:W3CDTF">2023-03-16T10:36:17Z</dcterms:created>
  <dcterms:modified xsi:type="dcterms:W3CDTF">2023-07-18T07:00:10Z</dcterms:modified>
</cp:coreProperties>
</file>